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https://titantechinc.sharepoint.com/sites/TheProposalCenter2/Shared Documents/OMES FY23 Recertification (TPC0226)/"/>
    </mc:Choice>
  </mc:AlternateContent>
  <xr:revisionPtr revIDLastSave="6" documentId="13_ncr:1_{7A2DE3AF-E7AA-443E-AD33-47919778C329}" xr6:coauthVersionLast="47" xr6:coauthVersionMax="47" xr10:uidLastSave="{8D382F7D-DB28-45EA-A348-F22D0ABCCBCB}"/>
  <bookViews>
    <workbookView xWindow="0" yWindow="300" windowWidth="28650" windowHeight="17115" xr2:uid="{00000000-000D-0000-FFFF-FFFF00000000}"/>
  </bookViews>
  <sheets>
    <sheet name="2023 Rate Card Submission" sheetId="9" r:id="rId1"/>
    <sheet name="Prop_FY23 Rates_Current Staff" sheetId="10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2" i="10" l="1"/>
  <c r="G12" i="10" s="1"/>
  <c r="E11" i="10"/>
  <c r="E9" i="10"/>
  <c r="G9" i="10" s="1"/>
  <c r="E10" i="10"/>
  <c r="G10" i="10" s="1"/>
  <c r="G11" i="10"/>
  <c r="G13" i="10" l="1"/>
</calcChain>
</file>

<file path=xl/sharedStrings.xml><?xml version="1.0" encoding="utf-8"?>
<sst xmlns="http://schemas.openxmlformats.org/spreadsheetml/2006/main" count="178" uniqueCount="67">
  <si>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</si>
  <si>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</si>
  <si>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</si>
  <si>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</si>
  <si>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Classification</t>
  </si>
  <si>
    <t>Technology Type - NTE Hourly Pricing</t>
  </si>
  <si>
    <t>Category</t>
  </si>
  <si>
    <t>Title</t>
  </si>
  <si>
    <t>Level I, II &amp; III</t>
  </si>
  <si>
    <t>Project Management</t>
  </si>
  <si>
    <t>Project Manager</t>
  </si>
  <si>
    <t>Level I</t>
  </si>
  <si>
    <t>Level II</t>
  </si>
  <si>
    <t>Level III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</si>
  <si>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</si>
  <si>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</si>
  <si>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</si>
  <si>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</si>
  <si>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</si>
  <si>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</si>
  <si>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</si>
  <si>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</si>
  <si>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</si>
  <si>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</si>
  <si>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</si>
  <si>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</si>
  <si>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</si>
  <si>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</si>
  <si>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</si>
  <si>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</si>
  <si>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</si>
  <si>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</si>
  <si>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</si>
  <si>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</si>
  <si>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</si>
  <si>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</si>
  <si>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</si>
  <si>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</si>
  <si>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</si>
  <si>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</si>
  <si>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</si>
  <si>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</si>
  <si>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</si>
  <si>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</si>
  <si>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</si>
  <si>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</si>
  <si>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</si>
  <si>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</si>
  <si>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</si>
  <si>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</si>
  <si>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</si>
  <si>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</si>
  <si>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</si>
  <si>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Cloud Solutions Architect</t>
  </si>
  <si>
    <t>Engineer</t>
  </si>
  <si>
    <t>Labor Category</t>
  </si>
  <si>
    <t>Labor Rate</t>
  </si>
  <si>
    <t>Hours</t>
  </si>
  <si>
    <t>Total</t>
  </si>
  <si>
    <t>Applications Architect (Chief Programmer)</t>
  </si>
  <si>
    <t>Web Programmer (Senior Programmer)</t>
  </si>
  <si>
    <t>Business  Analyst</t>
  </si>
  <si>
    <t>Jr. Web Programmer</t>
  </si>
  <si>
    <t>NEDDS - PHIDDO Development Staff 2023</t>
  </si>
  <si>
    <t>Total for Contract Year 2023:</t>
  </si>
  <si>
    <t>1/1/23 - 12/31/23</t>
  </si>
  <si>
    <t>Artificial Intelligence/Machine Learning 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</si>
</sst>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164" formatCode="&quot;$&quot;#,##0.00"/>
    <numFmt numFmtId="165" formatCode="0.0%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Arial"/>
      <family val="2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000000"/>
      </patternFill>
    </fill>
    <fill>
      <patternFill patternType="solid">
        <fgColor theme="7" tint="0.399945066682943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0" fontId="7" fillId="0" borderId="0"/>
  </cellStyleXfs>
  <cellXfs count="34">
    <xf numFmtId="0" fontId="0" fillId="0" borderId="0" xfId="0"/>
    <xf numFmtId="0" fontId="0" fillId="0" borderId="1" xfId="0" applyBorder="1"/>
    <xf numFmtId="0" fontId="0" fillId="3" borderId="0" xfId="0" applyFill="1"/>
    <xf numFmtId="0" fontId="0" fillId="3" borderId="1" xfId="0" applyFill="1" applyBorder="1"/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164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wrapText="1"/>
    </xf>
    <xf numFmtId="0" fontId="3" fillId="3" borderId="2" xfId="0" applyFont="1" applyFill="1" applyBorder="1"/>
    <xf numFmtId="0" fontId="3" fillId="3" borderId="1" xfId="0" applyFont="1" applyFill="1" applyBorder="1"/>
    <xf numFmtId="0" fontId="1" fillId="3" borderId="1" xfId="0" applyFont="1" applyFill="1" applyBorder="1" applyAlignment="1">
      <alignment wrapText="1"/>
    </xf>
    <xf numFmtId="0" fontId="0" fillId="3" borderId="3" xfId="0" applyFill="1" applyBorder="1"/>
    <xf numFmtId="0" fontId="0" fillId="0" borderId="3" xfId="0" applyBorder="1"/>
    <xf numFmtId="0" fontId="4" fillId="4" borderId="1" xfId="0" applyFont="1" applyFill="1" applyBorder="1"/>
    <xf numFmtId="164" fontId="0" fillId="0" borderId="0" xfId="0" applyNumberFormat="1"/>
    <xf numFmtId="165" fontId="0" fillId="0" borderId="0" xfId="1" applyNumberFormat="1" applyFont="1"/>
    <xf numFmtId="15" fontId="6" fillId="0" borderId="0" xfId="0" applyNumberFormat="1" applyFont="1" applyAlignment="1">
      <alignment horizontal="left" vertical="top"/>
    </xf>
    <xf numFmtId="4" fontId="7" fillId="0" borderId="0" xfId="2" applyNumberFormat="1" applyAlignment="1" applyProtection="1">
      <alignment horizontal="center"/>
      <protection locked="0"/>
    </xf>
    <xf numFmtId="0" fontId="8" fillId="0" borderId="0" xfId="0" applyFont="1"/>
    <xf numFmtId="0" fontId="0" fillId="5" borderId="0" xfId="0" applyFill="1"/>
    <xf numFmtId="0" fontId="9" fillId="0" borderId="0" xfId="0" applyFont="1" applyAlignment="1">
      <alignment wrapText="1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right" wrapText="1"/>
    </xf>
    <xf numFmtId="0" fontId="0" fillId="0" borderId="0" xfId="0" applyAlignment="1">
      <alignment wrapText="1"/>
    </xf>
    <xf numFmtId="164" fontId="10" fillId="0" borderId="0" xfId="0" applyNumberFormat="1" applyFont="1"/>
    <xf numFmtId="164" fontId="9" fillId="0" borderId="0" xfId="0" applyNumberFormat="1" applyFont="1" applyAlignment="1">
      <alignment horizontal="right"/>
    </xf>
    <xf numFmtId="164" fontId="9" fillId="0" borderId="0" xfId="0" applyNumberFormat="1" applyFont="1"/>
    <xf numFmtId="2" fontId="0" fillId="0" borderId="0" xfId="0" applyNumberFormat="1"/>
    <xf numFmtId="0" fontId="0" fillId="0" borderId="1" xfId="0" applyFill="1" applyBorder="1"/>
    <xf numFmtId="8" fontId="0" fillId="0" borderId="1" xfId="0" applyNumberFormat="1" applyFill="1" applyBorder="1"/>
    <xf numFmtId="0" fontId="1" fillId="2" borderId="1" xfId="0" applyFont="1" applyFill="1" applyBorder="1" applyAlignment="1">
      <alignment horizontal="center"/>
    </xf>
  </cellXfs>
  <cellStyles count="3">
    <cellStyle name="Normal" xfId="0" builtinId="0"/>
    <cellStyle name="Normal_CY00 IDL Budget Rev 2 2" xfId="2" xr:uid="{CCDBE163-F52C-4D2E-B6BF-8CB36BB4B797}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514349</xdr:colOff>
      <xdr:row>3</xdr:row>
      <xdr:rowOff>47625</xdr:rowOff>
    </xdr:from>
    <xdr:to>
      <xdr:col>7</xdr:col>
      <xdr:colOff>238124</xdr:colOff>
      <xdr:row>5</xdr:row>
      <xdr:rowOff>57150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778B156-160F-4095-AA1E-4ED0736CC87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67524" y="619125"/>
          <a:ext cx="1857375" cy="400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1FCFE-6C9C-B841-81A7-438D8B96FD5D}">
  <dimension ref="A1:J95"/>
  <sheetViews>
    <sheetView tabSelected="1" zoomScale="90" zoomScaleNormal="90" workbookViewId="0">
      <selection activeCell="A7" sqref="A7"/>
    </sheetView>
  </sheetViews>
  <sheetFormatPr defaultColWidth="8.85546875" defaultRowHeight="15" x14ac:dyDescent="0.25"/>
  <cols>
    <col min="1" max="1" width="55" bestFit="1" customWidth="1"/>
    <col min="2" max="2" width="40" customWidth="1"/>
    <col min="3" max="3" width="13.28515625" bestFit="1" customWidth="1"/>
    <col min="4" max="4" width="20.85546875" bestFit="1" customWidth="1"/>
    <col min="5" max="5" width="12" bestFit="1" customWidth="1"/>
    <col min="7" max="7" width="0" hidden="1" customWidth="1"/>
  </cols>
  <sheetData>
    <row r="1" spans="1:10" x14ac:dyDescent="0.25">
      <c r="A1" t="s">
        <v>0</v>
      </c>
    </row>
    <row r="2" spans="1:10" x14ac:dyDescent="0.25">
      <c r="A2" t="s">
        <v>1</v>
      </c>
    </row>
    <row r="3" spans="1:10" x14ac:dyDescent="0.25">
      <c r="A3" t="s">
        <v>2</v>
      </c>
    </row>
    <row r="4" spans="1:10" x14ac:dyDescent="0.25">
      <c r="A4" t="s">
        <v>3</v>
      </c>
    </row>
    <row r="5" spans="1:10" ht="55.35" customHeight="1" x14ac:dyDescent="0.25">
      <c r="A5" s="33" t="s">
        <v>4</v>
      </c>
      <c r="B5" s="33"/>
      <c r="C5" s="33"/>
      <c r="D5" s="4" t="s">
        <v>5</v>
      </c>
    </row>
    <row r="6" spans="1:10" x14ac:dyDescent="0.25">
      <c r="A6" s="9" t="s">
        <v>6</v>
      </c>
      <c r="B6" s="9" t="s">
        <v>7</v>
      </c>
      <c r="C6" s="9" t="s">
        <v>8</v>
      </c>
      <c r="D6" s="13">
        <v>2023</v>
      </c>
    </row>
    <row r="7" spans="1:10" x14ac:dyDescent="0.25">
      <c r="A7" s="3" t="s">
        <v>9</v>
      </c>
      <c r="B7" s="3"/>
      <c r="C7" s="3"/>
      <c r="D7" s="10"/>
    </row>
    <row r="8" spans="1:10" x14ac:dyDescent="0.25">
      <c r="A8" s="1"/>
      <c r="B8" s="1" t="s">
        <v>10</v>
      </c>
      <c r="C8" s="1" t="s">
        <v>11</v>
      </c>
      <c r="D8" s="8">
        <v>138.31</v>
      </c>
    </row>
    <row r="9" spans="1:10" x14ac:dyDescent="0.25">
      <c r="A9" s="1"/>
      <c r="B9" s="1" t="s">
        <v>10</v>
      </c>
      <c r="C9" s="1" t="s">
        <v>12</v>
      </c>
      <c r="D9" s="8">
        <v>176.9</v>
      </c>
    </row>
    <row r="10" spans="1:10" x14ac:dyDescent="0.25">
      <c r="A10" s="1"/>
      <c r="B10" s="1" t="s">
        <v>10</v>
      </c>
      <c r="C10" s="1" t="s">
        <v>13</v>
      </c>
      <c r="D10" s="8">
        <v>192.1</v>
      </c>
    </row>
    <row r="11" spans="1:10" x14ac:dyDescent="0.25">
      <c r="A11" s="3" t="s">
        <v>14</v>
      </c>
      <c r="B11" s="3"/>
      <c r="C11" s="3"/>
      <c r="D11" s="10"/>
    </row>
    <row r="12" spans="1:10" x14ac:dyDescent="0.25">
      <c r="A12" s="1"/>
      <c r="B12" s="1" t="s">
        <v>15</v>
      </c>
      <c r="C12" s="1" t="s">
        <v>11</v>
      </c>
      <c r="D12" s="8">
        <v>105.45</v>
      </c>
      <c r="F12" s="17"/>
      <c r="I12" s="17"/>
      <c r="J12" s="18"/>
    </row>
    <row r="13" spans="1:10" x14ac:dyDescent="0.25">
      <c r="A13" s="1"/>
      <c r="B13" s="1" t="s">
        <v>15</v>
      </c>
      <c r="C13" s="1" t="s">
        <v>12</v>
      </c>
      <c r="D13" s="8">
        <v>122.66</v>
      </c>
      <c r="F13" s="17"/>
      <c r="I13" s="17"/>
      <c r="J13" s="18"/>
    </row>
    <row r="14" spans="1:10" x14ac:dyDescent="0.25">
      <c r="A14" s="1"/>
      <c r="B14" s="1" t="s">
        <v>15</v>
      </c>
      <c r="C14" s="1" t="s">
        <v>13</v>
      </c>
      <c r="D14" s="8">
        <v>142.21</v>
      </c>
      <c r="F14" s="17"/>
      <c r="I14" s="17"/>
      <c r="J14" s="18"/>
    </row>
    <row r="15" spans="1:10" x14ac:dyDescent="0.25">
      <c r="A15" s="1"/>
      <c r="B15" s="1" t="s">
        <v>16</v>
      </c>
      <c r="C15" s="1" t="s">
        <v>11</v>
      </c>
      <c r="D15" s="8">
        <v>78.2</v>
      </c>
    </row>
    <row r="16" spans="1:10" x14ac:dyDescent="0.25">
      <c r="A16" s="1"/>
      <c r="B16" s="1" t="s">
        <v>16</v>
      </c>
      <c r="C16" s="1" t="s">
        <v>12</v>
      </c>
      <c r="D16" s="8">
        <v>95.39</v>
      </c>
    </row>
    <row r="17" spans="1:7" x14ac:dyDescent="0.25">
      <c r="A17" s="1"/>
      <c r="B17" s="1" t="s">
        <v>16</v>
      </c>
      <c r="C17" s="1" t="s">
        <v>13</v>
      </c>
      <c r="D17" s="8">
        <v>114.85</v>
      </c>
    </row>
    <row r="18" spans="1:7" x14ac:dyDescent="0.25">
      <c r="A18" s="1"/>
      <c r="B18" s="1" t="s">
        <v>17</v>
      </c>
      <c r="C18" s="1" t="s">
        <v>11</v>
      </c>
      <c r="D18" s="8">
        <v>96.68</v>
      </c>
    </row>
    <row r="19" spans="1:7" x14ac:dyDescent="0.25">
      <c r="A19" s="1"/>
      <c r="B19" s="1" t="s">
        <v>17</v>
      </c>
      <c r="C19" s="1" t="s">
        <v>12</v>
      </c>
      <c r="D19" s="8">
        <v>112.08</v>
      </c>
    </row>
    <row r="20" spans="1:7" x14ac:dyDescent="0.25">
      <c r="A20" s="1"/>
      <c r="B20" s="1" t="s">
        <v>17</v>
      </c>
      <c r="C20" s="1" t="s">
        <v>13</v>
      </c>
      <c r="D20" s="8">
        <v>130.36000000000001</v>
      </c>
    </row>
    <row r="21" spans="1:7" x14ac:dyDescent="0.25">
      <c r="A21" s="1"/>
      <c r="B21" s="1" t="s">
        <v>18</v>
      </c>
      <c r="C21" s="1" t="s">
        <v>11</v>
      </c>
      <c r="D21" s="8">
        <v>105.85</v>
      </c>
    </row>
    <row r="22" spans="1:7" x14ac:dyDescent="0.25">
      <c r="A22" s="1"/>
      <c r="B22" s="1" t="s">
        <v>18</v>
      </c>
      <c r="C22" s="1" t="s">
        <v>12</v>
      </c>
      <c r="D22" s="8">
        <v>120.03</v>
      </c>
    </row>
    <row r="23" spans="1:7" x14ac:dyDescent="0.25">
      <c r="A23" s="1"/>
      <c r="B23" s="1" t="s">
        <v>18</v>
      </c>
      <c r="C23" s="1" t="s">
        <v>13</v>
      </c>
      <c r="D23" s="8">
        <v>138.61000000000001</v>
      </c>
    </row>
    <row r="24" spans="1:7" x14ac:dyDescent="0.25">
      <c r="A24" s="1"/>
      <c r="B24" s="1" t="s">
        <v>19</v>
      </c>
      <c r="C24" s="1" t="s">
        <v>11</v>
      </c>
      <c r="D24" s="8">
        <v>84.97</v>
      </c>
    </row>
    <row r="25" spans="1:7" x14ac:dyDescent="0.25">
      <c r="A25" s="1"/>
      <c r="B25" s="1" t="s">
        <v>19</v>
      </c>
      <c r="C25" s="1" t="s">
        <v>12</v>
      </c>
      <c r="D25" s="8">
        <v>99.3</v>
      </c>
    </row>
    <row r="26" spans="1:7" x14ac:dyDescent="0.25">
      <c r="A26" s="1"/>
      <c r="B26" s="1" t="s">
        <v>19</v>
      </c>
      <c r="C26" s="1" t="s">
        <v>13</v>
      </c>
      <c r="D26" s="8">
        <v>116.43</v>
      </c>
    </row>
    <row r="27" spans="1:7" x14ac:dyDescent="0.25">
      <c r="A27" s="3" t="s">
        <v>20</v>
      </c>
      <c r="B27" s="3"/>
      <c r="C27" s="3"/>
      <c r="D27" s="3"/>
      <c r="G27" s="14"/>
    </row>
    <row r="28" spans="1:7" x14ac:dyDescent="0.25">
      <c r="A28" s="31"/>
      <c r="B28" s="31" t="s">
        <v>21</v>
      </c>
      <c r="C28" s="31" t="s">
        <v>11</v>
      </c>
      <c r="D28" s="32">
        <v>93.22</v>
      </c>
      <c r="G28" s="15"/>
    </row>
    <row r="29" spans="1:7" x14ac:dyDescent="0.25">
      <c r="A29" s="31"/>
      <c r="B29" s="31" t="s">
        <v>21</v>
      </c>
      <c r="C29" s="31" t="s">
        <v>12</v>
      </c>
      <c r="D29" s="32">
        <v>118.09</v>
      </c>
      <c r="G29" s="15"/>
    </row>
    <row r="30" spans="1:7" x14ac:dyDescent="0.25">
      <c r="A30" s="31"/>
      <c r="B30" s="31" t="s">
        <v>21</v>
      </c>
      <c r="C30" s="31" t="s">
        <v>13</v>
      </c>
      <c r="D30" s="32">
        <v>132.82</v>
      </c>
      <c r="G30" s="15"/>
    </row>
    <row r="31" spans="1:7" x14ac:dyDescent="0.25">
      <c r="A31" s="3" t="s">
        <v>22</v>
      </c>
      <c r="B31" s="3"/>
      <c r="C31" s="3"/>
      <c r="D31" s="12"/>
    </row>
    <row r="32" spans="1:7" x14ac:dyDescent="0.25">
      <c r="A32" s="1"/>
      <c r="B32" s="1" t="s">
        <v>23</v>
      </c>
      <c r="C32" s="1" t="s">
        <v>13</v>
      </c>
      <c r="D32" s="8">
        <v>126.11</v>
      </c>
    </row>
    <row r="33" spans="1:4" x14ac:dyDescent="0.25">
      <c r="A33" s="1"/>
      <c r="B33" s="1" t="s">
        <v>23</v>
      </c>
      <c r="C33" s="1" t="s">
        <v>13</v>
      </c>
      <c r="D33" s="8">
        <v>142.91999999999999</v>
      </c>
    </row>
    <row r="34" spans="1:4" x14ac:dyDescent="0.25">
      <c r="A34" s="1"/>
      <c r="B34" s="1" t="s">
        <v>23</v>
      </c>
      <c r="C34" s="1" t="s">
        <v>13</v>
      </c>
      <c r="D34" s="8">
        <v>158.04</v>
      </c>
    </row>
    <row r="35" spans="1:4" x14ac:dyDescent="0.25">
      <c r="A35" s="1"/>
      <c r="B35" s="1" t="s">
        <v>24</v>
      </c>
      <c r="C35" s="1" t="s">
        <v>25</v>
      </c>
      <c r="D35" s="8">
        <v>99.06</v>
      </c>
    </row>
    <row r="36" spans="1:4" x14ac:dyDescent="0.25">
      <c r="A36" s="1"/>
      <c r="B36" s="1" t="s">
        <v>24</v>
      </c>
      <c r="C36" s="1" t="s">
        <v>13</v>
      </c>
      <c r="D36" s="8">
        <v>116.08</v>
      </c>
    </row>
    <row r="37" spans="1:4" x14ac:dyDescent="0.25">
      <c r="A37" s="1"/>
      <c r="B37" s="1" t="s">
        <v>24</v>
      </c>
      <c r="C37" s="1" t="s">
        <v>13</v>
      </c>
      <c r="D37" s="8">
        <v>131.07</v>
      </c>
    </row>
    <row r="38" spans="1:4" x14ac:dyDescent="0.25">
      <c r="A38" s="3" t="s">
        <v>26</v>
      </c>
      <c r="B38" s="3"/>
      <c r="C38" s="3"/>
      <c r="D38" s="12"/>
    </row>
    <row r="39" spans="1:4" x14ac:dyDescent="0.25">
      <c r="A39" s="1"/>
      <c r="B39" s="1" t="s">
        <v>27</v>
      </c>
      <c r="C39" s="1" t="s">
        <v>11</v>
      </c>
      <c r="D39" s="8">
        <v>62.11</v>
      </c>
    </row>
    <row r="40" spans="1:4" x14ac:dyDescent="0.25">
      <c r="A40" s="1"/>
      <c r="B40" s="1" t="s">
        <v>27</v>
      </c>
      <c r="C40" s="1" t="s">
        <v>12</v>
      </c>
      <c r="D40" s="8">
        <v>74.349999999999994</v>
      </c>
    </row>
    <row r="41" spans="1:4" x14ac:dyDescent="0.25">
      <c r="A41" s="1"/>
      <c r="B41" s="1" t="s">
        <v>27</v>
      </c>
      <c r="C41" s="1" t="s">
        <v>13</v>
      </c>
      <c r="D41" s="8">
        <v>85.09</v>
      </c>
    </row>
    <row r="42" spans="1:4" x14ac:dyDescent="0.25">
      <c r="A42" s="1"/>
      <c r="B42" s="1" t="s">
        <v>28</v>
      </c>
      <c r="C42" s="1" t="s">
        <v>11</v>
      </c>
      <c r="D42" s="8">
        <v>71.36</v>
      </c>
    </row>
    <row r="43" spans="1:4" x14ac:dyDescent="0.25">
      <c r="A43" s="1"/>
      <c r="B43" s="1" t="s">
        <v>29</v>
      </c>
      <c r="C43" s="1" t="s">
        <v>12</v>
      </c>
      <c r="D43" s="8">
        <v>83.77</v>
      </c>
    </row>
    <row r="44" spans="1:4" x14ac:dyDescent="0.25">
      <c r="A44" s="1"/>
      <c r="B44" s="1" t="s">
        <v>29</v>
      </c>
      <c r="C44" s="1" t="s">
        <v>13</v>
      </c>
      <c r="D44" s="8">
        <v>96.42</v>
      </c>
    </row>
    <row r="45" spans="1:4" x14ac:dyDescent="0.25">
      <c r="A45" s="3" t="s">
        <v>30</v>
      </c>
      <c r="B45" s="3"/>
      <c r="C45" s="3"/>
      <c r="D45" s="12"/>
    </row>
    <row r="46" spans="1:4" x14ac:dyDescent="0.25">
      <c r="A46" s="1"/>
      <c r="B46" s="1" t="s">
        <v>31</v>
      </c>
      <c r="C46" s="1" t="s">
        <v>11</v>
      </c>
      <c r="D46" s="8">
        <v>113.98</v>
      </c>
    </row>
    <row r="47" spans="1:4" x14ac:dyDescent="0.25">
      <c r="A47" s="1"/>
      <c r="B47" s="1" t="s">
        <v>31</v>
      </c>
      <c r="C47" s="1" t="s">
        <v>12</v>
      </c>
      <c r="D47" s="8">
        <v>130.43</v>
      </c>
    </row>
    <row r="48" spans="1:4" x14ac:dyDescent="0.25">
      <c r="A48" s="1"/>
      <c r="B48" s="1" t="s">
        <v>31</v>
      </c>
      <c r="C48" s="1" t="s">
        <v>13</v>
      </c>
      <c r="D48" s="8">
        <v>145.29</v>
      </c>
    </row>
    <row r="49" spans="1:4" x14ac:dyDescent="0.25">
      <c r="A49" s="1"/>
      <c r="B49" s="1" t="s">
        <v>32</v>
      </c>
      <c r="C49" s="1" t="s">
        <v>11</v>
      </c>
      <c r="D49" s="8">
        <v>109.05</v>
      </c>
    </row>
    <row r="50" spans="1:4" x14ac:dyDescent="0.25">
      <c r="A50" s="1"/>
      <c r="B50" s="1" t="s">
        <v>32</v>
      </c>
      <c r="C50" s="1" t="s">
        <v>12</v>
      </c>
      <c r="D50" s="8">
        <v>122.63</v>
      </c>
    </row>
    <row r="51" spans="1:4" x14ac:dyDescent="0.25">
      <c r="A51" s="1"/>
      <c r="B51" s="1" t="s">
        <v>32</v>
      </c>
      <c r="C51" s="1" t="s">
        <v>13</v>
      </c>
      <c r="D51" s="8">
        <v>139.24</v>
      </c>
    </row>
    <row r="52" spans="1:4" x14ac:dyDescent="0.25">
      <c r="A52" s="3" t="s">
        <v>33</v>
      </c>
      <c r="B52" s="3"/>
      <c r="C52" s="3"/>
      <c r="D52" s="12"/>
    </row>
    <row r="53" spans="1:4" x14ac:dyDescent="0.25">
      <c r="A53" s="1"/>
      <c r="B53" s="1" t="s">
        <v>34</v>
      </c>
      <c r="C53" s="1" t="s">
        <v>11</v>
      </c>
      <c r="D53" s="8">
        <v>93.17</v>
      </c>
    </row>
    <row r="54" spans="1:4" x14ac:dyDescent="0.25">
      <c r="A54" s="1"/>
      <c r="B54" s="1" t="s">
        <v>34</v>
      </c>
      <c r="C54" s="1" t="s">
        <v>12</v>
      </c>
      <c r="D54" s="8">
        <v>106.21</v>
      </c>
    </row>
    <row r="55" spans="1:4" x14ac:dyDescent="0.25">
      <c r="A55" s="1"/>
      <c r="B55" s="1" t="s">
        <v>34</v>
      </c>
      <c r="C55" s="1" t="s">
        <v>13</v>
      </c>
      <c r="D55" s="8">
        <v>121.94</v>
      </c>
    </row>
    <row r="56" spans="1:4" x14ac:dyDescent="0.25">
      <c r="A56" s="1"/>
      <c r="B56" s="1" t="s">
        <v>35</v>
      </c>
      <c r="C56" s="1"/>
      <c r="D56" s="8">
        <v>169.06</v>
      </c>
    </row>
    <row r="57" spans="1:4" x14ac:dyDescent="0.25">
      <c r="A57" s="1"/>
      <c r="B57" s="1" t="s">
        <v>36</v>
      </c>
      <c r="C57" s="1"/>
      <c r="D57" s="8">
        <v>146.03</v>
      </c>
    </row>
    <row r="58" spans="1:4" x14ac:dyDescent="0.25">
      <c r="A58" s="3" t="s">
        <v>37</v>
      </c>
      <c r="B58" s="3"/>
      <c r="C58" s="3"/>
      <c r="D58" s="12"/>
    </row>
    <row r="59" spans="1:4" x14ac:dyDescent="0.25">
      <c r="A59" s="1"/>
      <c r="B59" s="1" t="s">
        <v>38</v>
      </c>
      <c r="C59" s="1" t="s">
        <v>11</v>
      </c>
      <c r="D59" s="8">
        <v>108.99</v>
      </c>
    </row>
    <row r="60" spans="1:4" x14ac:dyDescent="0.25">
      <c r="A60" s="1"/>
      <c r="B60" s="1" t="s">
        <v>38</v>
      </c>
      <c r="C60" s="1" t="s">
        <v>12</v>
      </c>
      <c r="D60" s="8">
        <v>123.91</v>
      </c>
    </row>
    <row r="61" spans="1:4" x14ac:dyDescent="0.25">
      <c r="A61" s="1"/>
      <c r="B61" s="1" t="s">
        <v>38</v>
      </c>
      <c r="C61" s="1" t="s">
        <v>13</v>
      </c>
      <c r="D61" s="8">
        <v>139.54</v>
      </c>
    </row>
    <row r="62" spans="1:4" x14ac:dyDescent="0.25">
      <c r="A62" s="1"/>
      <c r="B62" s="1" t="s">
        <v>39</v>
      </c>
      <c r="C62" s="1" t="s">
        <v>11</v>
      </c>
      <c r="D62" s="8">
        <v>103.66</v>
      </c>
    </row>
    <row r="63" spans="1:4" x14ac:dyDescent="0.25">
      <c r="A63" s="1"/>
      <c r="B63" s="1" t="s">
        <v>39</v>
      </c>
      <c r="C63" s="1" t="s">
        <v>12</v>
      </c>
      <c r="D63" s="8">
        <v>118.93</v>
      </c>
    </row>
    <row r="64" spans="1:4" x14ac:dyDescent="0.25">
      <c r="A64" s="1"/>
      <c r="B64" s="1" t="s">
        <v>39</v>
      </c>
      <c r="C64" s="1" t="s">
        <v>13</v>
      </c>
      <c r="D64" s="8">
        <v>135.12</v>
      </c>
    </row>
    <row r="65" spans="1:7" x14ac:dyDescent="0.25">
      <c r="A65" s="3" t="s">
        <v>40</v>
      </c>
      <c r="B65" s="3"/>
      <c r="C65" s="3"/>
      <c r="D65" s="3"/>
      <c r="G65" s="14"/>
    </row>
    <row r="66" spans="1:7" x14ac:dyDescent="0.25">
      <c r="A66" s="31"/>
      <c r="B66" s="31" t="s">
        <v>41</v>
      </c>
      <c r="C66" s="31" t="s">
        <v>11</v>
      </c>
      <c r="D66" s="32">
        <v>90.84</v>
      </c>
      <c r="G66" s="15"/>
    </row>
    <row r="67" spans="1:7" x14ac:dyDescent="0.25">
      <c r="A67" s="31"/>
      <c r="B67" s="31" t="s">
        <v>41</v>
      </c>
      <c r="C67" s="31" t="s">
        <v>12</v>
      </c>
      <c r="D67" s="32">
        <v>101.74000000000001</v>
      </c>
      <c r="G67" s="15"/>
    </row>
    <row r="68" spans="1:7" x14ac:dyDescent="0.25">
      <c r="A68" s="31"/>
      <c r="B68" s="31" t="s">
        <v>41</v>
      </c>
      <c r="C68" s="31" t="s">
        <v>13</v>
      </c>
      <c r="D68" s="32">
        <v>115.68</v>
      </c>
      <c r="G68" s="15"/>
    </row>
    <row r="69" spans="1:7" x14ac:dyDescent="0.25">
      <c r="A69" s="3" t="s">
        <v>42</v>
      </c>
      <c r="B69" s="3"/>
      <c r="C69" s="3"/>
      <c r="D69" s="12"/>
    </row>
    <row r="70" spans="1:7" x14ac:dyDescent="0.25">
      <c r="A70" s="1"/>
      <c r="B70" s="1" t="s">
        <v>43</v>
      </c>
      <c r="C70" s="1" t="s">
        <v>11</v>
      </c>
      <c r="D70" s="8">
        <v>74.72</v>
      </c>
    </row>
    <row r="71" spans="1:7" x14ac:dyDescent="0.25">
      <c r="A71" s="1"/>
      <c r="B71" s="1" t="s">
        <v>43</v>
      </c>
      <c r="C71" s="1" t="s">
        <v>12</v>
      </c>
      <c r="D71" s="8">
        <v>88.15</v>
      </c>
    </row>
    <row r="72" spans="1:7" x14ac:dyDescent="0.25">
      <c r="A72" s="1"/>
      <c r="B72" s="1" t="s">
        <v>43</v>
      </c>
      <c r="C72" s="1" t="s">
        <v>13</v>
      </c>
      <c r="D72" s="8">
        <v>106.16</v>
      </c>
    </row>
    <row r="73" spans="1:7" x14ac:dyDescent="0.25">
      <c r="A73" s="1"/>
      <c r="B73" s="1" t="s">
        <v>44</v>
      </c>
      <c r="C73" s="1" t="s">
        <v>11</v>
      </c>
      <c r="D73" s="8">
        <v>105.61</v>
      </c>
    </row>
    <row r="74" spans="1:7" x14ac:dyDescent="0.25">
      <c r="A74" s="1"/>
      <c r="B74" s="1" t="s">
        <v>44</v>
      </c>
      <c r="C74" s="1" t="s">
        <v>12</v>
      </c>
      <c r="D74" s="8">
        <v>120.7</v>
      </c>
    </row>
    <row r="75" spans="1:7" x14ac:dyDescent="0.25">
      <c r="A75" s="1"/>
      <c r="B75" s="1" t="s">
        <v>44</v>
      </c>
      <c r="C75" s="1" t="s">
        <v>13</v>
      </c>
      <c r="D75" s="8">
        <v>135.53</v>
      </c>
    </row>
    <row r="76" spans="1:7" x14ac:dyDescent="0.25">
      <c r="A76" s="1"/>
      <c r="B76" s="1" t="s">
        <v>45</v>
      </c>
      <c r="C76" s="1" t="s">
        <v>11</v>
      </c>
      <c r="D76" s="8">
        <v>106.66</v>
      </c>
    </row>
    <row r="77" spans="1:7" x14ac:dyDescent="0.25">
      <c r="A77" s="1"/>
      <c r="B77" s="1" t="s">
        <v>45</v>
      </c>
      <c r="C77" s="1" t="s">
        <v>12</v>
      </c>
      <c r="D77" s="8">
        <v>121.9</v>
      </c>
    </row>
    <row r="78" spans="1:7" x14ac:dyDescent="0.25">
      <c r="A78" s="1"/>
      <c r="B78" s="1" t="s">
        <v>45</v>
      </c>
      <c r="C78" s="1" t="s">
        <v>13</v>
      </c>
      <c r="D78" s="8">
        <v>136.88</v>
      </c>
    </row>
    <row r="79" spans="1:7" x14ac:dyDescent="0.25">
      <c r="A79" s="3" t="s">
        <v>46</v>
      </c>
      <c r="B79" s="2"/>
      <c r="C79" s="2"/>
      <c r="D79" s="12"/>
    </row>
    <row r="80" spans="1:7" x14ac:dyDescent="0.25">
      <c r="A80" s="1"/>
      <c r="B80" s="1" t="s">
        <v>47</v>
      </c>
      <c r="C80" s="1" t="s">
        <v>11</v>
      </c>
      <c r="D80" s="8">
        <v>70.94</v>
      </c>
    </row>
    <row r="81" spans="1:5" x14ac:dyDescent="0.25">
      <c r="A81" s="1"/>
      <c r="B81" s="1" t="s">
        <v>47</v>
      </c>
      <c r="C81" s="1" t="s">
        <v>12</v>
      </c>
      <c r="D81" s="8">
        <v>78.849999999999994</v>
      </c>
    </row>
    <row r="82" spans="1:5" x14ac:dyDescent="0.25">
      <c r="A82" s="1"/>
      <c r="B82" s="1" t="s">
        <v>47</v>
      </c>
      <c r="C82" s="1" t="s">
        <v>13</v>
      </c>
      <c r="D82" s="8">
        <v>86.59</v>
      </c>
    </row>
    <row r="83" spans="1:5" x14ac:dyDescent="0.25">
      <c r="A83" s="11" t="s">
        <v>48</v>
      </c>
      <c r="B83" s="12"/>
      <c r="C83" s="12"/>
      <c r="D83" s="12"/>
    </row>
    <row r="84" spans="1:5" x14ac:dyDescent="0.25">
      <c r="A84" s="5"/>
      <c r="B84" s="7" t="s">
        <v>49</v>
      </c>
      <c r="C84" s="5"/>
      <c r="D84" s="8">
        <v>138.81</v>
      </c>
    </row>
    <row r="85" spans="1:5" x14ac:dyDescent="0.25">
      <c r="A85" s="5"/>
      <c r="B85" s="7" t="s">
        <v>50</v>
      </c>
      <c r="C85" s="5"/>
      <c r="D85" s="8">
        <v>99.3</v>
      </c>
    </row>
    <row r="86" spans="1:5" x14ac:dyDescent="0.25">
      <c r="A86" s="5"/>
      <c r="B86" s="7" t="s">
        <v>51</v>
      </c>
      <c r="C86" s="5"/>
      <c r="D86" s="8">
        <v>99.3</v>
      </c>
    </row>
    <row r="87" spans="1:5" ht="30" x14ac:dyDescent="0.25">
      <c r="A87" s="5"/>
      <c r="B87" s="6" t="s">
        <v>52</v>
      </c>
      <c r="C87" s="5"/>
      <c r="D87" s="8">
        <v>108.99</v>
      </c>
    </row>
    <row r="88" spans="1:5" x14ac:dyDescent="0.25">
      <c r="A88" s="3" t="s">
        <v>53</v>
      </c>
      <c r="B88" s="12"/>
      <c r="C88" s="12"/>
      <c r="D88" s="12"/>
    </row>
    <row r="89" spans="1:5" x14ac:dyDescent="0.25">
      <c r="A89" s="31"/>
      <c r="B89" s="31" t="s">
        <v>53</v>
      </c>
      <c r="C89" s="31" t="s">
        <v>11</v>
      </c>
      <c r="D89" s="8">
        <v>159</v>
      </c>
      <c r="E89" s="30"/>
    </row>
    <row r="90" spans="1:5" x14ac:dyDescent="0.25">
      <c r="A90" s="31"/>
      <c r="B90" s="31" t="s">
        <v>53</v>
      </c>
      <c r="C90" s="31" t="s">
        <v>12</v>
      </c>
      <c r="D90" s="8">
        <v>183.73999999999998</v>
      </c>
      <c r="E90" s="30"/>
    </row>
    <row r="91" spans="1:5" x14ac:dyDescent="0.25">
      <c r="A91" s="31"/>
      <c r="B91" s="31" t="s">
        <v>53</v>
      </c>
      <c r="C91" s="31" t="s">
        <v>13</v>
      </c>
      <c r="D91" s="8">
        <v>206.76</v>
      </c>
      <c r="E91" s="30"/>
    </row>
    <row r="92" spans="1:5" x14ac:dyDescent="0.25">
      <c r="A92" s="16" t="s">
        <v>66</v>
      </c>
      <c r="B92" s="12"/>
      <c r="C92" s="12"/>
      <c r="D92" s="12"/>
    </row>
    <row r="93" spans="1:5" x14ac:dyDescent="0.25">
      <c r="A93" s="31"/>
      <c r="B93" s="31" t="s">
        <v>54</v>
      </c>
      <c r="C93" s="31" t="s">
        <v>11</v>
      </c>
      <c r="D93" s="8">
        <v>174.34</v>
      </c>
    </row>
    <row r="94" spans="1:5" x14ac:dyDescent="0.25">
      <c r="A94" s="31"/>
      <c r="B94" s="31" t="s">
        <v>54</v>
      </c>
      <c r="C94" s="31" t="s">
        <v>12</v>
      </c>
      <c r="D94" s="8">
        <v>192.82999999999998</v>
      </c>
    </row>
    <row r="95" spans="1:5" x14ac:dyDescent="0.25">
      <c r="A95" s="31"/>
      <c r="B95" s="31" t="s">
        <v>54</v>
      </c>
      <c r="C95" s="31" t="s">
        <v>13</v>
      </c>
      <c r="D95" s="8">
        <v>224.04999999999998</v>
      </c>
    </row>
  </sheetData>
  <mergeCells count="1">
    <mergeCell ref="A5:C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8B93A-C20C-4C9F-B334-3E4C69881B23}">
  <dimension ref="D4:I15"/>
  <sheetViews>
    <sheetView workbookViewId="0">
      <selection activeCell="G19" sqref="G19"/>
    </sheetView>
  </sheetViews>
  <sheetFormatPr defaultColWidth="8.85546875" defaultRowHeight="15" x14ac:dyDescent="0.25"/>
  <cols>
    <col min="4" max="4" width="40.42578125" bestFit="1" customWidth="1"/>
    <col min="5" max="5" width="28.28515625" bestFit="1" customWidth="1"/>
    <col min="6" max="6" width="18.140625" bestFit="1" customWidth="1"/>
    <col min="7" max="7" width="13.85546875" bestFit="1" customWidth="1"/>
    <col min="9" max="9" width="11" bestFit="1" customWidth="1"/>
  </cols>
  <sheetData>
    <row r="4" spans="4:9" ht="15.75" x14ac:dyDescent="0.25">
      <c r="D4" s="19"/>
      <c r="H4" s="20"/>
    </row>
    <row r="5" spans="4:9" x14ac:dyDescent="0.25">
      <c r="H5" s="20"/>
    </row>
    <row r="6" spans="4:9" ht="15.75" x14ac:dyDescent="0.25">
      <c r="D6" s="21" t="s">
        <v>63</v>
      </c>
      <c r="H6" s="20"/>
    </row>
    <row r="7" spans="4:9" x14ac:dyDescent="0.25">
      <c r="D7" s="22"/>
      <c r="E7" s="22"/>
      <c r="F7" s="22"/>
      <c r="G7" s="22"/>
      <c r="H7" s="20"/>
    </row>
    <row r="8" spans="4:9" ht="26.45" customHeight="1" x14ac:dyDescent="0.25">
      <c r="D8" s="23" t="s">
        <v>55</v>
      </c>
      <c r="E8" s="24" t="s">
        <v>56</v>
      </c>
      <c r="F8" s="25" t="s">
        <v>57</v>
      </c>
      <c r="G8" s="25" t="s">
        <v>58</v>
      </c>
      <c r="H8" s="20"/>
    </row>
    <row r="9" spans="4:9" x14ac:dyDescent="0.25">
      <c r="D9" s="26" t="s">
        <v>59</v>
      </c>
      <c r="E9" s="17">
        <f>ROUNDUP(123.51*1.03,2)</f>
        <v>127.22</v>
      </c>
      <c r="F9">
        <v>1880</v>
      </c>
      <c r="G9" s="17">
        <f t="shared" ref="G9:G12" si="0">E9*F9</f>
        <v>239173.6</v>
      </c>
      <c r="H9" s="20"/>
      <c r="I9" s="17"/>
    </row>
    <row r="10" spans="4:9" x14ac:dyDescent="0.25">
      <c r="D10" s="26" t="s">
        <v>60</v>
      </c>
      <c r="E10" s="17">
        <f>ROUNDUP(114.45*1.03,2)</f>
        <v>117.89</v>
      </c>
      <c r="F10">
        <v>1880</v>
      </c>
      <c r="G10" s="17">
        <f t="shared" si="0"/>
        <v>221633.2</v>
      </c>
      <c r="H10" s="20"/>
      <c r="I10" s="17"/>
    </row>
    <row r="11" spans="4:9" x14ac:dyDescent="0.25">
      <c r="D11" t="s">
        <v>61</v>
      </c>
      <c r="E11" s="17">
        <f>ROUNDUP(91.16*1.03,2)</f>
        <v>93.9</v>
      </c>
      <c r="F11">
        <v>1880</v>
      </c>
      <c r="G11" s="17">
        <f t="shared" si="0"/>
        <v>176532</v>
      </c>
      <c r="H11" s="20"/>
      <c r="I11" s="17"/>
    </row>
    <row r="12" spans="4:9" ht="15.75" x14ac:dyDescent="0.25">
      <c r="D12" t="s">
        <v>62</v>
      </c>
      <c r="E12" s="17">
        <f>ROUNDUP(80.76*1.03,2)</f>
        <v>83.190000000000012</v>
      </c>
      <c r="F12">
        <v>1880</v>
      </c>
      <c r="G12" s="27">
        <f t="shared" si="0"/>
        <v>156397.20000000001</v>
      </c>
      <c r="H12" s="20"/>
      <c r="I12" s="17"/>
    </row>
    <row r="13" spans="4:9" ht="15.75" x14ac:dyDescent="0.25">
      <c r="E13" s="28" t="s">
        <v>64</v>
      </c>
      <c r="F13" s="24" t="s">
        <v>65</v>
      </c>
      <c r="G13" s="29">
        <f>SUM(G9:G12)</f>
        <v>793736</v>
      </c>
      <c r="H13" s="20"/>
      <c r="I13" s="17"/>
    </row>
    <row r="14" spans="4:9" x14ac:dyDescent="0.25">
      <c r="H14" s="20"/>
    </row>
    <row r="15" spans="4:9" x14ac:dyDescent="0.25">
      <c r="H15" s="20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e8a6d1a4-2c32-4de6-b9bb-0771dc13f189">
      <UserInfo>
        <DisplayName/>
        <AccountId xsi:nil="true"/>
        <AccountType/>
      </UserInfo>
    </SharedWithUsers>
    <TPC_x0023_ xmlns="6b071991-d78d-4b2b-94ff-9e52e4418c48" xsi:nil="true"/>
    <lcf76f155ced4ddcb4097134ff3c332f xmlns="c98ddd22-2505-4115-a612-807010a01802">
      <Terms xmlns="http://schemas.microsoft.com/office/infopath/2007/PartnerControls"/>
    </lcf76f155ced4ddcb4097134ff3c332f>
    <SubmissionDate xmlns="6b071991-d78d-4b2b-94ff-9e52e4418c48" xsi:nil="true"/>
    <TaxCatchAll xmlns="e8a6d1a4-2c32-4de6-b9bb-0771dc13f18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FF82187D634640AD6C93D9651FF15F" ma:contentTypeVersion="28" ma:contentTypeDescription="Create a new document." ma:contentTypeScope="" ma:versionID="3e2f398ba30bd77cc4f6b1991fea1277">
  <xsd:schema xmlns:xsd="http://www.w3.org/2001/XMLSchema" xmlns:xs="http://www.w3.org/2001/XMLSchema" xmlns:p="http://schemas.microsoft.com/office/2006/metadata/properties" xmlns:ns2="6b071991-d78d-4b2b-94ff-9e52e4418c48" xmlns:ns3="c98ddd22-2505-4115-a612-807010a01802" xmlns:ns4="e8a6d1a4-2c32-4de6-b9bb-0771dc13f189" targetNamespace="http://schemas.microsoft.com/office/2006/metadata/properties" ma:root="true" ma:fieldsID="8484551bbbda48f04fee4e95f6924aa6" ns2:_="" ns3:_="" ns4:_="">
    <xsd:import namespace="6b071991-d78d-4b2b-94ff-9e52e4418c48"/>
    <xsd:import namespace="c98ddd22-2505-4115-a612-807010a01802"/>
    <xsd:import namespace="e8a6d1a4-2c32-4de6-b9bb-0771dc13f189"/>
    <xsd:element name="properties">
      <xsd:complexType>
        <xsd:sequence>
          <xsd:element name="documentManagement">
            <xsd:complexType>
              <xsd:all>
                <xsd:element ref="ns2:TPC_x0023_" minOccurs="0"/>
                <xsd:element ref="ns2:SubmissionDate" minOccurs="0"/>
                <xsd:element ref="ns2:MediaServiceMetadata" minOccurs="0"/>
                <xsd:element ref="ns2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lcf76f155ced4ddcb4097134ff3c332f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071991-d78d-4b2b-94ff-9e52e4418c48" elementFormDefault="qualified">
    <xsd:import namespace="http://schemas.microsoft.com/office/2006/documentManagement/types"/>
    <xsd:import namespace="http://schemas.microsoft.com/office/infopath/2007/PartnerControls"/>
    <xsd:element name="TPC_x0023_" ma:index="8" nillable="true" ma:displayName="TPC#" ma:format="Dropdown" ma:internalName="TPC_x0023_">
      <xsd:simpleType>
        <xsd:restriction base="dms:Text">
          <xsd:maxLength value="255"/>
        </xsd:restriction>
      </xsd:simpleType>
    </xsd:element>
    <xsd:element name="SubmissionDate" ma:index="9" nillable="true" ma:displayName="Submission Date" ma:format="DateTime" ma:internalName="SubmissionDate">
      <xsd:simpleType>
        <xsd:restriction base="dms:DateTime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8ddd22-2505-4115-a612-807010a01802" elementFormDefault="qualified">
    <xsd:import namespace="http://schemas.microsoft.com/office/2006/documentManagement/types"/>
    <xsd:import namespace="http://schemas.microsoft.com/office/infopath/2007/PartnerControls"/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7521cf93-8940-4b01-b368-4dc2cf40570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a6d1a4-2c32-4de6-b9bb-0771dc13f18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3eadba7-9e68-4440-86fc-ca0723dc1ab2}" ma:internalName="TaxCatchAll" ma:showField="CatchAllData" ma:web="e8a6d1a4-2c32-4de6-b9bb-0771dc13f1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90D412-D2E9-4AFF-90B2-B4C633236DC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46FED4-D7AA-431E-A24D-7D8E730EB011}">
  <ds:schemaRefs>
    <ds:schemaRef ds:uri="http://purl.org/dc/elements/1.1/"/>
    <ds:schemaRef ds:uri="http://schemas.microsoft.com/office/2006/metadata/properties"/>
    <ds:schemaRef ds:uri="http://purl.org/dc/terms/"/>
    <ds:schemaRef ds:uri="6b071991-d78d-4b2b-94ff-9e52e4418c48"/>
    <ds:schemaRef ds:uri="http://schemas.microsoft.com/office/infopath/2007/PartnerControls"/>
    <ds:schemaRef ds:uri="http://purl.org/dc/dcmitype/"/>
    <ds:schemaRef ds:uri="e8a6d1a4-2c32-4de6-b9bb-0771dc13f189"/>
    <ds:schemaRef ds:uri="http://schemas.microsoft.com/office/2006/documentManagement/types"/>
    <ds:schemaRef ds:uri="http://schemas.openxmlformats.org/package/2006/metadata/core-properties"/>
    <ds:schemaRef ds:uri="c98ddd22-2505-4115-a612-807010a0180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92762E7-1443-4B1B-A9AF-35F7878118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071991-d78d-4b2b-94ff-9e52e4418c48"/>
    <ds:schemaRef ds:uri="c98ddd22-2505-4115-a612-807010a01802"/>
    <ds:schemaRef ds:uri="e8a6d1a4-2c32-4de6-b9bb-0771dc13f18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2023 Rate Card Submission</vt:lpstr>
      <vt:lpstr>Prop_FY23 Rates_Current Staff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Jonathan Timbrell</cp:lastModifiedBy>
  <cp:revision/>
  <dcterms:created xsi:type="dcterms:W3CDTF">2017-09-27T15:35:33Z</dcterms:created>
  <dcterms:modified xsi:type="dcterms:W3CDTF">2022-06-09T13:42:26Z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0x0101003DFF82187D634640AD6C93D9651FF15F</vt:lpwstr>
  </property>
  <property fmtid="{D5CDD505-2E9C-101B-9397-08002B2CF9AE}" pid="3" name="GUID">
    <vt:lpwstr>8fe5228d-f3ed-40c6-b8a3-ad9b2443b723</vt:lpwstr>
  </property>
  <property fmtid="{D5CDD505-2E9C-101B-9397-08002B2CF9AE}" pid="4" name="TPC #">
    <vt:lpwstr/>
  </property>
  <property fmtid="{D5CDD505-2E9C-101B-9397-08002B2CF9AE}" pid="5" name="State">
    <vt:lpwstr/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SharedWithUsers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MediaServiceImageTags">
    <vt:lpwstr/>
  </property>
</Properties>
</file>