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bloat\data\data\Gemcontract\Bids, Contracts and Awards\Bid Awards\N -  P\Oklahoma State of RFP_12 19 19_DH (KA&amp;CF)\_4 Pricing\"/>
    </mc:Choice>
  </mc:AlternateContent>
  <xr:revisionPtr revIDLastSave="0" documentId="8_{2D1DB66B-FA67-44C3-9949-8ADB9E9D5E03}" xr6:coauthVersionLast="45" xr6:coauthVersionMax="45" xr10:uidLastSave="{00000000-0000-0000-0000-000000000000}"/>
  <bookViews>
    <workbookView xWindow="-120" yWindow="-120" windowWidth="29040" windowHeight="15840" tabRatio="773" xr2:uid="{00000000-000D-0000-FFFF-FFFF00000000}"/>
  </bookViews>
  <sheets>
    <sheet name="3.1 MPS" sheetId="22" r:id="rId1"/>
    <sheet name="3.2 CAT A" sheetId="15" r:id="rId2"/>
    <sheet name="3.2 CAT B" sheetId="18" r:id="rId3"/>
    <sheet name="3.2 CAT C" sheetId="19" r:id="rId4"/>
    <sheet name="3.2 CAT D" sheetId="20" r:id="rId5"/>
    <sheet name="3.2 CAT E" sheetId="21" r:id="rId6"/>
    <sheet name="3.2 CAT F" sheetId="27" r:id="rId7"/>
    <sheet name="3.3 3D Printers" sheetId="24" r:id="rId8"/>
    <sheet name="3.4 Production Print Systems" sheetId="25" r:id="rId9"/>
    <sheet name="3.5 Wide Format Print Systems" sheetId="26" r:id="rId10"/>
    <sheet name="3.6 Document Imaging &amp; Convert" sheetId="16" r:id="rId11"/>
    <sheet name="3.7 Ent Content Mgmt" sheetId="17" r:id="rId12"/>
  </sheets>
  <definedNames>
    <definedName name="international_spend">#REF!</definedName>
    <definedName name="international_volume">#REF!</definedName>
    <definedName name="_xlnm.Print_Area" localSheetId="7">'3.3 3D Printers'!$B$1:$M$46</definedName>
    <definedName name="_xlnm.Print_Area" localSheetId="8">'3.4 Production Print Systems'!$A$1:$Q$298</definedName>
    <definedName name="Xerox_D95">#REF!</definedName>
    <definedName name="Xerox_D95_Producti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6" i="17" l="1"/>
  <c r="G75" i="17"/>
  <c r="G74" i="17"/>
  <c r="G73" i="17"/>
  <c r="G72" i="17"/>
  <c r="G71" i="17"/>
  <c r="G70" i="17"/>
  <c r="G69" i="17"/>
  <c r="G66" i="17"/>
  <c r="G64" i="17"/>
  <c r="G63" i="17"/>
  <c r="G62" i="17"/>
  <c r="G61" i="17"/>
  <c r="G60" i="17"/>
  <c r="G59" i="17"/>
  <c r="G58" i="17"/>
  <c r="G57" i="17"/>
  <c r="G56" i="17"/>
  <c r="G55" i="17"/>
  <c r="G54" i="17"/>
  <c r="G53" i="17"/>
  <c r="G52" i="17"/>
  <c r="G51" i="17"/>
  <c r="G50" i="17"/>
  <c r="G49" i="17"/>
  <c r="G48" i="17"/>
  <c r="G47" i="17"/>
  <c r="G46" i="17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277" i="26"/>
  <c r="G276" i="26"/>
  <c r="G275" i="26"/>
  <c r="G271" i="26"/>
  <c r="G269" i="26"/>
  <c r="G216" i="26"/>
  <c r="G215" i="26"/>
  <c r="G214" i="26"/>
  <c r="G213" i="26"/>
  <c r="G212" i="26"/>
  <c r="G211" i="26"/>
  <c r="G210" i="26"/>
  <c r="G209" i="26"/>
  <c r="G207" i="26"/>
  <c r="G150" i="26"/>
  <c r="G149" i="26"/>
  <c r="G148" i="26"/>
  <c r="G147" i="26"/>
  <c r="G146" i="26"/>
  <c r="G141" i="26"/>
  <c r="G83" i="26"/>
  <c r="G82" i="26"/>
  <c r="G80" i="26"/>
  <c r="G79" i="26"/>
  <c r="G77" i="26"/>
  <c r="G19" i="26"/>
  <c r="G18" i="26"/>
  <c r="G17" i="26"/>
  <c r="G16" i="26"/>
  <c r="G15" i="26"/>
  <c r="G241" i="25"/>
  <c r="P240" i="25"/>
  <c r="G240" i="25"/>
  <c r="Q239" i="25"/>
  <c r="G239" i="25"/>
  <c r="Q238" i="25"/>
  <c r="G238" i="25"/>
  <c r="P237" i="25"/>
  <c r="G237" i="25"/>
  <c r="G236" i="25"/>
  <c r="G235" i="25"/>
  <c r="P234" i="25"/>
  <c r="G234" i="25"/>
  <c r="Q233" i="25"/>
  <c r="G233" i="25"/>
  <c r="Q232" i="25"/>
  <c r="G232" i="25"/>
  <c r="P231" i="25"/>
  <c r="G231" i="25"/>
  <c r="G230" i="25"/>
  <c r="O229" i="25"/>
  <c r="G229" i="25"/>
  <c r="O228" i="25"/>
  <c r="G228" i="25"/>
  <c r="G227" i="25"/>
  <c r="P226" i="25"/>
  <c r="G226" i="25"/>
  <c r="Q225" i="25"/>
  <c r="G225" i="25"/>
  <c r="Q224" i="25"/>
  <c r="G224" i="25"/>
  <c r="P223" i="25"/>
  <c r="G223" i="25"/>
  <c r="G222" i="25"/>
  <c r="O221" i="25"/>
  <c r="G221" i="25"/>
  <c r="O220" i="25"/>
  <c r="G220" i="25"/>
  <c r="G219" i="25"/>
  <c r="P218" i="25"/>
  <c r="G218" i="25"/>
  <c r="Q217" i="25"/>
  <c r="G217" i="25"/>
  <c r="Q216" i="25"/>
  <c r="G216" i="25"/>
  <c r="P215" i="25"/>
  <c r="G215" i="25"/>
  <c r="G214" i="25"/>
  <c r="O212" i="25"/>
  <c r="G212" i="25"/>
  <c r="P228" i="25"/>
  <c r="G142" i="25"/>
  <c r="G141" i="25"/>
  <c r="O140" i="25"/>
  <c r="G140" i="25"/>
  <c r="O139" i="25"/>
  <c r="G139" i="25"/>
  <c r="G138" i="25"/>
  <c r="P137" i="25"/>
  <c r="G137" i="25"/>
  <c r="Q136" i="25"/>
  <c r="G136" i="25"/>
  <c r="Q135" i="25"/>
  <c r="G135" i="25"/>
  <c r="G134" i="25"/>
  <c r="G133" i="25"/>
  <c r="O132" i="25"/>
  <c r="G132" i="25"/>
  <c r="O131" i="25"/>
  <c r="G131" i="25"/>
  <c r="G130" i="25"/>
  <c r="P129" i="25"/>
  <c r="G129" i="25"/>
  <c r="Q128" i="25"/>
  <c r="G128" i="25"/>
  <c r="Q127" i="25"/>
  <c r="G127" i="25"/>
  <c r="G126" i="25"/>
  <c r="G125" i="25"/>
  <c r="O124" i="25"/>
  <c r="G124" i="25"/>
  <c r="O123" i="25"/>
  <c r="G123" i="25"/>
  <c r="G122" i="25"/>
  <c r="P121" i="25"/>
  <c r="G121" i="25"/>
  <c r="Q120" i="25"/>
  <c r="G120" i="25"/>
  <c r="Q119" i="25"/>
  <c r="G119" i="25"/>
  <c r="G118" i="25"/>
  <c r="G117" i="25"/>
  <c r="O116" i="25"/>
  <c r="G116" i="25"/>
  <c r="O115" i="25"/>
  <c r="G115" i="25"/>
  <c r="G113" i="25"/>
  <c r="P141" i="25"/>
  <c r="O43" i="25"/>
  <c r="G43" i="25"/>
  <c r="O42" i="25"/>
  <c r="G42" i="25"/>
  <c r="G41" i="25"/>
  <c r="P40" i="25"/>
  <c r="G40" i="25"/>
  <c r="Q39" i="25"/>
  <c r="G39" i="25"/>
  <c r="Q38" i="25"/>
  <c r="G38" i="25"/>
  <c r="G37" i="25"/>
  <c r="G36" i="25"/>
  <c r="P35" i="25"/>
  <c r="G35" i="25"/>
  <c r="Q34" i="25"/>
  <c r="G34" i="25"/>
  <c r="Q33" i="25"/>
  <c r="G33" i="25"/>
  <c r="G32" i="25"/>
  <c r="G31" i="25"/>
  <c r="O30" i="25"/>
  <c r="G30" i="25"/>
  <c r="O29" i="25"/>
  <c r="G29" i="25"/>
  <c r="G28" i="25"/>
  <c r="P27" i="25"/>
  <c r="G27" i="25"/>
  <c r="Q26" i="25"/>
  <c r="G26" i="25"/>
  <c r="Q25" i="25"/>
  <c r="G25" i="25"/>
  <c r="G24" i="25"/>
  <c r="G23" i="25"/>
  <c r="G22" i="25"/>
  <c r="O21" i="25"/>
  <c r="G21" i="25"/>
  <c r="P20" i="25"/>
  <c r="O20" i="25"/>
  <c r="G20" i="25"/>
  <c r="O19" i="25"/>
  <c r="Q19" i="25"/>
  <c r="P19" i="25"/>
  <c r="G19" i="25"/>
  <c r="Q17" i="25"/>
  <c r="P17" i="25"/>
  <c r="O17" i="25"/>
  <c r="G17" i="25"/>
  <c r="Q2003" i="27"/>
  <c r="P2003" i="27"/>
  <c r="O2003" i="27"/>
  <c r="Q2002" i="27"/>
  <c r="P2002" i="27"/>
  <c r="O2002" i="27"/>
  <c r="Q2001" i="27"/>
  <c r="P2001" i="27"/>
  <c r="O2001" i="27"/>
  <c r="Q2000" i="27"/>
  <c r="P2000" i="27"/>
  <c r="O2000" i="27"/>
  <c r="Q1999" i="27"/>
  <c r="P1999" i="27"/>
  <c r="O1999" i="27"/>
  <c r="Q1998" i="27"/>
  <c r="P1998" i="27"/>
  <c r="O1998" i="27"/>
  <c r="Q1997" i="27"/>
  <c r="P1997" i="27"/>
  <c r="O1997" i="27"/>
  <c r="G2003" i="27"/>
  <c r="G2002" i="27"/>
  <c r="G2001" i="27"/>
  <c r="G2000" i="27"/>
  <c r="G1999" i="27"/>
  <c r="Q1923" i="27"/>
  <c r="P1923" i="27"/>
  <c r="O1923" i="27"/>
  <c r="G1923" i="27"/>
  <c r="Q1922" i="27"/>
  <c r="P1922" i="27"/>
  <c r="O1922" i="27"/>
  <c r="G1922" i="27"/>
  <c r="G1998" i="27"/>
  <c r="O1995" i="27"/>
  <c r="Q1921" i="27"/>
  <c r="P1921" i="27"/>
  <c r="O1921" i="27"/>
  <c r="Q1920" i="27"/>
  <c r="P1920" i="27"/>
  <c r="O1920" i="27"/>
  <c r="Q1919" i="27"/>
  <c r="P1919" i="27"/>
  <c r="O1919" i="27"/>
  <c r="Q1918" i="27"/>
  <c r="P1918" i="27"/>
  <c r="O1918" i="27"/>
  <c r="G1921" i="27"/>
  <c r="G1920" i="27"/>
  <c r="G1919" i="27"/>
  <c r="Q1916" i="27"/>
  <c r="O1916" i="27"/>
  <c r="Q1842" i="27"/>
  <c r="P1842" i="27"/>
  <c r="O1842" i="27"/>
  <c r="Q1841" i="27"/>
  <c r="P1841" i="27"/>
  <c r="O1841" i="27"/>
  <c r="Q1840" i="27"/>
  <c r="P1840" i="27"/>
  <c r="O1840" i="27"/>
  <c r="Q1839" i="27"/>
  <c r="P1839" i="27"/>
  <c r="O1839" i="27"/>
  <c r="G1842" i="27"/>
  <c r="G1840" i="27"/>
  <c r="Q1837" i="27"/>
  <c r="O1837" i="27"/>
  <c r="Q1769" i="27"/>
  <c r="P1769" i="27"/>
  <c r="O1769" i="27"/>
  <c r="G1769" i="27"/>
  <c r="P1768" i="27"/>
  <c r="Q1768" i="27"/>
  <c r="O1768" i="27"/>
  <c r="G1768" i="27"/>
  <c r="Q1767" i="27"/>
  <c r="P1767" i="27"/>
  <c r="O1767" i="27"/>
  <c r="G1767" i="27"/>
  <c r="P1766" i="27"/>
  <c r="Q1766" i="27"/>
  <c r="O1766" i="27"/>
  <c r="G1766" i="27"/>
  <c r="Q1765" i="27"/>
  <c r="P1765" i="27"/>
  <c r="O1765" i="27"/>
  <c r="G1765" i="27"/>
  <c r="P1764" i="27"/>
  <c r="Q1764" i="27"/>
  <c r="O1764" i="27"/>
  <c r="G1764" i="27"/>
  <c r="Q1763" i="27"/>
  <c r="P1763" i="27"/>
  <c r="O1763" i="27"/>
  <c r="G1763" i="27"/>
  <c r="Q1762" i="27"/>
  <c r="P1762" i="27"/>
  <c r="O1762" i="27"/>
  <c r="Q1761" i="27"/>
  <c r="P1761" i="27"/>
  <c r="O1761" i="27"/>
  <c r="Q1760" i="27"/>
  <c r="P1760" i="27"/>
  <c r="O1760" i="27"/>
  <c r="G1762" i="27"/>
  <c r="G1761" i="27"/>
  <c r="O1758" i="27"/>
  <c r="Q1687" i="27"/>
  <c r="P1687" i="27"/>
  <c r="O1687" i="27"/>
  <c r="Q1686" i="27"/>
  <c r="P1686" i="27"/>
  <c r="O1686" i="27"/>
  <c r="Q1685" i="27"/>
  <c r="P1685" i="27"/>
  <c r="O1685" i="27"/>
  <c r="Q1684" i="27"/>
  <c r="P1684" i="27"/>
  <c r="O1684" i="27"/>
  <c r="Q1683" i="27"/>
  <c r="P1683" i="27"/>
  <c r="O1683" i="27"/>
  <c r="Q1682" i="27"/>
  <c r="P1682" i="27"/>
  <c r="O1682" i="27"/>
  <c r="Q1681" i="27"/>
  <c r="P1681" i="27"/>
  <c r="O1681" i="27"/>
  <c r="G1687" i="27"/>
  <c r="G1686" i="27"/>
  <c r="G1685" i="27"/>
  <c r="G1684" i="27"/>
  <c r="G1683" i="27"/>
  <c r="G1682" i="27"/>
  <c r="Q1679" i="27"/>
  <c r="Q1605" i="27"/>
  <c r="P1605" i="27"/>
  <c r="O1605" i="27"/>
  <c r="Q1604" i="27"/>
  <c r="P1604" i="27"/>
  <c r="O1604" i="27"/>
  <c r="Q1603" i="27"/>
  <c r="P1603" i="27"/>
  <c r="O1603" i="27"/>
  <c r="Q1602" i="27"/>
  <c r="P1602" i="27"/>
  <c r="O1602" i="27"/>
  <c r="G1604" i="27"/>
  <c r="Q1540" i="27"/>
  <c r="P1540" i="27"/>
  <c r="P1539" i="27"/>
  <c r="O1539" i="27"/>
  <c r="O1538" i="27"/>
  <c r="Q1537" i="27"/>
  <c r="P1536" i="27"/>
  <c r="O1535" i="27"/>
  <c r="Q1532" i="27"/>
  <c r="P1532" i="27"/>
  <c r="P1531" i="27"/>
  <c r="O1531" i="27"/>
  <c r="O1530" i="27"/>
  <c r="Q1529" i="27"/>
  <c r="P1527" i="27"/>
  <c r="O1527" i="27"/>
  <c r="O1526" i="27"/>
  <c r="Q1525" i="27"/>
  <c r="P1523" i="27"/>
  <c r="O1523" i="27"/>
  <c r="O1522" i="27"/>
  <c r="Q1521" i="27"/>
  <c r="O1540" i="27"/>
  <c r="G1540" i="27"/>
  <c r="Q1539" i="27"/>
  <c r="Q1538" i="27"/>
  <c r="P1538" i="27"/>
  <c r="G1538" i="27"/>
  <c r="P1537" i="27"/>
  <c r="O1537" i="27"/>
  <c r="Q1536" i="27"/>
  <c r="O1536" i="27"/>
  <c r="G1536" i="27"/>
  <c r="Q1535" i="27"/>
  <c r="P1535" i="27"/>
  <c r="G1535" i="27"/>
  <c r="Q1534" i="27"/>
  <c r="P1534" i="27"/>
  <c r="O1534" i="27"/>
  <c r="G1534" i="27"/>
  <c r="Q1533" i="27"/>
  <c r="P1533" i="27"/>
  <c r="O1533" i="27"/>
  <c r="G1533" i="27"/>
  <c r="O1532" i="27"/>
  <c r="G1532" i="27"/>
  <c r="Q1531" i="27"/>
  <c r="Q1530" i="27"/>
  <c r="P1530" i="27"/>
  <c r="P1529" i="27"/>
  <c r="O1529" i="27"/>
  <c r="Q1528" i="27"/>
  <c r="P1528" i="27"/>
  <c r="O1528" i="27"/>
  <c r="Q1527" i="27"/>
  <c r="Q1526" i="27"/>
  <c r="P1526" i="27"/>
  <c r="P1525" i="27"/>
  <c r="O1525" i="27"/>
  <c r="Q1524" i="27"/>
  <c r="P1524" i="27"/>
  <c r="O1524" i="27"/>
  <c r="Q1523" i="27"/>
  <c r="Q1522" i="27"/>
  <c r="P1522" i="27"/>
  <c r="P1521" i="27"/>
  <c r="O1521" i="27"/>
  <c r="Q1520" i="27"/>
  <c r="P1520" i="27"/>
  <c r="O1520" i="27"/>
  <c r="O1450" i="27"/>
  <c r="Q1445" i="27"/>
  <c r="Q1450" i="27"/>
  <c r="P1450" i="27"/>
  <c r="G1450" i="27"/>
  <c r="Q1449" i="27"/>
  <c r="P1449" i="27"/>
  <c r="O1449" i="27"/>
  <c r="G1449" i="27"/>
  <c r="Q1448" i="27"/>
  <c r="P1448" i="27"/>
  <c r="O1448" i="27"/>
  <c r="G1448" i="27"/>
  <c r="Q1447" i="27"/>
  <c r="P1447" i="27"/>
  <c r="O1447" i="27"/>
  <c r="Q1446" i="27"/>
  <c r="P1446" i="27"/>
  <c r="O1446" i="27"/>
  <c r="P1445" i="27"/>
  <c r="O1445" i="27"/>
  <c r="Q1444" i="27"/>
  <c r="P1444" i="27"/>
  <c r="O1444" i="27"/>
  <c r="Q1443" i="27"/>
  <c r="P1443" i="27"/>
  <c r="O1443" i="27"/>
  <c r="Q1442" i="27"/>
  <c r="P1442" i="27"/>
  <c r="O1442" i="27"/>
  <c r="Q1441" i="27"/>
  <c r="P1441" i="27"/>
  <c r="O1441" i="27"/>
  <c r="Q1368" i="27"/>
  <c r="P1368" i="27"/>
  <c r="O1368" i="27"/>
  <c r="Q1367" i="27"/>
  <c r="P1367" i="27"/>
  <c r="O1367" i="27"/>
  <c r="Q1366" i="27"/>
  <c r="P1366" i="27"/>
  <c r="O1366" i="27"/>
  <c r="Q1365" i="27"/>
  <c r="P1365" i="27"/>
  <c r="O1365" i="27"/>
  <c r="Q1364" i="27"/>
  <c r="P1364" i="27"/>
  <c r="O1364" i="27"/>
  <c r="Q1363" i="27"/>
  <c r="P1363" i="27"/>
  <c r="O1363" i="27"/>
  <c r="Q1362" i="27"/>
  <c r="P1362" i="27"/>
  <c r="O1362" i="27"/>
  <c r="Q1287" i="27"/>
  <c r="P1287" i="27"/>
  <c r="O1287" i="27"/>
  <c r="Q1286" i="27"/>
  <c r="P1286" i="27"/>
  <c r="O1286" i="27"/>
  <c r="Q1285" i="27"/>
  <c r="P1285" i="27"/>
  <c r="O1285" i="27"/>
  <c r="Q1284" i="27"/>
  <c r="P1284" i="27"/>
  <c r="O1284" i="27"/>
  <c r="Q1283" i="27"/>
  <c r="P1283" i="27"/>
  <c r="O1283" i="27"/>
  <c r="Q1208" i="27"/>
  <c r="P1208" i="27"/>
  <c r="O1208" i="27"/>
  <c r="Q1207" i="27"/>
  <c r="P1207" i="27"/>
  <c r="O1207" i="27"/>
  <c r="Q1206" i="27"/>
  <c r="P1206" i="27"/>
  <c r="O1206" i="27"/>
  <c r="Q1205" i="27"/>
  <c r="P1205" i="27"/>
  <c r="O1205" i="27"/>
  <c r="Q1204" i="27"/>
  <c r="P1204" i="27"/>
  <c r="O1204" i="27"/>
  <c r="Q1130" i="27"/>
  <c r="P1130" i="27"/>
  <c r="O1130" i="27"/>
  <c r="Q1129" i="27"/>
  <c r="P1129" i="27"/>
  <c r="O1129" i="27"/>
  <c r="Q1128" i="27"/>
  <c r="P1128" i="27"/>
  <c r="O1128" i="27"/>
  <c r="Q1127" i="27"/>
  <c r="P1127" i="27"/>
  <c r="O1127" i="27"/>
  <c r="Q1126" i="27"/>
  <c r="P1126" i="27"/>
  <c r="O1126" i="27"/>
  <c r="Q1125" i="27"/>
  <c r="P1125" i="27"/>
  <c r="O1125" i="27"/>
  <c r="Q1048" i="27"/>
  <c r="P1048" i="27"/>
  <c r="O1048" i="27"/>
  <c r="Q1047" i="27"/>
  <c r="P1047" i="27"/>
  <c r="O1047" i="27"/>
  <c r="Q1046" i="27"/>
  <c r="P1046" i="27"/>
  <c r="O1046" i="27"/>
  <c r="Q968" i="27"/>
  <c r="P968" i="27"/>
  <c r="O968" i="27"/>
  <c r="Q967" i="27"/>
  <c r="P967" i="27"/>
  <c r="O967" i="27"/>
  <c r="Q888" i="27"/>
  <c r="P888" i="27"/>
  <c r="O888" i="27"/>
  <c r="Q812" i="27"/>
  <c r="P812" i="27"/>
  <c r="O812" i="27"/>
  <c r="Q811" i="27"/>
  <c r="P811" i="27"/>
  <c r="O811" i="27"/>
  <c r="Q810" i="27"/>
  <c r="P810" i="27"/>
  <c r="O810" i="27"/>
  <c r="Q809" i="27"/>
  <c r="P809" i="27"/>
  <c r="O809" i="27"/>
  <c r="Q735" i="27"/>
  <c r="P735" i="27"/>
  <c r="O735" i="27"/>
  <c r="Q734" i="27"/>
  <c r="P734" i="27"/>
  <c r="O734" i="27"/>
  <c r="Q733" i="27"/>
  <c r="P733" i="27"/>
  <c r="O733" i="27"/>
  <c r="Q732" i="27"/>
  <c r="P732" i="27"/>
  <c r="O732" i="27"/>
  <c r="Q731" i="27"/>
  <c r="P731" i="27"/>
  <c r="O731" i="27"/>
  <c r="Q730" i="27"/>
  <c r="P730" i="27"/>
  <c r="O730" i="27"/>
  <c r="Q657" i="27"/>
  <c r="P657" i="27"/>
  <c r="O657" i="27"/>
  <c r="Q656" i="27"/>
  <c r="P656" i="27"/>
  <c r="O656" i="27"/>
  <c r="Q655" i="27"/>
  <c r="P655" i="27"/>
  <c r="O655" i="27"/>
  <c r="Q654" i="27"/>
  <c r="P654" i="27"/>
  <c r="O654" i="27"/>
  <c r="Q653" i="27"/>
  <c r="P653" i="27"/>
  <c r="O653" i="27"/>
  <c r="Q652" i="27"/>
  <c r="P652" i="27"/>
  <c r="O652" i="27"/>
  <c r="Q651" i="27"/>
  <c r="P651" i="27"/>
  <c r="O651" i="27"/>
  <c r="Q578" i="27"/>
  <c r="P578" i="27"/>
  <c r="O578" i="27"/>
  <c r="Q577" i="27"/>
  <c r="P577" i="27"/>
  <c r="O577" i="27"/>
  <c r="Q576" i="27"/>
  <c r="P576" i="27"/>
  <c r="O576" i="27"/>
  <c r="Q575" i="27"/>
  <c r="P575" i="27"/>
  <c r="O575" i="27"/>
  <c r="Q574" i="27"/>
  <c r="P574" i="27"/>
  <c r="O574" i="27"/>
  <c r="Q573" i="27"/>
  <c r="P573" i="27"/>
  <c r="O573" i="27"/>
  <c r="Q572" i="27"/>
  <c r="P572" i="27"/>
  <c r="O572" i="27"/>
  <c r="Q499" i="27"/>
  <c r="P499" i="27"/>
  <c r="O499" i="27"/>
  <c r="Q498" i="27"/>
  <c r="P498" i="27"/>
  <c r="O498" i="27"/>
  <c r="Q497" i="27"/>
  <c r="P497" i="27"/>
  <c r="O497" i="27"/>
  <c r="Q496" i="27"/>
  <c r="P496" i="27"/>
  <c r="O496" i="27"/>
  <c r="Q495" i="27"/>
  <c r="P495" i="27"/>
  <c r="O495" i="27"/>
  <c r="Q494" i="27"/>
  <c r="P494" i="27"/>
  <c r="O494" i="27"/>
  <c r="Q493" i="27"/>
  <c r="P493" i="27"/>
  <c r="O493" i="27"/>
  <c r="Q420" i="27"/>
  <c r="P420" i="27"/>
  <c r="O420" i="27"/>
  <c r="Q419" i="27"/>
  <c r="P419" i="27"/>
  <c r="O419" i="27"/>
  <c r="Q418" i="27"/>
  <c r="P418" i="27"/>
  <c r="O418" i="27"/>
  <c r="Q417" i="27"/>
  <c r="P417" i="27"/>
  <c r="O417" i="27"/>
  <c r="Q416" i="27"/>
  <c r="P416" i="27"/>
  <c r="O416" i="27"/>
  <c r="Q415" i="27"/>
  <c r="P415" i="27"/>
  <c r="O415" i="27"/>
  <c r="Q414" i="27"/>
  <c r="P414" i="27"/>
  <c r="O414" i="27"/>
  <c r="Q336" i="27"/>
  <c r="P336" i="27"/>
  <c r="O336" i="27"/>
  <c r="Q335" i="27"/>
  <c r="P335" i="27"/>
  <c r="O335" i="27"/>
  <c r="Q257" i="27"/>
  <c r="P257" i="27"/>
  <c r="O257" i="27"/>
  <c r="Q256" i="27"/>
  <c r="P256" i="27"/>
  <c r="O256" i="27"/>
  <c r="Q178" i="27"/>
  <c r="P178" i="27"/>
  <c r="O178" i="27"/>
  <c r="Q177" i="27"/>
  <c r="P177" i="27"/>
  <c r="O177" i="27"/>
  <c r="Q98" i="27"/>
  <c r="P98" i="27"/>
  <c r="O98" i="27"/>
  <c r="Q19" i="27"/>
  <c r="P19" i="27"/>
  <c r="O19" i="27"/>
  <c r="Q235" i="21"/>
  <c r="P235" i="21"/>
  <c r="O235" i="21"/>
  <c r="Q234" i="21"/>
  <c r="P234" i="21"/>
  <c r="O234" i="21"/>
  <c r="Q233" i="21"/>
  <c r="P233" i="21"/>
  <c r="O233" i="21"/>
  <c r="G233" i="21"/>
  <c r="Q232" i="21"/>
  <c r="P232" i="21"/>
  <c r="O232" i="21"/>
  <c r="Q231" i="21"/>
  <c r="P231" i="21"/>
  <c r="O231" i="21"/>
  <c r="Q230" i="21"/>
  <c r="P230" i="21"/>
  <c r="O230" i="21"/>
  <c r="Q229" i="21"/>
  <c r="P229" i="21"/>
  <c r="O229" i="21"/>
  <c r="Q228" i="21"/>
  <c r="P228" i="21"/>
  <c r="O228" i="21"/>
  <c r="Q227" i="21"/>
  <c r="P227" i="21"/>
  <c r="O227" i="21"/>
  <c r="Q226" i="21"/>
  <c r="P226" i="21"/>
  <c r="O226" i="21"/>
  <c r="Q225" i="21"/>
  <c r="P225" i="21"/>
  <c r="O225" i="21"/>
  <c r="Q224" i="21"/>
  <c r="P224" i="21"/>
  <c r="O224" i="21"/>
  <c r="Q223" i="21"/>
  <c r="P223" i="21"/>
  <c r="O223" i="21"/>
  <c r="Q222" i="21"/>
  <c r="P222" i="21"/>
  <c r="O222" i="21"/>
  <c r="Q221" i="21"/>
  <c r="P221" i="21"/>
  <c r="O221" i="21"/>
  <c r="Q220" i="21"/>
  <c r="P220" i="21"/>
  <c r="O220" i="21"/>
  <c r="G220" i="21"/>
  <c r="Q219" i="21"/>
  <c r="P219" i="21"/>
  <c r="O219" i="21"/>
  <c r="Q218" i="21"/>
  <c r="P218" i="21"/>
  <c r="O218" i="21"/>
  <c r="Q217" i="21"/>
  <c r="P217" i="21"/>
  <c r="O217" i="21"/>
  <c r="Q216" i="21"/>
  <c r="P216" i="21"/>
  <c r="O216" i="21"/>
  <c r="G216" i="21"/>
  <c r="Q215" i="21"/>
  <c r="P215" i="21"/>
  <c r="O215" i="21"/>
  <c r="Q214" i="21"/>
  <c r="P214" i="21"/>
  <c r="O214" i="21"/>
  <c r="Q213" i="21"/>
  <c r="P213" i="21"/>
  <c r="O213" i="21"/>
  <c r="Q212" i="21"/>
  <c r="P212" i="21"/>
  <c r="O212" i="21"/>
  <c r="Q211" i="21"/>
  <c r="P211" i="21"/>
  <c r="O211" i="21"/>
  <c r="Q139" i="21"/>
  <c r="P139" i="21"/>
  <c r="O139" i="21"/>
  <c r="Q138" i="21"/>
  <c r="P138" i="21"/>
  <c r="O138" i="21"/>
  <c r="Q137" i="21"/>
  <c r="P137" i="21"/>
  <c r="O137" i="21"/>
  <c r="Q136" i="21"/>
  <c r="P136" i="21"/>
  <c r="O136" i="21"/>
  <c r="Q135" i="21"/>
  <c r="P135" i="21"/>
  <c r="O135" i="21"/>
  <c r="Q134" i="21"/>
  <c r="P134" i="21"/>
  <c r="O134" i="21"/>
  <c r="Q133" i="21"/>
  <c r="P133" i="21"/>
  <c r="O133" i="21"/>
  <c r="Q132" i="21"/>
  <c r="P132" i="21"/>
  <c r="O132" i="21"/>
  <c r="Q131" i="21"/>
  <c r="P131" i="21"/>
  <c r="O131" i="21"/>
  <c r="Q130" i="21"/>
  <c r="P130" i="21"/>
  <c r="O130" i="21"/>
  <c r="Q129" i="21"/>
  <c r="P129" i="21"/>
  <c r="O129" i="21"/>
  <c r="Q128" i="21"/>
  <c r="P128" i="21"/>
  <c r="O128" i="21"/>
  <c r="Q127" i="21"/>
  <c r="P127" i="21"/>
  <c r="O127" i="21"/>
  <c r="Q126" i="21"/>
  <c r="P126" i="21"/>
  <c r="O126" i="21"/>
  <c r="Q125" i="21"/>
  <c r="P125" i="21"/>
  <c r="O125" i="21"/>
  <c r="Q124" i="21"/>
  <c r="P124" i="21"/>
  <c r="O124" i="21"/>
  <c r="Q123" i="21"/>
  <c r="P123" i="21"/>
  <c r="O123" i="21"/>
  <c r="G123" i="21"/>
  <c r="Q122" i="21"/>
  <c r="P122" i="21"/>
  <c r="O122" i="21"/>
  <c r="Q121" i="21"/>
  <c r="P121" i="21"/>
  <c r="O121" i="21"/>
  <c r="Q120" i="21"/>
  <c r="P120" i="21"/>
  <c r="O120" i="21"/>
  <c r="Q119" i="21"/>
  <c r="P119" i="21"/>
  <c r="O119" i="21"/>
  <c r="G119" i="21"/>
  <c r="Q118" i="21"/>
  <c r="P118" i="21"/>
  <c r="O118" i="21"/>
  <c r="Q117" i="21"/>
  <c r="P117" i="21"/>
  <c r="O117" i="21"/>
  <c r="Q116" i="21"/>
  <c r="P116" i="21"/>
  <c r="O116" i="21"/>
  <c r="Q115" i="21"/>
  <c r="P115" i="21"/>
  <c r="O115" i="21"/>
  <c r="Q43" i="21"/>
  <c r="P43" i="21"/>
  <c r="O43" i="21"/>
  <c r="Q42" i="21"/>
  <c r="P42" i="21"/>
  <c r="O42" i="21"/>
  <c r="Q41" i="21"/>
  <c r="P41" i="21"/>
  <c r="O41" i="21"/>
  <c r="Q40" i="21"/>
  <c r="P40" i="21"/>
  <c r="O40" i="21"/>
  <c r="Q39" i="21"/>
  <c r="P39" i="21"/>
  <c r="O39" i="21"/>
  <c r="Q38" i="21"/>
  <c r="P38" i="21"/>
  <c r="O38" i="21"/>
  <c r="Q37" i="21"/>
  <c r="P37" i="21"/>
  <c r="O37" i="21"/>
  <c r="Q36" i="21"/>
  <c r="P36" i="21"/>
  <c r="O36" i="21"/>
  <c r="Q35" i="21"/>
  <c r="P35" i="21"/>
  <c r="O35" i="21"/>
  <c r="Q34" i="21"/>
  <c r="P34" i="21"/>
  <c r="O34" i="21"/>
  <c r="Q33" i="21"/>
  <c r="P33" i="21"/>
  <c r="O33" i="21"/>
  <c r="Q32" i="21"/>
  <c r="P32" i="21"/>
  <c r="O32" i="21"/>
  <c r="Q31" i="21"/>
  <c r="P31" i="21"/>
  <c r="O31" i="21"/>
  <c r="Q30" i="21"/>
  <c r="P30" i="21"/>
  <c r="O30" i="21"/>
  <c r="P29" i="21"/>
  <c r="Q29" i="21"/>
  <c r="O29" i="21"/>
  <c r="Q28" i="21"/>
  <c r="P28" i="21"/>
  <c r="O28" i="21"/>
  <c r="Q27" i="21"/>
  <c r="P27" i="21"/>
  <c r="O27" i="21"/>
  <c r="Q26" i="21"/>
  <c r="P26" i="21"/>
  <c r="O26" i="21"/>
  <c r="Q25" i="21"/>
  <c r="P25" i="21"/>
  <c r="O25" i="21"/>
  <c r="Q24" i="21"/>
  <c r="P24" i="21"/>
  <c r="O24" i="21"/>
  <c r="Q23" i="21"/>
  <c r="P23" i="21"/>
  <c r="O23" i="21"/>
  <c r="Q22" i="21"/>
  <c r="P22" i="21"/>
  <c r="O22" i="21"/>
  <c r="Q21" i="21"/>
  <c r="P21" i="21"/>
  <c r="O21" i="21"/>
  <c r="Q20" i="21"/>
  <c r="P20" i="21"/>
  <c r="O20" i="21"/>
  <c r="Q345" i="20"/>
  <c r="P345" i="20"/>
  <c r="O345" i="20"/>
  <c r="Q344" i="20"/>
  <c r="P344" i="20"/>
  <c r="O344" i="20"/>
  <c r="Q343" i="20"/>
  <c r="P343" i="20"/>
  <c r="O343" i="20"/>
  <c r="Q342" i="20"/>
  <c r="P342" i="20"/>
  <c r="O342" i="20"/>
  <c r="Q341" i="20"/>
  <c r="P341" i="20"/>
  <c r="O341" i="20"/>
  <c r="G341" i="20"/>
  <c r="Q340" i="20"/>
  <c r="P340" i="20"/>
  <c r="O340" i="20"/>
  <c r="Q339" i="20"/>
  <c r="P339" i="20"/>
  <c r="O339" i="20"/>
  <c r="Q338" i="20"/>
  <c r="P338" i="20"/>
  <c r="O338" i="20"/>
  <c r="Q337" i="20"/>
  <c r="P337" i="20"/>
  <c r="O337" i="20"/>
  <c r="G337" i="20"/>
  <c r="Q336" i="20"/>
  <c r="P336" i="20"/>
  <c r="O336" i="20"/>
  <c r="Q335" i="20"/>
  <c r="P335" i="20"/>
  <c r="O335" i="20"/>
  <c r="Q334" i="20"/>
  <c r="P334" i="20"/>
  <c r="O334" i="20"/>
  <c r="Q333" i="20"/>
  <c r="P333" i="20"/>
  <c r="O333" i="20"/>
  <c r="G333" i="20"/>
  <c r="Q332" i="20"/>
  <c r="P332" i="20"/>
  <c r="O332" i="20"/>
  <c r="Q331" i="20"/>
  <c r="P331" i="20"/>
  <c r="O331" i="20"/>
  <c r="Q330" i="20"/>
  <c r="P330" i="20"/>
  <c r="O330" i="20"/>
  <c r="Q325" i="20"/>
  <c r="P325" i="20"/>
  <c r="O325" i="20"/>
  <c r="Q313" i="20"/>
  <c r="P313" i="20"/>
  <c r="O313" i="20"/>
  <c r="Q312" i="20"/>
  <c r="P312" i="20"/>
  <c r="O312" i="20"/>
  <c r="Q311" i="20"/>
  <c r="P311" i="20"/>
  <c r="O311" i="20"/>
  <c r="Q310" i="20"/>
  <c r="P310" i="20"/>
  <c r="O310" i="20"/>
  <c r="Q309" i="20"/>
  <c r="P309" i="20"/>
  <c r="O309" i="20"/>
  <c r="Q308" i="20"/>
  <c r="P308" i="20"/>
  <c r="O308" i="20"/>
  <c r="Q307" i="20"/>
  <c r="P307" i="20"/>
  <c r="O307" i="20"/>
  <c r="Q306" i="20"/>
  <c r="P306" i="20"/>
  <c r="O306" i="20"/>
  <c r="Q305" i="20"/>
  <c r="P305" i="20"/>
  <c r="O305" i="20"/>
  <c r="Q304" i="20"/>
  <c r="P304" i="20"/>
  <c r="O304" i="20"/>
  <c r="G304" i="20"/>
  <c r="Q303" i="20"/>
  <c r="P303" i="20"/>
  <c r="O303" i="20"/>
  <c r="Q302" i="20"/>
  <c r="P302" i="20"/>
  <c r="O302" i="20"/>
  <c r="Q301" i="20"/>
  <c r="P301" i="20"/>
  <c r="O301" i="20"/>
  <c r="Q251" i="20"/>
  <c r="P251" i="20"/>
  <c r="O251" i="20"/>
  <c r="Q250" i="20"/>
  <c r="P250" i="20"/>
  <c r="O250" i="20"/>
  <c r="Q249" i="20"/>
  <c r="P249" i="20"/>
  <c r="O249" i="20"/>
  <c r="Q248" i="20"/>
  <c r="P248" i="20"/>
  <c r="O248" i="20"/>
  <c r="Q247" i="20"/>
  <c r="P247" i="20"/>
  <c r="O247" i="20"/>
  <c r="Q246" i="20"/>
  <c r="P246" i="20"/>
  <c r="O246" i="20"/>
  <c r="Q245" i="20"/>
  <c r="P245" i="20"/>
  <c r="O245" i="20"/>
  <c r="Q244" i="20"/>
  <c r="P244" i="20"/>
  <c r="O244" i="20"/>
  <c r="Q243" i="20"/>
  <c r="P243" i="20"/>
  <c r="O243" i="20"/>
  <c r="Q242" i="20"/>
  <c r="P242" i="20"/>
  <c r="O242" i="20"/>
  <c r="Q241" i="20"/>
  <c r="P241" i="20"/>
  <c r="O241" i="20"/>
  <c r="Q240" i="20"/>
  <c r="P240" i="20"/>
  <c r="O240" i="20"/>
  <c r="Q239" i="20"/>
  <c r="P239" i="20"/>
  <c r="O239" i="20"/>
  <c r="Q238" i="20"/>
  <c r="P238" i="20"/>
  <c r="O238" i="20"/>
  <c r="Q237" i="20"/>
  <c r="P237" i="20"/>
  <c r="O237" i="20"/>
  <c r="Q236" i="20"/>
  <c r="P236" i="20"/>
  <c r="O236" i="20"/>
  <c r="Q231" i="20"/>
  <c r="P231" i="20"/>
  <c r="O231" i="20"/>
  <c r="Q219" i="20"/>
  <c r="P219" i="20"/>
  <c r="O219" i="20"/>
  <c r="Q218" i="20"/>
  <c r="P218" i="20"/>
  <c r="O218" i="20"/>
  <c r="Q217" i="20"/>
  <c r="P217" i="20"/>
  <c r="O217" i="20"/>
  <c r="Q216" i="20"/>
  <c r="P216" i="20"/>
  <c r="O216" i="20"/>
  <c r="Q215" i="20"/>
  <c r="P215" i="20"/>
  <c r="O215" i="20"/>
  <c r="Q214" i="20"/>
  <c r="P214" i="20"/>
  <c r="O214" i="20"/>
  <c r="Q213" i="20"/>
  <c r="P213" i="20"/>
  <c r="O213" i="20"/>
  <c r="Q212" i="20"/>
  <c r="P212" i="20"/>
  <c r="O212" i="20"/>
  <c r="Q211" i="20"/>
  <c r="P211" i="20"/>
  <c r="O211" i="20"/>
  <c r="Q210" i="20"/>
  <c r="P210" i="20"/>
  <c r="O210" i="20"/>
  <c r="Q209" i="20"/>
  <c r="P209" i="20"/>
  <c r="O209" i="20"/>
  <c r="Q208" i="20"/>
  <c r="P208" i="20"/>
  <c r="O208" i="20"/>
  <c r="G208" i="20"/>
  <c r="Q207" i="20"/>
  <c r="P207" i="20"/>
  <c r="O207" i="20"/>
  <c r="Q157" i="20"/>
  <c r="P157" i="20"/>
  <c r="O157" i="20"/>
  <c r="Q156" i="20"/>
  <c r="P156" i="20"/>
  <c r="O156" i="20"/>
  <c r="Q155" i="20"/>
  <c r="P155" i="20"/>
  <c r="O155" i="20"/>
  <c r="Q154" i="20"/>
  <c r="P154" i="20"/>
  <c r="O154" i="20"/>
  <c r="Q153" i="20"/>
  <c r="P153" i="20"/>
  <c r="O153" i="20"/>
  <c r="Q152" i="20"/>
  <c r="P152" i="20"/>
  <c r="O152" i="20"/>
  <c r="Q151" i="20"/>
  <c r="P151" i="20"/>
  <c r="O151" i="20"/>
  <c r="Q150" i="20"/>
  <c r="P150" i="20"/>
  <c r="O150" i="20"/>
  <c r="Q149" i="20"/>
  <c r="P149" i="20"/>
  <c r="O149" i="20"/>
  <c r="Q148" i="20"/>
  <c r="P148" i="20"/>
  <c r="O148" i="20"/>
  <c r="Q147" i="20"/>
  <c r="P147" i="20"/>
  <c r="O147" i="20"/>
  <c r="Q146" i="20"/>
  <c r="P146" i="20"/>
  <c r="O146" i="20"/>
  <c r="Q145" i="20"/>
  <c r="P145" i="20"/>
  <c r="O145" i="20"/>
  <c r="Q144" i="20"/>
  <c r="P144" i="20"/>
  <c r="O144" i="20"/>
  <c r="Q143" i="20"/>
  <c r="P143" i="20"/>
  <c r="O143" i="20"/>
  <c r="G143" i="20"/>
  <c r="Q142" i="20"/>
  <c r="P142" i="20"/>
  <c r="O142" i="20"/>
  <c r="Q137" i="20"/>
  <c r="P137" i="20"/>
  <c r="O137" i="20"/>
  <c r="Q125" i="20"/>
  <c r="P125" i="20"/>
  <c r="O125" i="20"/>
  <c r="Q124" i="20"/>
  <c r="P124" i="20"/>
  <c r="O124" i="20"/>
  <c r="Q123" i="20"/>
  <c r="P123" i="20"/>
  <c r="O123" i="20"/>
  <c r="Q122" i="20"/>
  <c r="P122" i="20"/>
  <c r="O122" i="20"/>
  <c r="Q121" i="20"/>
  <c r="P121" i="20"/>
  <c r="O121" i="20"/>
  <c r="Q120" i="20"/>
  <c r="P120" i="20"/>
  <c r="O120" i="20"/>
  <c r="Q119" i="20"/>
  <c r="P119" i="20"/>
  <c r="O119" i="20"/>
  <c r="Q118" i="20"/>
  <c r="P118" i="20"/>
  <c r="O118" i="20"/>
  <c r="Q117" i="20"/>
  <c r="P117" i="20"/>
  <c r="O117" i="20"/>
  <c r="Q116" i="20"/>
  <c r="P116" i="20"/>
  <c r="O116" i="20"/>
  <c r="Q115" i="20"/>
  <c r="P115" i="20"/>
  <c r="O115" i="20"/>
  <c r="Q114" i="20"/>
  <c r="P114" i="20"/>
  <c r="O114" i="20"/>
  <c r="Q113" i="20"/>
  <c r="P113" i="20"/>
  <c r="O113" i="20"/>
  <c r="Q63" i="20"/>
  <c r="P63" i="20"/>
  <c r="O63" i="20"/>
  <c r="Q62" i="20"/>
  <c r="P62" i="20"/>
  <c r="O62" i="20"/>
  <c r="Q61" i="20"/>
  <c r="P61" i="20"/>
  <c r="O61" i="20"/>
  <c r="Q60" i="20"/>
  <c r="P60" i="20"/>
  <c r="O60" i="20"/>
  <c r="Q59" i="20"/>
  <c r="P59" i="20"/>
  <c r="O59" i="20"/>
  <c r="Q58" i="20"/>
  <c r="P58" i="20"/>
  <c r="O58" i="20"/>
  <c r="Q57" i="20"/>
  <c r="P57" i="20"/>
  <c r="O57" i="20"/>
  <c r="Q56" i="20"/>
  <c r="P56" i="20"/>
  <c r="O56" i="20"/>
  <c r="Q55" i="20"/>
  <c r="P55" i="20"/>
  <c r="O55" i="20"/>
  <c r="Q54" i="20"/>
  <c r="P54" i="20"/>
  <c r="O54" i="20"/>
  <c r="Q53" i="20"/>
  <c r="P53" i="20"/>
  <c r="O53" i="20"/>
  <c r="Q52" i="20"/>
  <c r="P52" i="20"/>
  <c r="O52" i="20"/>
  <c r="Q51" i="20"/>
  <c r="P51" i="20"/>
  <c r="O51" i="20"/>
  <c r="Q50" i="20"/>
  <c r="P50" i="20"/>
  <c r="O50" i="20"/>
  <c r="Q49" i="20"/>
  <c r="P49" i="20"/>
  <c r="O49" i="20"/>
  <c r="Q48" i="20"/>
  <c r="P48" i="20"/>
  <c r="O48" i="20"/>
  <c r="Q43" i="20"/>
  <c r="P43" i="20"/>
  <c r="O43" i="20"/>
  <c r="Q31" i="20"/>
  <c r="P31" i="20"/>
  <c r="O31" i="20"/>
  <c r="Q30" i="20"/>
  <c r="P30" i="20"/>
  <c r="O30" i="20"/>
  <c r="Q29" i="20"/>
  <c r="P29" i="20"/>
  <c r="O29" i="20"/>
  <c r="G29" i="20"/>
  <c r="Q28" i="20"/>
  <c r="P28" i="20"/>
  <c r="O28" i="20"/>
  <c r="Q27" i="20"/>
  <c r="P27" i="20"/>
  <c r="O27" i="20"/>
  <c r="Q26" i="20"/>
  <c r="P26" i="20"/>
  <c r="O26" i="20"/>
  <c r="Q25" i="20"/>
  <c r="P25" i="20"/>
  <c r="O25" i="20"/>
  <c r="Q24" i="20"/>
  <c r="P24" i="20"/>
  <c r="O24" i="20"/>
  <c r="G24" i="20"/>
  <c r="Q23" i="20"/>
  <c r="P23" i="20"/>
  <c r="O23" i="20"/>
  <c r="Q22" i="20"/>
  <c r="P22" i="20"/>
  <c r="O22" i="20"/>
  <c r="G22" i="20"/>
  <c r="Q21" i="20"/>
  <c r="P21" i="20"/>
  <c r="O21" i="20"/>
  <c r="Q20" i="20"/>
  <c r="P20" i="20"/>
  <c r="O20" i="20"/>
  <c r="Q19" i="20"/>
  <c r="P19" i="20"/>
  <c r="O19" i="20"/>
  <c r="Q909" i="19"/>
  <c r="P909" i="19"/>
  <c r="O909" i="19"/>
  <c r="Q908" i="19"/>
  <c r="P908" i="19"/>
  <c r="O908" i="19"/>
  <c r="Q907" i="19"/>
  <c r="P907" i="19"/>
  <c r="O907" i="19"/>
  <c r="Q906" i="19"/>
  <c r="P906" i="19"/>
  <c r="O906" i="19"/>
  <c r="Q905" i="19"/>
  <c r="P905" i="19"/>
  <c r="O905" i="19"/>
  <c r="Q904" i="19"/>
  <c r="P904" i="19"/>
  <c r="O904" i="19"/>
  <c r="Q903" i="19"/>
  <c r="P903" i="19"/>
  <c r="O903" i="19"/>
  <c r="Q902" i="19"/>
  <c r="P902" i="19"/>
  <c r="O902" i="19"/>
  <c r="Q901" i="19"/>
  <c r="P901" i="19"/>
  <c r="O901" i="19"/>
  <c r="Q900" i="19"/>
  <c r="P900" i="19"/>
  <c r="O900" i="19"/>
  <c r="Q899" i="19"/>
  <c r="P899" i="19"/>
  <c r="O899" i="19"/>
  <c r="Q898" i="19"/>
  <c r="P898" i="19"/>
  <c r="O898" i="19"/>
  <c r="Q897" i="19"/>
  <c r="P897" i="19"/>
  <c r="O897" i="19"/>
  <c r="Q896" i="19"/>
  <c r="P896" i="19"/>
  <c r="O896" i="19"/>
  <c r="Q895" i="19"/>
  <c r="P895" i="19"/>
  <c r="O895" i="19"/>
  <c r="Q894" i="19"/>
  <c r="P894" i="19"/>
  <c r="O894" i="19"/>
  <c r="Q889" i="19"/>
  <c r="P889" i="19"/>
  <c r="O889" i="19"/>
  <c r="Q877" i="19"/>
  <c r="P877" i="19"/>
  <c r="O877" i="19"/>
  <c r="Q876" i="19"/>
  <c r="P876" i="19"/>
  <c r="O876" i="19"/>
  <c r="Q875" i="19"/>
  <c r="P875" i="19"/>
  <c r="O875" i="19"/>
  <c r="Q874" i="19"/>
  <c r="P874" i="19"/>
  <c r="O874" i="19"/>
  <c r="Q873" i="19"/>
  <c r="P873" i="19"/>
  <c r="O873" i="19"/>
  <c r="Q872" i="19"/>
  <c r="P872" i="19"/>
  <c r="O872" i="19"/>
  <c r="Q871" i="19"/>
  <c r="P871" i="19"/>
  <c r="O871" i="19"/>
  <c r="Q870" i="19"/>
  <c r="P870" i="19"/>
  <c r="O870" i="19"/>
  <c r="Q869" i="19"/>
  <c r="P869" i="19"/>
  <c r="O869" i="19"/>
  <c r="Q868" i="19"/>
  <c r="P868" i="19"/>
  <c r="O868" i="19"/>
  <c r="Q867" i="19"/>
  <c r="P867" i="19"/>
  <c r="O867" i="19"/>
  <c r="Q866" i="19"/>
  <c r="P866" i="19"/>
  <c r="O866" i="19"/>
  <c r="Q865" i="19"/>
  <c r="P865" i="19"/>
  <c r="O865" i="19"/>
  <c r="Q815" i="19"/>
  <c r="P815" i="19"/>
  <c r="O815" i="19"/>
  <c r="Q814" i="19"/>
  <c r="P814" i="19"/>
  <c r="O814" i="19"/>
  <c r="Q813" i="19"/>
  <c r="P813" i="19"/>
  <c r="O813" i="19"/>
  <c r="Q812" i="19"/>
  <c r="P812" i="19"/>
  <c r="O812" i="19"/>
  <c r="Q811" i="19"/>
  <c r="P811" i="19"/>
  <c r="O811" i="19"/>
  <c r="Q810" i="19"/>
  <c r="P810" i="19"/>
  <c r="O810" i="19"/>
  <c r="Q809" i="19"/>
  <c r="P809" i="19"/>
  <c r="O809" i="19"/>
  <c r="Q808" i="19"/>
  <c r="P808" i="19"/>
  <c r="O808" i="19"/>
  <c r="Q807" i="19"/>
  <c r="P807" i="19"/>
  <c r="O807" i="19"/>
  <c r="Q806" i="19"/>
  <c r="P806" i="19"/>
  <c r="O806" i="19"/>
  <c r="Q805" i="19"/>
  <c r="P805" i="19"/>
  <c r="O805" i="19"/>
  <c r="Q804" i="19"/>
  <c r="P804" i="19"/>
  <c r="O804" i="19"/>
  <c r="Q803" i="19"/>
  <c r="P803" i="19"/>
  <c r="O803" i="19"/>
  <c r="Q802" i="19"/>
  <c r="P802" i="19"/>
  <c r="O802" i="19"/>
  <c r="Q801" i="19"/>
  <c r="P801" i="19"/>
  <c r="O801" i="19"/>
  <c r="Q800" i="19"/>
  <c r="P800" i="19"/>
  <c r="O800" i="19"/>
  <c r="Q795" i="19"/>
  <c r="P795" i="19"/>
  <c r="O795" i="19"/>
  <c r="Q783" i="19"/>
  <c r="P783" i="19"/>
  <c r="O783" i="19"/>
  <c r="Q782" i="19"/>
  <c r="P782" i="19"/>
  <c r="O782" i="19"/>
  <c r="Q781" i="19"/>
  <c r="P781" i="19"/>
  <c r="O781" i="19"/>
  <c r="Q780" i="19"/>
  <c r="P780" i="19"/>
  <c r="O780" i="19"/>
  <c r="Q779" i="19"/>
  <c r="P779" i="19"/>
  <c r="O779" i="19"/>
  <c r="G779" i="19"/>
  <c r="Q778" i="19"/>
  <c r="P778" i="19"/>
  <c r="O778" i="19"/>
  <c r="Q777" i="19"/>
  <c r="P777" i="19"/>
  <c r="O777" i="19"/>
  <c r="Q776" i="19"/>
  <c r="P776" i="19"/>
  <c r="O776" i="19"/>
  <c r="Q775" i="19"/>
  <c r="P775" i="19"/>
  <c r="O775" i="19"/>
  <c r="G775" i="19"/>
  <c r="Q774" i="19"/>
  <c r="P774" i="19"/>
  <c r="O774" i="19"/>
  <c r="Q773" i="19"/>
  <c r="P773" i="19"/>
  <c r="O773" i="19"/>
  <c r="Q772" i="19"/>
  <c r="P772" i="19"/>
  <c r="O772" i="19"/>
  <c r="Q771" i="19"/>
  <c r="P771" i="19"/>
  <c r="O771" i="19"/>
  <c r="O718" i="19"/>
  <c r="Q721" i="19"/>
  <c r="P721" i="19"/>
  <c r="O721" i="19"/>
  <c r="Q720" i="19"/>
  <c r="P720" i="19"/>
  <c r="O720" i="19"/>
  <c r="Q719" i="19"/>
  <c r="P719" i="19"/>
  <c r="O719" i="19"/>
  <c r="Q718" i="19"/>
  <c r="P718" i="19"/>
  <c r="Q717" i="19"/>
  <c r="P717" i="19"/>
  <c r="O717" i="19"/>
  <c r="Q716" i="19"/>
  <c r="P716" i="19"/>
  <c r="O716" i="19"/>
  <c r="Q715" i="19"/>
  <c r="P715" i="19"/>
  <c r="O715" i="19"/>
  <c r="Q714" i="19"/>
  <c r="P714" i="19"/>
  <c r="O714" i="19"/>
  <c r="Q713" i="19"/>
  <c r="P713" i="19"/>
  <c r="O713" i="19"/>
  <c r="Q712" i="19"/>
  <c r="P712" i="19"/>
  <c r="O712" i="19"/>
  <c r="Q711" i="19"/>
  <c r="P711" i="19"/>
  <c r="O711" i="19"/>
  <c r="Q710" i="19"/>
  <c r="P710" i="19"/>
  <c r="O710" i="19"/>
  <c r="Q709" i="19"/>
  <c r="P709" i="19"/>
  <c r="O709" i="19"/>
  <c r="Q708" i="19"/>
  <c r="P708" i="19"/>
  <c r="O708" i="19"/>
  <c r="Q707" i="19"/>
  <c r="P707" i="19"/>
  <c r="O707" i="19"/>
  <c r="Q706" i="19"/>
  <c r="P706" i="19"/>
  <c r="O706" i="19"/>
  <c r="Q701" i="19"/>
  <c r="P701" i="19"/>
  <c r="O701" i="19"/>
  <c r="Q689" i="19"/>
  <c r="P689" i="19"/>
  <c r="O689" i="19"/>
  <c r="Q688" i="19"/>
  <c r="P688" i="19"/>
  <c r="O688" i="19"/>
  <c r="Q687" i="19"/>
  <c r="P687" i="19"/>
  <c r="O687" i="19"/>
  <c r="Q686" i="19"/>
  <c r="P686" i="19"/>
  <c r="O686" i="19"/>
  <c r="Q685" i="19"/>
  <c r="P685" i="19"/>
  <c r="O685" i="19"/>
  <c r="Q684" i="19"/>
  <c r="P684" i="19"/>
  <c r="O684" i="19"/>
  <c r="Q683" i="19"/>
  <c r="P683" i="19"/>
  <c r="O683" i="19"/>
  <c r="Q682" i="19"/>
  <c r="P682" i="19"/>
  <c r="O682" i="19"/>
  <c r="Q681" i="19"/>
  <c r="P681" i="19"/>
  <c r="O681" i="19"/>
  <c r="Q680" i="19"/>
  <c r="P680" i="19"/>
  <c r="O680" i="19"/>
  <c r="Q679" i="19"/>
  <c r="P679" i="19"/>
  <c r="O679" i="19"/>
  <c r="Q678" i="19"/>
  <c r="P678" i="19"/>
  <c r="O678" i="19"/>
  <c r="Q677" i="19"/>
  <c r="P677" i="19"/>
  <c r="O677" i="19"/>
  <c r="Q627" i="19"/>
  <c r="P627" i="19"/>
  <c r="O627" i="19"/>
  <c r="G627" i="19"/>
  <c r="Q626" i="19"/>
  <c r="P626" i="19"/>
  <c r="O626" i="19"/>
  <c r="Q625" i="19"/>
  <c r="P625" i="19"/>
  <c r="O625" i="19"/>
  <c r="Q624" i="19"/>
  <c r="P624" i="19"/>
  <c r="O624" i="19"/>
  <c r="Q623" i="19"/>
  <c r="P623" i="19"/>
  <c r="O623" i="19"/>
  <c r="G623" i="19"/>
  <c r="Q622" i="19"/>
  <c r="P622" i="19"/>
  <c r="O622" i="19"/>
  <c r="Q621" i="19"/>
  <c r="P621" i="19"/>
  <c r="O621" i="19"/>
  <c r="Q620" i="19"/>
  <c r="P620" i="19"/>
  <c r="O620" i="19"/>
  <c r="Q619" i="19"/>
  <c r="P619" i="19"/>
  <c r="O619" i="19"/>
  <c r="Q618" i="19"/>
  <c r="P618" i="19"/>
  <c r="O618" i="19"/>
  <c r="Q617" i="19"/>
  <c r="P617" i="19"/>
  <c r="O617" i="19"/>
  <c r="Q616" i="19"/>
  <c r="P616" i="19"/>
  <c r="O616" i="19"/>
  <c r="Q615" i="19"/>
  <c r="P615" i="19"/>
  <c r="O615" i="19"/>
  <c r="Q614" i="19"/>
  <c r="P614" i="19"/>
  <c r="O614" i="19"/>
  <c r="Q613" i="19"/>
  <c r="P613" i="19"/>
  <c r="O613" i="19"/>
  <c r="Q612" i="19"/>
  <c r="P612" i="19"/>
  <c r="O612" i="19"/>
  <c r="Q607" i="19"/>
  <c r="P607" i="19"/>
  <c r="O607" i="19"/>
  <c r="Q595" i="19"/>
  <c r="P595" i="19"/>
  <c r="O595" i="19"/>
  <c r="Q594" i="19"/>
  <c r="P594" i="19"/>
  <c r="O594" i="19"/>
  <c r="Q593" i="19"/>
  <c r="P593" i="19"/>
  <c r="O593" i="19"/>
  <c r="Q592" i="19"/>
  <c r="P592" i="19"/>
  <c r="O592" i="19"/>
  <c r="Q591" i="19"/>
  <c r="P591" i="19"/>
  <c r="O591" i="19"/>
  <c r="Q590" i="19"/>
  <c r="P590" i="19"/>
  <c r="O590" i="19"/>
  <c r="Q589" i="19"/>
  <c r="P589" i="19"/>
  <c r="O589" i="19"/>
  <c r="Q588" i="19"/>
  <c r="P588" i="19"/>
  <c r="O588" i="19"/>
  <c r="Q587" i="19"/>
  <c r="P587" i="19"/>
  <c r="O587" i="19"/>
  <c r="Q586" i="19"/>
  <c r="P586" i="19"/>
  <c r="O586" i="19"/>
  <c r="Q585" i="19"/>
  <c r="P585" i="19"/>
  <c r="O585" i="19"/>
  <c r="Q584" i="19"/>
  <c r="P584" i="19"/>
  <c r="O584" i="19"/>
  <c r="Q583" i="19"/>
  <c r="P583" i="19"/>
  <c r="O583" i="19"/>
  <c r="Q534" i="19"/>
  <c r="P534" i="19"/>
  <c r="O534" i="19"/>
  <c r="Q533" i="19"/>
  <c r="P533" i="19"/>
  <c r="O533" i="19"/>
  <c r="Q532" i="19"/>
  <c r="P532" i="19"/>
  <c r="O532" i="19"/>
  <c r="Q531" i="19"/>
  <c r="P531" i="19"/>
  <c r="O531" i="19"/>
  <c r="Q530" i="19"/>
  <c r="P530" i="19"/>
  <c r="O530" i="19"/>
  <c r="Q529" i="19"/>
  <c r="P529" i="19"/>
  <c r="O529" i="19"/>
  <c r="Q528" i="19"/>
  <c r="P528" i="19"/>
  <c r="O528" i="19"/>
  <c r="Q527" i="19"/>
  <c r="P527" i="19"/>
  <c r="O527" i="19"/>
  <c r="Q526" i="19"/>
  <c r="P526" i="19"/>
  <c r="O526" i="19"/>
  <c r="Q525" i="19"/>
  <c r="P525" i="19"/>
  <c r="O525" i="19"/>
  <c r="Q524" i="19"/>
  <c r="P524" i="19"/>
  <c r="O524" i="19"/>
  <c r="Q523" i="19"/>
  <c r="P523" i="19"/>
  <c r="O523" i="19"/>
  <c r="Q522" i="19"/>
  <c r="P522" i="19"/>
  <c r="O522" i="19"/>
  <c r="Q521" i="19"/>
  <c r="P521" i="19"/>
  <c r="O521" i="19"/>
  <c r="Q520" i="19"/>
  <c r="P520" i="19"/>
  <c r="O520" i="19"/>
  <c r="Q519" i="19"/>
  <c r="P519" i="19"/>
  <c r="O519" i="19"/>
  <c r="Q518" i="19"/>
  <c r="P518" i="19"/>
  <c r="O518" i="19"/>
  <c r="Q513" i="19"/>
  <c r="P513" i="19"/>
  <c r="O513" i="19"/>
  <c r="Q510" i="19"/>
  <c r="P510" i="19"/>
  <c r="O510" i="19"/>
  <c r="Q509" i="19"/>
  <c r="P509" i="19"/>
  <c r="O509" i="19"/>
  <c r="Q508" i="19"/>
  <c r="P508" i="19"/>
  <c r="O508" i="19"/>
  <c r="Q507" i="19"/>
  <c r="P507" i="19"/>
  <c r="O507" i="19"/>
  <c r="Q506" i="19"/>
  <c r="P506" i="19"/>
  <c r="O506" i="19"/>
  <c r="Q505" i="19"/>
  <c r="P505" i="19"/>
  <c r="O505" i="19"/>
  <c r="Q504" i="19"/>
  <c r="P504" i="19"/>
  <c r="O504" i="19"/>
  <c r="Q503" i="19"/>
  <c r="P503" i="19"/>
  <c r="O503" i="19"/>
  <c r="Q502" i="19"/>
  <c r="P502" i="19"/>
  <c r="O502" i="19"/>
  <c r="Q501" i="19"/>
  <c r="P501" i="19"/>
  <c r="O501" i="19"/>
  <c r="G501" i="19"/>
  <c r="P500" i="19"/>
  <c r="Q500" i="19"/>
  <c r="O500" i="19"/>
  <c r="Q499" i="19"/>
  <c r="P499" i="19"/>
  <c r="O499" i="19"/>
  <c r="Q498" i="19"/>
  <c r="P498" i="19"/>
  <c r="O498" i="19"/>
  <c r="Q497" i="19"/>
  <c r="P497" i="19"/>
  <c r="O497" i="19"/>
  <c r="Q496" i="19"/>
  <c r="P496" i="19"/>
  <c r="O496" i="19"/>
  <c r="Q495" i="19"/>
  <c r="P495" i="19"/>
  <c r="O495" i="19"/>
  <c r="Q494" i="19"/>
  <c r="P494" i="19"/>
  <c r="O494" i="19"/>
  <c r="Q493" i="19"/>
  <c r="P493" i="19"/>
  <c r="O493" i="19"/>
  <c r="Q492" i="19"/>
  <c r="P492" i="19"/>
  <c r="O492" i="19"/>
  <c r="P491" i="19"/>
  <c r="Q491" i="19"/>
  <c r="O491" i="19"/>
  <c r="Q490" i="19"/>
  <c r="P490" i="19"/>
  <c r="O490" i="19"/>
  <c r="Q489" i="19"/>
  <c r="P489" i="19"/>
  <c r="O489" i="19"/>
  <c r="Q407" i="19"/>
  <c r="P407" i="19"/>
  <c r="O407" i="19"/>
  <c r="Q406" i="19"/>
  <c r="P406" i="19"/>
  <c r="O406" i="19"/>
  <c r="Q405" i="19"/>
  <c r="P405" i="19"/>
  <c r="O405" i="19"/>
  <c r="Q404" i="19"/>
  <c r="P404" i="19"/>
  <c r="O404" i="19"/>
  <c r="Q403" i="19"/>
  <c r="P403" i="19"/>
  <c r="O403" i="19"/>
  <c r="Q402" i="19"/>
  <c r="P402" i="19"/>
  <c r="O402" i="19"/>
  <c r="Q401" i="19"/>
  <c r="P401" i="19"/>
  <c r="O401" i="19"/>
  <c r="Q400" i="19"/>
  <c r="P400" i="19"/>
  <c r="O400" i="19"/>
  <c r="Q399" i="19"/>
  <c r="P399" i="19"/>
  <c r="O399" i="19"/>
  <c r="Q398" i="19"/>
  <c r="P398" i="19"/>
  <c r="O398" i="19"/>
  <c r="Q397" i="19"/>
  <c r="P397" i="19"/>
  <c r="O397" i="19"/>
  <c r="Q396" i="19"/>
  <c r="P396" i="19"/>
  <c r="O396" i="19"/>
  <c r="Q395" i="19"/>
  <c r="P395" i="19"/>
  <c r="O395" i="19"/>
  <c r="Q345" i="19"/>
  <c r="P345" i="19"/>
  <c r="O345" i="19"/>
  <c r="Q344" i="19"/>
  <c r="P344" i="19"/>
  <c r="O344" i="19"/>
  <c r="Q343" i="19"/>
  <c r="P343" i="19"/>
  <c r="O343" i="19"/>
  <c r="Q342" i="19"/>
  <c r="P342" i="19"/>
  <c r="O342" i="19"/>
  <c r="Q341" i="19"/>
  <c r="P341" i="19"/>
  <c r="O341" i="19"/>
  <c r="Q340" i="19"/>
  <c r="P340" i="19"/>
  <c r="O340" i="19"/>
  <c r="Q339" i="19"/>
  <c r="P339" i="19"/>
  <c r="O339" i="19"/>
  <c r="Q338" i="19"/>
  <c r="P338" i="19"/>
  <c r="O338" i="19"/>
  <c r="Q337" i="19"/>
  <c r="P337" i="19"/>
  <c r="O337" i="19"/>
  <c r="Q336" i="19"/>
  <c r="P336" i="19"/>
  <c r="O336" i="19"/>
  <c r="Q335" i="19"/>
  <c r="P335" i="19"/>
  <c r="O335" i="19"/>
  <c r="Q334" i="19"/>
  <c r="P334" i="19"/>
  <c r="O334" i="19"/>
  <c r="Q333" i="19"/>
  <c r="P333" i="19"/>
  <c r="O333" i="19"/>
  <c r="Q332" i="19"/>
  <c r="P332" i="19"/>
  <c r="O332" i="19"/>
  <c r="Q331" i="19"/>
  <c r="P331" i="19"/>
  <c r="O331" i="19"/>
  <c r="Q330" i="19"/>
  <c r="P330" i="19"/>
  <c r="O330" i="19"/>
  <c r="Q325" i="19"/>
  <c r="P325" i="19"/>
  <c r="O325" i="19"/>
  <c r="Q313" i="19"/>
  <c r="P313" i="19"/>
  <c r="O313" i="19"/>
  <c r="Q312" i="19"/>
  <c r="P312" i="19"/>
  <c r="O312" i="19"/>
  <c r="Q311" i="19"/>
  <c r="P311" i="19"/>
  <c r="O311" i="19"/>
  <c r="Q310" i="19"/>
  <c r="P310" i="19"/>
  <c r="O310" i="19"/>
  <c r="Q309" i="19"/>
  <c r="P309" i="19"/>
  <c r="O309" i="19"/>
  <c r="Q308" i="19"/>
  <c r="P308" i="19"/>
  <c r="O308" i="19"/>
  <c r="Q307" i="19"/>
  <c r="P307" i="19"/>
  <c r="O307" i="19"/>
  <c r="Q306" i="19"/>
  <c r="P306" i="19"/>
  <c r="O306" i="19"/>
  <c r="Q305" i="19"/>
  <c r="P305" i="19"/>
  <c r="O305" i="19"/>
  <c r="Q304" i="19"/>
  <c r="P304" i="19"/>
  <c r="O304" i="19"/>
  <c r="Q303" i="19"/>
  <c r="P303" i="19"/>
  <c r="O303" i="19"/>
  <c r="Q302" i="19"/>
  <c r="P302" i="19"/>
  <c r="O302" i="19"/>
  <c r="Q301" i="19"/>
  <c r="P301" i="19"/>
  <c r="O301" i="19"/>
  <c r="Q251" i="19"/>
  <c r="P251" i="19"/>
  <c r="O251" i="19"/>
  <c r="Q250" i="19"/>
  <c r="P250" i="19"/>
  <c r="O250" i="19"/>
  <c r="Q249" i="19"/>
  <c r="P249" i="19"/>
  <c r="O249" i="19"/>
  <c r="Q248" i="19"/>
  <c r="P248" i="19"/>
  <c r="O248" i="19"/>
  <c r="Q247" i="19"/>
  <c r="P247" i="19"/>
  <c r="O247" i="19"/>
  <c r="Q246" i="19"/>
  <c r="P246" i="19"/>
  <c r="O246" i="19"/>
  <c r="Q245" i="19"/>
  <c r="P245" i="19"/>
  <c r="O245" i="19"/>
  <c r="Q236" i="19"/>
  <c r="P236" i="19"/>
  <c r="O236" i="19"/>
  <c r="Q231" i="19"/>
  <c r="P231" i="19"/>
  <c r="O231" i="19"/>
  <c r="Q218" i="19"/>
  <c r="P218" i="19"/>
  <c r="O218" i="19"/>
  <c r="Q217" i="19"/>
  <c r="P217" i="19"/>
  <c r="O217" i="19"/>
  <c r="Q216" i="19"/>
  <c r="P216" i="19"/>
  <c r="O216" i="19"/>
  <c r="Q215" i="19"/>
  <c r="P215" i="19"/>
  <c r="O215" i="19"/>
  <c r="Q212" i="19"/>
  <c r="P212" i="19"/>
  <c r="O212" i="19"/>
  <c r="O210" i="19"/>
  <c r="Q209" i="19"/>
  <c r="P209" i="19"/>
  <c r="O209" i="19"/>
  <c r="Q208" i="19"/>
  <c r="P208" i="19"/>
  <c r="O208" i="19"/>
  <c r="Q207" i="19"/>
  <c r="P207" i="19"/>
  <c r="O207" i="19"/>
  <c r="Q159" i="19"/>
  <c r="P159" i="19"/>
  <c r="O159" i="19"/>
  <c r="Q158" i="19"/>
  <c r="P158" i="19"/>
  <c r="O158" i="19"/>
  <c r="Q157" i="19"/>
  <c r="P157" i="19"/>
  <c r="O157" i="19"/>
  <c r="G157" i="19"/>
  <c r="Q156" i="19"/>
  <c r="P156" i="19"/>
  <c r="O156" i="19"/>
  <c r="Q155" i="19"/>
  <c r="P155" i="19"/>
  <c r="O155" i="19"/>
  <c r="Q154" i="19"/>
  <c r="P154" i="19"/>
  <c r="O154" i="19"/>
  <c r="Q153" i="19"/>
  <c r="P153" i="19"/>
  <c r="O153" i="19"/>
  <c r="G153" i="19"/>
  <c r="Q152" i="19"/>
  <c r="P152" i="19"/>
  <c r="O152" i="19"/>
  <c r="Q142" i="19"/>
  <c r="P142" i="19"/>
  <c r="O142" i="19"/>
  <c r="Q137" i="19"/>
  <c r="P137" i="19"/>
  <c r="O137" i="19"/>
  <c r="Q135" i="19"/>
  <c r="P135" i="19"/>
  <c r="O135" i="19"/>
  <c r="Q133" i="19"/>
  <c r="P133" i="19"/>
  <c r="O133" i="19"/>
  <c r="Q132" i="19"/>
  <c r="P132" i="19"/>
  <c r="O132" i="19"/>
  <c r="Q131" i="19"/>
  <c r="P131" i="19"/>
  <c r="O131" i="19"/>
  <c r="Q130" i="19"/>
  <c r="P130" i="19"/>
  <c r="O130" i="19"/>
  <c r="Q127" i="19"/>
  <c r="P127" i="19"/>
  <c r="O127" i="19"/>
  <c r="Q126" i="19"/>
  <c r="P126" i="19"/>
  <c r="O126" i="19"/>
  <c r="Q125" i="19"/>
  <c r="P125" i="19"/>
  <c r="O125" i="19"/>
  <c r="Q124" i="19"/>
  <c r="P124" i="19"/>
  <c r="O124" i="19"/>
  <c r="Q123" i="19"/>
  <c r="P123" i="19"/>
  <c r="O123" i="19"/>
  <c r="Q122" i="19"/>
  <c r="P122" i="19"/>
  <c r="O122" i="19"/>
  <c r="Q121" i="19"/>
  <c r="P121" i="19"/>
  <c r="O121" i="19"/>
  <c r="Q120" i="19"/>
  <c r="P120" i="19"/>
  <c r="O120" i="19"/>
  <c r="Q119" i="19"/>
  <c r="P119" i="19"/>
  <c r="O119" i="19"/>
  <c r="Q118" i="19"/>
  <c r="P118" i="19"/>
  <c r="O118" i="19"/>
  <c r="Q117" i="19"/>
  <c r="P117" i="19"/>
  <c r="O117" i="19"/>
  <c r="Q116" i="19"/>
  <c r="P116" i="19"/>
  <c r="O116" i="19"/>
  <c r="Q114" i="19"/>
  <c r="P114" i="19"/>
  <c r="O114" i="19"/>
  <c r="Q113" i="19"/>
  <c r="P113" i="19"/>
  <c r="O113" i="19"/>
  <c r="Q36" i="19"/>
  <c r="P36" i="19"/>
  <c r="O36" i="19"/>
  <c r="Q35" i="19"/>
  <c r="P35" i="19"/>
  <c r="O35" i="19"/>
  <c r="G35" i="19"/>
  <c r="Q34" i="19"/>
  <c r="P34" i="19"/>
  <c r="O34" i="19"/>
  <c r="Q33" i="19"/>
  <c r="P33" i="19"/>
  <c r="O33" i="19"/>
  <c r="G33" i="19"/>
  <c r="Q32" i="19"/>
  <c r="P32" i="19"/>
  <c r="O32" i="19"/>
  <c r="Q31" i="19"/>
  <c r="P31" i="19"/>
  <c r="O31" i="19"/>
  <c r="Q30" i="19"/>
  <c r="P30" i="19"/>
  <c r="O30" i="19"/>
  <c r="Q29" i="19"/>
  <c r="P29" i="19"/>
  <c r="O29" i="19"/>
  <c r="Q28" i="19"/>
  <c r="P28" i="19"/>
  <c r="O28" i="19"/>
  <c r="Q27" i="19"/>
  <c r="P27" i="19"/>
  <c r="O27" i="19"/>
  <c r="Q26" i="19"/>
  <c r="P26" i="19"/>
  <c r="O26" i="19"/>
  <c r="Q25" i="19"/>
  <c r="P25" i="19"/>
  <c r="O25" i="19"/>
  <c r="Q24" i="19"/>
  <c r="P24" i="19"/>
  <c r="O24" i="19"/>
  <c r="Q23" i="19"/>
  <c r="P23" i="19"/>
  <c r="O23" i="19"/>
  <c r="Q22" i="19"/>
  <c r="P22" i="19"/>
  <c r="O22" i="19"/>
  <c r="Q21" i="19"/>
  <c r="P21" i="19"/>
  <c r="O21" i="19"/>
  <c r="Q20" i="19"/>
  <c r="P20" i="19"/>
  <c r="O20" i="19"/>
  <c r="Q19" i="19"/>
  <c r="P19" i="19"/>
  <c r="O19" i="19"/>
  <c r="Q340" i="18"/>
  <c r="P340" i="18"/>
  <c r="O340" i="18"/>
  <c r="G340" i="18"/>
  <c r="Q339" i="18"/>
  <c r="P339" i="18"/>
  <c r="O339" i="18"/>
  <c r="Q338" i="18"/>
  <c r="P338" i="18"/>
  <c r="O338" i="18"/>
  <c r="Q337" i="18"/>
  <c r="P337" i="18"/>
  <c r="O337" i="18"/>
  <c r="Q336" i="18"/>
  <c r="P336" i="18"/>
  <c r="O336" i="18"/>
  <c r="Q335" i="18"/>
  <c r="P335" i="18"/>
  <c r="O335" i="18"/>
  <c r="Q334" i="18"/>
  <c r="P334" i="18"/>
  <c r="O334" i="18"/>
  <c r="Q333" i="18"/>
  <c r="P333" i="18"/>
  <c r="O333" i="18"/>
  <c r="Q332" i="18"/>
  <c r="P332" i="18"/>
  <c r="O332" i="18"/>
  <c r="Q331" i="18"/>
  <c r="P331" i="18"/>
  <c r="O331" i="18"/>
  <c r="Q330" i="18"/>
  <c r="P330" i="18"/>
  <c r="O330" i="18"/>
  <c r="Q329" i="18"/>
  <c r="P329" i="18"/>
  <c r="O329" i="18"/>
  <c r="Q328" i="18"/>
  <c r="P328" i="18"/>
  <c r="O328" i="18"/>
  <c r="Q327" i="18"/>
  <c r="P327" i="18"/>
  <c r="O327" i="18"/>
  <c r="Q326" i="18"/>
  <c r="P326" i="18"/>
  <c r="O326" i="18"/>
  <c r="Q325" i="18"/>
  <c r="P325" i="18"/>
  <c r="O325" i="18"/>
  <c r="Q324" i="18"/>
  <c r="P324" i="18"/>
  <c r="O324" i="18"/>
  <c r="G324" i="18"/>
  <c r="Q319" i="18"/>
  <c r="P319" i="18"/>
  <c r="O319" i="18"/>
  <c r="Q316" i="18"/>
  <c r="P316" i="18"/>
  <c r="O316" i="18"/>
  <c r="P315" i="18"/>
  <c r="Q315" i="18"/>
  <c r="O315" i="18"/>
  <c r="Q314" i="18"/>
  <c r="P314" i="18"/>
  <c r="O314" i="18"/>
  <c r="Q313" i="18"/>
  <c r="P313" i="18"/>
  <c r="O313" i="18"/>
  <c r="Q312" i="18"/>
  <c r="P312" i="18"/>
  <c r="O312" i="18"/>
  <c r="G312" i="18"/>
  <c r="Q311" i="18"/>
  <c r="P311" i="18"/>
  <c r="O311" i="18"/>
  <c r="Q310" i="18"/>
  <c r="P310" i="18"/>
  <c r="O310" i="18"/>
  <c r="G310" i="18"/>
  <c r="Q309" i="18"/>
  <c r="P309" i="18"/>
  <c r="O309" i="18"/>
  <c r="Q308" i="18"/>
  <c r="P308" i="18"/>
  <c r="O308" i="18"/>
  <c r="G308" i="18"/>
  <c r="Q307" i="18"/>
  <c r="P307" i="18"/>
  <c r="O307" i="18"/>
  <c r="Q306" i="18"/>
  <c r="P306" i="18"/>
  <c r="O306" i="18"/>
  <c r="G306" i="18"/>
  <c r="Q305" i="18"/>
  <c r="P305" i="18"/>
  <c r="O305" i="18"/>
  <c r="Q304" i="18"/>
  <c r="P304" i="18"/>
  <c r="O304" i="18"/>
  <c r="G304" i="18"/>
  <c r="Q303" i="18"/>
  <c r="P303" i="18"/>
  <c r="O303" i="18"/>
  <c r="Q302" i="18"/>
  <c r="P302" i="18"/>
  <c r="O302" i="18"/>
  <c r="Q301" i="18"/>
  <c r="P301" i="18"/>
  <c r="O301" i="18"/>
  <c r="Q300" i="18"/>
  <c r="P300" i="18"/>
  <c r="O300" i="18"/>
  <c r="Q299" i="18"/>
  <c r="P299" i="18"/>
  <c r="O299" i="18"/>
  <c r="Q298" i="18"/>
  <c r="P298" i="18"/>
  <c r="O298" i="18"/>
  <c r="P297" i="18"/>
  <c r="O297" i="18"/>
  <c r="Q296" i="18"/>
  <c r="P296" i="18"/>
  <c r="O296" i="18"/>
  <c r="Q295" i="18"/>
  <c r="P295" i="18"/>
  <c r="O295" i="18"/>
  <c r="Q246" i="18"/>
  <c r="P246" i="18"/>
  <c r="O246" i="18"/>
  <c r="Q245" i="18"/>
  <c r="P245" i="18"/>
  <c r="O245" i="18"/>
  <c r="Q244" i="18"/>
  <c r="P244" i="18"/>
  <c r="O244" i="18"/>
  <c r="Q243" i="18"/>
  <c r="P243" i="18"/>
  <c r="O243" i="18"/>
  <c r="Q242" i="18"/>
  <c r="P242" i="18"/>
  <c r="O242" i="18"/>
  <c r="Q241" i="18"/>
  <c r="P241" i="18"/>
  <c r="O241" i="18"/>
  <c r="G241" i="18"/>
  <c r="Q240" i="18"/>
  <c r="P240" i="18"/>
  <c r="O240" i="18"/>
  <c r="Q239" i="18"/>
  <c r="P239" i="18"/>
  <c r="O239" i="18"/>
  <c r="G239" i="18"/>
  <c r="Q238" i="18"/>
  <c r="P238" i="18"/>
  <c r="O238" i="18"/>
  <c r="Q237" i="18"/>
  <c r="P237" i="18"/>
  <c r="O237" i="18"/>
  <c r="G237" i="18"/>
  <c r="Q236" i="18"/>
  <c r="P236" i="18"/>
  <c r="O236" i="18"/>
  <c r="Q235" i="18"/>
  <c r="P235" i="18"/>
  <c r="O235" i="18"/>
  <c r="G235" i="18"/>
  <c r="Q234" i="18"/>
  <c r="P234" i="18"/>
  <c r="O234" i="18"/>
  <c r="Q233" i="18"/>
  <c r="P233" i="18"/>
  <c r="O233" i="18"/>
  <c r="Q232" i="18"/>
  <c r="P232" i="18"/>
  <c r="O232" i="18"/>
  <c r="Q231" i="18"/>
  <c r="P231" i="18"/>
  <c r="O231" i="18"/>
  <c r="Q230" i="18"/>
  <c r="P230" i="18"/>
  <c r="O230" i="18"/>
  <c r="Q225" i="18"/>
  <c r="P225" i="18"/>
  <c r="O225" i="18"/>
  <c r="Q222" i="18"/>
  <c r="P222" i="18"/>
  <c r="O222" i="18"/>
  <c r="Q221" i="18"/>
  <c r="P221" i="18"/>
  <c r="O221" i="18"/>
  <c r="Q220" i="18"/>
  <c r="P220" i="18"/>
  <c r="O220" i="18"/>
  <c r="Q219" i="18"/>
  <c r="P219" i="18"/>
  <c r="O219" i="18"/>
  <c r="Q218" i="18"/>
  <c r="P218" i="18"/>
  <c r="O218" i="18"/>
  <c r="Q217" i="18"/>
  <c r="P217" i="18"/>
  <c r="O217" i="18"/>
  <c r="Q216" i="18"/>
  <c r="P216" i="18"/>
  <c r="O216" i="18"/>
  <c r="Q215" i="18"/>
  <c r="P215" i="18"/>
  <c r="O215" i="18"/>
  <c r="G215" i="18"/>
  <c r="Q214" i="18"/>
  <c r="P214" i="18"/>
  <c r="O214" i="18"/>
  <c r="Q213" i="18"/>
  <c r="P213" i="18"/>
  <c r="O213" i="18"/>
  <c r="Q212" i="18"/>
  <c r="P212" i="18"/>
  <c r="O212" i="18"/>
  <c r="Q211" i="18"/>
  <c r="P211" i="18"/>
  <c r="O211" i="18"/>
  <c r="G211" i="18"/>
  <c r="Q210" i="18"/>
  <c r="P210" i="18"/>
  <c r="O210" i="18"/>
  <c r="Q209" i="18"/>
  <c r="P209" i="18"/>
  <c r="O209" i="18"/>
  <c r="G209" i="18"/>
  <c r="Q208" i="18"/>
  <c r="P208" i="18"/>
  <c r="O208" i="18"/>
  <c r="Q207" i="18"/>
  <c r="P207" i="18"/>
  <c r="O207" i="18"/>
  <c r="G207" i="18"/>
  <c r="Q206" i="18"/>
  <c r="P206" i="18"/>
  <c r="O206" i="18"/>
  <c r="Q205" i="18"/>
  <c r="P205" i="18"/>
  <c r="O205" i="18"/>
  <c r="Q204" i="18"/>
  <c r="P204" i="18"/>
  <c r="O204" i="18"/>
  <c r="P203" i="18"/>
  <c r="O203" i="18"/>
  <c r="G203" i="18"/>
  <c r="Q202" i="18"/>
  <c r="P202" i="18"/>
  <c r="O202" i="18"/>
  <c r="Q201" i="18"/>
  <c r="P201" i="18"/>
  <c r="O201" i="18"/>
  <c r="G201" i="18"/>
  <c r="G143" i="18"/>
  <c r="G141" i="18"/>
  <c r="G140" i="18"/>
  <c r="G111" i="18"/>
  <c r="G968" i="15"/>
  <c r="G966" i="15"/>
  <c r="G962" i="15"/>
  <c r="G932" i="15"/>
  <c r="G930" i="15"/>
  <c r="G928" i="15"/>
  <c r="G924" i="15"/>
  <c r="G874" i="15"/>
  <c r="G872" i="15"/>
  <c r="G870" i="15"/>
  <c r="G866" i="15"/>
  <c r="G743" i="15"/>
  <c r="G681" i="15"/>
  <c r="P681" i="15"/>
  <c r="O691" i="15"/>
  <c r="Q690" i="15"/>
  <c r="O689" i="15"/>
  <c r="Q688" i="15"/>
  <c r="O687" i="15"/>
  <c r="Q686" i="15"/>
  <c r="O685" i="15"/>
  <c r="Q684" i="15"/>
  <c r="O683" i="15"/>
  <c r="Q679" i="15"/>
  <c r="O678" i="15"/>
  <c r="Q677" i="15"/>
  <c r="O676" i="15"/>
  <c r="Q675" i="15"/>
  <c r="O674" i="15"/>
  <c r="Q673" i="15"/>
  <c r="O672" i="15"/>
  <c r="Q671" i="15"/>
  <c r="O666" i="15"/>
  <c r="Q660" i="15"/>
  <c r="O659" i="15"/>
  <c r="Q658" i="15"/>
  <c r="O657" i="15"/>
  <c r="Q656" i="15"/>
  <c r="O655" i="15"/>
  <c r="Q654" i="15"/>
  <c r="O653" i="15"/>
  <c r="Q652" i="15"/>
  <c r="O651" i="15"/>
  <c r="G651" i="15"/>
  <c r="P649" i="15"/>
  <c r="P647" i="15"/>
  <c r="P645" i="15"/>
  <c r="P643" i="15"/>
  <c r="P596" i="15"/>
  <c r="O565" i="15"/>
  <c r="Q563" i="15"/>
  <c r="Q500" i="15"/>
  <c r="O499" i="15"/>
  <c r="G498" i="15"/>
  <c r="Q496" i="15"/>
  <c r="G496" i="15"/>
  <c r="O495" i="15"/>
  <c r="G490" i="15"/>
  <c r="Q489" i="15"/>
  <c r="G484" i="15"/>
  <c r="O481" i="15"/>
  <c r="Q480" i="15"/>
  <c r="O477" i="15"/>
  <c r="G477" i="15"/>
  <c r="P475" i="15"/>
  <c r="O474" i="15"/>
  <c r="P471" i="15"/>
  <c r="P469" i="15"/>
  <c r="O469" i="15"/>
  <c r="O468" i="15"/>
  <c r="Q467" i="15"/>
  <c r="O466" i="15"/>
  <c r="O464" i="15"/>
  <c r="Q463" i="15"/>
  <c r="O462" i="15"/>
  <c r="G461" i="15"/>
  <c r="P415" i="15"/>
  <c r="O415" i="15"/>
  <c r="O414" i="15"/>
  <c r="O404" i="15"/>
  <c r="Q403" i="15"/>
  <c r="P403" i="15"/>
  <c r="P402" i="15"/>
  <c r="O402" i="15"/>
  <c r="Q401" i="15"/>
  <c r="P400" i="15"/>
  <c r="O400" i="15"/>
  <c r="Q406" i="15"/>
  <c r="P405" i="15"/>
  <c r="O405" i="15"/>
  <c r="Q399" i="15"/>
  <c r="P409" i="15"/>
  <c r="O409" i="15"/>
  <c r="Q408" i="15"/>
  <c r="P407" i="15"/>
  <c r="O407" i="15"/>
  <c r="O391" i="15"/>
  <c r="Q378" i="15"/>
  <c r="P378" i="15"/>
  <c r="O377" i="15"/>
  <c r="Q376" i="15"/>
  <c r="P376" i="15"/>
  <c r="O375" i="15"/>
  <c r="Q374" i="15"/>
  <c r="P374" i="15"/>
  <c r="O373" i="15"/>
  <c r="Q372" i="15"/>
  <c r="P372" i="15"/>
  <c r="O371" i="15"/>
  <c r="Q370" i="15"/>
  <c r="P370" i="15"/>
  <c r="O389" i="15"/>
  <c r="Q412" i="15"/>
  <c r="P412" i="15"/>
  <c r="O411" i="15"/>
  <c r="Q410" i="15"/>
  <c r="P410" i="15"/>
  <c r="O398" i="15"/>
  <c r="Q393" i="15"/>
  <c r="P393" i="15"/>
  <c r="O390" i="15"/>
  <c r="Q388" i="15"/>
  <c r="P388" i="15"/>
  <c r="O387" i="15"/>
  <c r="Q386" i="15"/>
  <c r="P386" i="15"/>
  <c r="O385" i="15"/>
  <c r="Q384" i="15"/>
  <c r="P384" i="15"/>
  <c r="O383" i="15"/>
  <c r="Q382" i="15"/>
  <c r="P382" i="15"/>
  <c r="O381" i="15"/>
  <c r="Q380" i="15"/>
  <c r="P380" i="15"/>
  <c r="O379" i="15"/>
  <c r="Q369" i="15"/>
  <c r="P369" i="15"/>
  <c r="Q321" i="15"/>
  <c r="P321" i="15"/>
  <c r="O321" i="15"/>
  <c r="Q320" i="15"/>
  <c r="P320" i="15"/>
  <c r="O320" i="15"/>
  <c r="Q319" i="15"/>
  <c r="P319" i="15"/>
  <c r="O319" i="15"/>
  <c r="Q318" i="15"/>
  <c r="P318" i="15"/>
  <c r="O318" i="15"/>
  <c r="Q313" i="15"/>
  <c r="P313" i="15"/>
  <c r="O313" i="15"/>
  <c r="Q310" i="15"/>
  <c r="P310" i="15"/>
  <c r="O310" i="15"/>
  <c r="Q309" i="15"/>
  <c r="P309" i="15"/>
  <c r="O309" i="15"/>
  <c r="Q308" i="15"/>
  <c r="P308" i="15"/>
  <c r="O308" i="15"/>
  <c r="Q307" i="15"/>
  <c r="P307" i="15"/>
  <c r="O307" i="15"/>
  <c r="Q306" i="15"/>
  <c r="P306" i="15"/>
  <c r="O306" i="15"/>
  <c r="Q305" i="15"/>
  <c r="P305" i="15"/>
  <c r="O305" i="15"/>
  <c r="Q304" i="15"/>
  <c r="P304" i="15"/>
  <c r="O304" i="15"/>
  <c r="Q303" i="15"/>
  <c r="P303" i="15"/>
  <c r="O303" i="15"/>
  <c r="Q302" i="15"/>
  <c r="P302" i="15"/>
  <c r="O302" i="15"/>
  <c r="Q301" i="15"/>
  <c r="P301" i="15"/>
  <c r="O301" i="15"/>
  <c r="Q300" i="15"/>
  <c r="P300" i="15"/>
  <c r="O300" i="15"/>
  <c r="Q299" i="15"/>
  <c r="P299" i="15"/>
  <c r="O299" i="15"/>
  <c r="Q251" i="15"/>
  <c r="P251" i="15"/>
  <c r="O251" i="15"/>
  <c r="Q250" i="15"/>
  <c r="P250" i="15"/>
  <c r="O250" i="15"/>
  <c r="Q249" i="15"/>
  <c r="P249" i="15"/>
  <c r="O249" i="15"/>
  <c r="Q248" i="15"/>
  <c r="P248" i="15"/>
  <c r="O248" i="15"/>
  <c r="Q243" i="15"/>
  <c r="P243" i="15"/>
  <c r="O243" i="15"/>
  <c r="Q240" i="15"/>
  <c r="P240" i="15"/>
  <c r="O240" i="15"/>
  <c r="Q239" i="15"/>
  <c r="P239" i="15"/>
  <c r="O239" i="15"/>
  <c r="Q238" i="15"/>
  <c r="P238" i="15"/>
  <c r="O238" i="15"/>
  <c r="Q237" i="15"/>
  <c r="P237" i="15"/>
  <c r="O237" i="15"/>
  <c r="Q236" i="15"/>
  <c r="P236" i="15"/>
  <c r="O236" i="15"/>
  <c r="Q235" i="15"/>
  <c r="P235" i="15"/>
  <c r="O235" i="15"/>
  <c r="Q234" i="15"/>
  <c r="P234" i="15"/>
  <c r="O234" i="15"/>
  <c r="Q233" i="15"/>
  <c r="P233" i="15"/>
  <c r="O233" i="15"/>
  <c r="Q232" i="15"/>
  <c r="P232" i="15"/>
  <c r="O232" i="15"/>
  <c r="Q231" i="15"/>
  <c r="P231" i="15"/>
  <c r="O231" i="15"/>
  <c r="Q230" i="15"/>
  <c r="P230" i="15"/>
  <c r="O230" i="15"/>
  <c r="Q229" i="15"/>
  <c r="P229" i="15"/>
  <c r="O229" i="15"/>
  <c r="Q169" i="15"/>
  <c r="P169" i="15"/>
  <c r="O169" i="15"/>
  <c r="Q168" i="15"/>
  <c r="P168" i="15"/>
  <c r="O168" i="15"/>
  <c r="Q167" i="15"/>
  <c r="P167" i="15"/>
  <c r="O167" i="15"/>
  <c r="Q166" i="15"/>
  <c r="P166" i="15"/>
  <c r="O166" i="15"/>
  <c r="Q165" i="15"/>
  <c r="P165" i="15"/>
  <c r="O165" i="15"/>
  <c r="Q164" i="15"/>
  <c r="P164" i="15"/>
  <c r="O164" i="15"/>
  <c r="Q163" i="15"/>
  <c r="P163" i="15"/>
  <c r="O163" i="15"/>
  <c r="Q162" i="15"/>
  <c r="P162" i="15"/>
  <c r="O162" i="15"/>
  <c r="Q161" i="15"/>
  <c r="P161" i="15"/>
  <c r="O161" i="15"/>
  <c r="Q160" i="15"/>
  <c r="P160" i="15"/>
  <c r="O160" i="15"/>
  <c r="Q159" i="15"/>
  <c r="P159" i="15"/>
  <c r="O159" i="15"/>
  <c r="Q109" i="15"/>
  <c r="P109" i="15"/>
  <c r="O109" i="15"/>
  <c r="Q108" i="15"/>
  <c r="P108" i="15"/>
  <c r="O108" i="15"/>
  <c r="Q95" i="15"/>
  <c r="P95" i="15"/>
  <c r="O95" i="15"/>
  <c r="Q94" i="15"/>
  <c r="P94" i="15"/>
  <c r="O94" i="15"/>
  <c r="Q93" i="15"/>
  <c r="P93" i="15"/>
  <c r="O93" i="15"/>
  <c r="Q92" i="15"/>
  <c r="P92" i="15"/>
  <c r="O92" i="15"/>
  <c r="Q91" i="15"/>
  <c r="P91" i="15"/>
  <c r="O91" i="15"/>
  <c r="Q90" i="15"/>
  <c r="P90" i="15"/>
  <c r="O90" i="15"/>
  <c r="Q89" i="15"/>
  <c r="P89" i="15"/>
  <c r="O89" i="15"/>
  <c r="Q39" i="15"/>
  <c r="O38" i="15"/>
  <c r="Q25" i="15"/>
  <c r="O24" i="15"/>
  <c r="Q23" i="15"/>
  <c r="P22" i="15"/>
  <c r="O22" i="15"/>
  <c r="Q21" i="15"/>
  <c r="P20" i="15"/>
  <c r="O20" i="15"/>
  <c r="Q19" i="15"/>
  <c r="G272" i="26" l="1"/>
  <c r="G274" i="26"/>
  <c r="G273" i="26"/>
  <c r="G278" i="26"/>
  <c r="G208" i="26"/>
  <c r="G205" i="26"/>
  <c r="G144" i="26"/>
  <c r="G143" i="26"/>
  <c r="G145" i="26"/>
  <c r="O728" i="27"/>
  <c r="G81" i="26"/>
  <c r="G13" i="26"/>
  <c r="P43" i="25"/>
  <c r="P41" i="25"/>
  <c r="P39" i="25"/>
  <c r="P37" i="25"/>
  <c r="P34" i="25"/>
  <c r="P32" i="25"/>
  <c r="P30" i="25"/>
  <c r="P28" i="25"/>
  <c r="P26" i="25"/>
  <c r="P24" i="25"/>
  <c r="Q20" i="25"/>
  <c r="Q21" i="25"/>
  <c r="Q22" i="25"/>
  <c r="Q23" i="25"/>
  <c r="Q24" i="25"/>
  <c r="P25" i="25"/>
  <c r="O27" i="25"/>
  <c r="O28" i="25"/>
  <c r="Q31" i="25"/>
  <c r="Q32" i="25"/>
  <c r="P33" i="25"/>
  <c r="O35" i="25"/>
  <c r="Q36" i="25"/>
  <c r="Q37" i="25"/>
  <c r="P38" i="25"/>
  <c r="O40" i="25"/>
  <c r="O41" i="25"/>
  <c r="O113" i="25"/>
  <c r="Q117" i="25"/>
  <c r="Q118" i="25"/>
  <c r="P119" i="25"/>
  <c r="O121" i="25"/>
  <c r="O122" i="25"/>
  <c r="Q125" i="25"/>
  <c r="Q126" i="25"/>
  <c r="P127" i="25"/>
  <c r="O129" i="25"/>
  <c r="O130" i="25"/>
  <c r="Q133" i="25"/>
  <c r="Q134" i="25"/>
  <c r="P135" i="25"/>
  <c r="O137" i="25"/>
  <c r="O138" i="25"/>
  <c r="Q141" i="25"/>
  <c r="Q142" i="25"/>
  <c r="P212" i="25"/>
  <c r="Q214" i="25"/>
  <c r="Q215" i="25"/>
  <c r="P216" i="25"/>
  <c r="O218" i="25"/>
  <c r="O219" i="25"/>
  <c r="P221" i="25"/>
  <c r="Q222" i="25"/>
  <c r="Q223" i="25"/>
  <c r="P224" i="25"/>
  <c r="O226" i="25"/>
  <c r="O227" i="25"/>
  <c r="P229" i="25"/>
  <c r="Q230" i="25"/>
  <c r="Q231" i="25"/>
  <c r="P232" i="25"/>
  <c r="O234" i="25"/>
  <c r="O235" i="25"/>
  <c r="Q236" i="25"/>
  <c r="Q237" i="25"/>
  <c r="P238" i="25"/>
  <c r="O240" i="25"/>
  <c r="O241" i="25"/>
  <c r="P21" i="25"/>
  <c r="P22" i="25"/>
  <c r="P23" i="25"/>
  <c r="O25" i="25"/>
  <c r="O26" i="25"/>
  <c r="Q29" i="25"/>
  <c r="Q30" i="25"/>
  <c r="P31" i="25"/>
  <c r="O33" i="25"/>
  <c r="O34" i="25"/>
  <c r="P36" i="25"/>
  <c r="O38" i="25"/>
  <c r="O39" i="25"/>
  <c r="Q42" i="25"/>
  <c r="Q43" i="25"/>
  <c r="Q115" i="25"/>
  <c r="Q116" i="25"/>
  <c r="P117" i="25"/>
  <c r="O119" i="25"/>
  <c r="O120" i="25"/>
  <c r="Q123" i="25"/>
  <c r="Q124" i="25"/>
  <c r="P125" i="25"/>
  <c r="O127" i="25"/>
  <c r="O128" i="25"/>
  <c r="Q131" i="25"/>
  <c r="Q132" i="25"/>
  <c r="P133" i="25"/>
  <c r="O135" i="25"/>
  <c r="O136" i="25"/>
  <c r="Q139" i="25"/>
  <c r="Q140" i="25"/>
  <c r="Q212" i="25"/>
  <c r="P214" i="25"/>
  <c r="O216" i="25"/>
  <c r="O217" i="25"/>
  <c r="P219" i="25"/>
  <c r="Q220" i="25"/>
  <c r="Q221" i="25"/>
  <c r="P222" i="25"/>
  <c r="O224" i="25"/>
  <c r="O225" i="25"/>
  <c r="P227" i="25"/>
  <c r="Q228" i="25"/>
  <c r="Q229" i="25"/>
  <c r="P230" i="25"/>
  <c r="O232" i="25"/>
  <c r="O233" i="25"/>
  <c r="P235" i="25"/>
  <c r="P236" i="25"/>
  <c r="O238" i="25"/>
  <c r="O239" i="25"/>
  <c r="P241" i="25"/>
  <c r="O22" i="25"/>
  <c r="O23" i="25"/>
  <c r="O24" i="25"/>
  <c r="Q27" i="25"/>
  <c r="Q28" i="25"/>
  <c r="P29" i="25"/>
  <c r="O31" i="25"/>
  <c r="O32" i="25"/>
  <c r="Q35" i="25"/>
  <c r="O36" i="25"/>
  <c r="O37" i="25"/>
  <c r="Q40" i="25"/>
  <c r="Q41" i="25"/>
  <c r="P42" i="25"/>
  <c r="P142" i="25"/>
  <c r="P140" i="25"/>
  <c r="P138" i="25"/>
  <c r="P136" i="25"/>
  <c r="P134" i="25"/>
  <c r="P132" i="25"/>
  <c r="P130" i="25"/>
  <c r="P128" i="25"/>
  <c r="P126" i="25"/>
  <c r="P124" i="25"/>
  <c r="P122" i="25"/>
  <c r="P120" i="25"/>
  <c r="P118" i="25"/>
  <c r="P116" i="25"/>
  <c r="P113" i="25"/>
  <c r="Q113" i="25"/>
  <c r="P115" i="25"/>
  <c r="O117" i="25"/>
  <c r="O118" i="25"/>
  <c r="Q121" i="25"/>
  <c r="Q122" i="25"/>
  <c r="P123" i="25"/>
  <c r="O125" i="25"/>
  <c r="O126" i="25"/>
  <c r="Q129" i="25"/>
  <c r="Q130" i="25"/>
  <c r="P131" i="25"/>
  <c r="O133" i="25"/>
  <c r="O134" i="25"/>
  <c r="Q137" i="25"/>
  <c r="Q138" i="25"/>
  <c r="P139" i="25"/>
  <c r="O141" i="25"/>
  <c r="O142" i="25"/>
  <c r="O214" i="25"/>
  <c r="O215" i="25"/>
  <c r="P217" i="25"/>
  <c r="Q218" i="25"/>
  <c r="Q219" i="25"/>
  <c r="P220" i="25"/>
  <c r="O222" i="25"/>
  <c r="O223" i="25"/>
  <c r="P225" i="25"/>
  <c r="Q226" i="25"/>
  <c r="Q227" i="25"/>
  <c r="O230" i="25"/>
  <c r="O231" i="25"/>
  <c r="P233" i="25"/>
  <c r="Q234" i="25"/>
  <c r="Q235" i="25"/>
  <c r="O236" i="25"/>
  <c r="O237" i="25"/>
  <c r="P239" i="25"/>
  <c r="Q240" i="25"/>
  <c r="Q241" i="25"/>
  <c r="G1995" i="27"/>
  <c r="Q1995" i="27"/>
  <c r="P1995" i="27"/>
  <c r="G1916" i="27"/>
  <c r="P1916" i="27"/>
  <c r="G1841" i="27"/>
  <c r="P1837" i="27"/>
  <c r="G1837" i="27"/>
  <c r="O1679" i="27"/>
  <c r="P1758" i="27"/>
  <c r="Q1758" i="27"/>
  <c r="G1758" i="27"/>
  <c r="P1679" i="27"/>
  <c r="G1679" i="27"/>
  <c r="Q1600" i="27"/>
  <c r="O1600" i="27"/>
  <c r="G1600" i="27"/>
  <c r="G1443" i="27"/>
  <c r="G1445" i="27"/>
  <c r="G1447" i="27"/>
  <c r="P1518" i="27"/>
  <c r="G1528" i="27"/>
  <c r="G1530" i="27"/>
  <c r="G1537" i="27"/>
  <c r="G1603" i="27"/>
  <c r="G1605" i="27"/>
  <c r="G1523" i="27"/>
  <c r="G1525" i="27"/>
  <c r="G1529" i="27"/>
  <c r="G1531" i="27"/>
  <c r="G1539" i="27"/>
  <c r="P1600" i="27"/>
  <c r="G1527" i="27"/>
  <c r="G1442" i="27"/>
  <c r="G1444" i="27"/>
  <c r="G1446" i="27"/>
  <c r="Q1518" i="27"/>
  <c r="G1526" i="27"/>
  <c r="G1524" i="27"/>
  <c r="G1521" i="27"/>
  <c r="G1522" i="27"/>
  <c r="G1518" i="27"/>
  <c r="O1518" i="27"/>
  <c r="O1439" i="27"/>
  <c r="Q1439" i="27"/>
  <c r="G1439" i="27"/>
  <c r="P1439" i="27"/>
  <c r="G1367" i="27"/>
  <c r="G574" i="27"/>
  <c r="G578" i="27"/>
  <c r="G415" i="27"/>
  <c r="G417" i="27"/>
  <c r="G419" i="27"/>
  <c r="P1360" i="27"/>
  <c r="G653" i="27"/>
  <c r="G655" i="27"/>
  <c r="G1363" i="27"/>
  <c r="G1366" i="27"/>
  <c r="G1368" i="27"/>
  <c r="G576" i="27"/>
  <c r="O1360" i="27"/>
  <c r="G1364" i="27"/>
  <c r="G498" i="27"/>
  <c r="G495" i="27"/>
  <c r="G497" i="27"/>
  <c r="G499" i="27"/>
  <c r="G812" i="27"/>
  <c r="G1048" i="27"/>
  <c r="G1130" i="27"/>
  <c r="G1207" i="27"/>
  <c r="G1365" i="27"/>
  <c r="Q1360" i="27"/>
  <c r="G1360" i="27"/>
  <c r="G736" i="15"/>
  <c r="G738" i="15"/>
  <c r="G740" i="15"/>
  <c r="G742" i="15"/>
  <c r="G744" i="15"/>
  <c r="G746" i="15"/>
  <c r="G748" i="15"/>
  <c r="G750" i="15"/>
  <c r="G775" i="15"/>
  <c r="G777" i="15"/>
  <c r="G779" i="15"/>
  <c r="G785" i="15"/>
  <c r="G113" i="18"/>
  <c r="G115" i="18"/>
  <c r="G117" i="18"/>
  <c r="G119" i="18"/>
  <c r="G121" i="18"/>
  <c r="G123" i="18"/>
  <c r="G129" i="18"/>
  <c r="G131" i="18"/>
  <c r="G134" i="18"/>
  <c r="G144" i="18"/>
  <c r="G156" i="18"/>
  <c r="G301" i="18"/>
  <c r="G303" i="18"/>
  <c r="G315" i="18"/>
  <c r="G492" i="19"/>
  <c r="G500" i="19"/>
  <c r="G865" i="19"/>
  <c r="G869" i="19"/>
  <c r="G873" i="19"/>
  <c r="G896" i="19"/>
  <c r="G118" i="20"/>
  <c r="G122" i="20"/>
  <c r="G212" i="20"/>
  <c r="G214" i="20"/>
  <c r="G216" i="20"/>
  <c r="G247" i="20"/>
  <c r="G652" i="27"/>
  <c r="G654" i="27"/>
  <c r="G656" i="27"/>
  <c r="G774" i="15"/>
  <c r="G925" i="15"/>
  <c r="G927" i="15"/>
  <c r="G929" i="15"/>
  <c r="G931" i="15"/>
  <c r="G937" i="15"/>
  <c r="G939" i="15"/>
  <c r="G208" i="18"/>
  <c r="G234" i="18"/>
  <c r="G238" i="18"/>
  <c r="G32" i="19"/>
  <c r="G36" i="19"/>
  <c r="G142" i="19"/>
  <c r="G150" i="19"/>
  <c r="G154" i="19"/>
  <c r="G156" i="19"/>
  <c r="G508" i="19"/>
  <c r="G532" i="19"/>
  <c r="G675" i="19"/>
  <c r="G719" i="19"/>
  <c r="G782" i="19"/>
  <c r="G142" i="20"/>
  <c r="G150" i="20"/>
  <c r="G154" i="20"/>
  <c r="G338" i="20"/>
  <c r="G340" i="20"/>
  <c r="G40" i="21"/>
  <c r="G116" i="21"/>
  <c r="G120" i="21"/>
  <c r="G133" i="21"/>
  <c r="G416" i="27"/>
  <c r="G418" i="27"/>
  <c r="G420" i="27"/>
  <c r="G657" i="27"/>
  <c r="G968" i="27"/>
  <c r="G1127" i="27"/>
  <c r="G1286" i="27"/>
  <c r="G940" i="15"/>
  <c r="G712" i="19"/>
  <c r="G17" i="21"/>
  <c r="G225" i="21"/>
  <c r="G1285" i="27"/>
  <c r="G146" i="20"/>
  <c r="G1129" i="27"/>
  <c r="G1206" i="27"/>
  <c r="G478" i="15"/>
  <c r="G482" i="15"/>
  <c r="G489" i="15"/>
  <c r="G491" i="15"/>
  <c r="G495" i="15"/>
  <c r="G497" i="15"/>
  <c r="G680" i="15"/>
  <c r="G751" i="15"/>
  <c r="G760" i="15"/>
  <c r="G768" i="15"/>
  <c r="G770" i="15"/>
  <c r="G772" i="15"/>
  <c r="G778" i="15"/>
  <c r="G830" i="15"/>
  <c r="G832" i="15"/>
  <c r="G834" i="15"/>
  <c r="G836" i="15"/>
  <c r="G838" i="15"/>
  <c r="G840" i="15"/>
  <c r="G842" i="15"/>
  <c r="G859" i="15"/>
  <c r="G861" i="15"/>
  <c r="G865" i="15"/>
  <c r="G43" i="18"/>
  <c r="G49" i="18"/>
  <c r="G62" i="18"/>
  <c r="G64" i="18"/>
  <c r="G57" i="18"/>
  <c r="G59" i="18"/>
  <c r="G50" i="18"/>
  <c r="G54" i="18"/>
  <c r="G56" i="18"/>
  <c r="G332" i="18"/>
  <c r="G212" i="19"/>
  <c r="G214" i="19"/>
  <c r="G216" i="19"/>
  <c r="G231" i="19"/>
  <c r="G237" i="19"/>
  <c r="G239" i="19"/>
  <c r="G493" i="19"/>
  <c r="G509" i="19"/>
  <c r="G513" i="19"/>
  <c r="G531" i="19"/>
  <c r="G807" i="19"/>
  <c r="G874" i="19"/>
  <c r="G876" i="19"/>
  <c r="G889" i="19"/>
  <c r="G895" i="19"/>
  <c r="G897" i="19"/>
  <c r="G899" i="19"/>
  <c r="G903" i="19"/>
  <c r="G905" i="19"/>
  <c r="G907" i="19"/>
  <c r="G116" i="20"/>
  <c r="G212" i="21"/>
  <c r="G214" i="21"/>
  <c r="G178" i="27"/>
  <c r="G336" i="27"/>
  <c r="G1284" i="27"/>
  <c r="G767" i="15"/>
  <c r="G298" i="18"/>
  <c r="G329" i="18"/>
  <c r="G213" i="19"/>
  <c r="G217" i="19"/>
  <c r="G219" i="19"/>
  <c r="G236" i="19"/>
  <c r="G238" i="19"/>
  <c r="G335" i="19"/>
  <c r="G337" i="19"/>
  <c r="G339" i="19"/>
  <c r="G518" i="19"/>
  <c r="G520" i="19"/>
  <c r="G522" i="19"/>
  <c r="G524" i="19"/>
  <c r="G526" i="19"/>
  <c r="G528" i="19"/>
  <c r="G530" i="19"/>
  <c r="G594" i="19"/>
  <c r="G804" i="19"/>
  <c r="G810" i="19"/>
  <c r="G812" i="19"/>
  <c r="G21" i="20"/>
  <c r="G25" i="20"/>
  <c r="G27" i="20"/>
  <c r="G31" i="20"/>
  <c r="G23" i="21"/>
  <c r="G25" i="21"/>
  <c r="G30" i="21"/>
  <c r="G32" i="21"/>
  <c r="G34" i="21"/>
  <c r="G138" i="21"/>
  <c r="G213" i="21"/>
  <c r="G257" i="27"/>
  <c r="G1128" i="27"/>
  <c r="G554" i="15"/>
  <c r="G570" i="15"/>
  <c r="G581" i="15"/>
  <c r="G583" i="15"/>
  <c r="G591" i="15"/>
  <c r="G745" i="15"/>
  <c r="G752" i="15"/>
  <c r="G765" i="15"/>
  <c r="G782" i="15"/>
  <c r="Q148" i="18"/>
  <c r="G405" i="15"/>
  <c r="P783" i="15"/>
  <c r="G749" i="15"/>
  <c r="G753" i="15"/>
  <c r="G771" i="15"/>
  <c r="G831" i="15"/>
  <c r="G833" i="15"/>
  <c r="G839" i="15"/>
  <c r="G841" i="15"/>
  <c r="G854" i="15"/>
  <c r="G860" i="15"/>
  <c r="G862" i="15"/>
  <c r="G864" i="15"/>
  <c r="Q967" i="15"/>
  <c r="G941" i="15"/>
  <c r="G943" i="15"/>
  <c r="G945" i="15"/>
  <c r="G953" i="15"/>
  <c r="G959" i="15"/>
  <c r="G961" i="15"/>
  <c r="G934" i="15"/>
  <c r="G936" i="15"/>
  <c r="G938" i="15"/>
  <c r="G963" i="15"/>
  <c r="G965" i="15"/>
  <c r="G967" i="15"/>
  <c r="G969" i="15"/>
  <c r="G19" i="18"/>
  <c r="G110" i="18"/>
  <c r="G112" i="18"/>
  <c r="G114" i="18"/>
  <c r="G120" i="18"/>
  <c r="G122" i="18"/>
  <c r="G148" i="18"/>
  <c r="G150" i="18"/>
  <c r="G152" i="18"/>
  <c r="G154" i="18"/>
  <c r="G216" i="18"/>
  <c r="G218" i="18"/>
  <c r="G220" i="18"/>
  <c r="G222" i="18"/>
  <c r="G230" i="18"/>
  <c r="G232" i="18"/>
  <c r="G302" i="18"/>
  <c r="G314" i="18"/>
  <c r="G328" i="18"/>
  <c r="G336" i="18"/>
  <c r="G338" i="18"/>
  <c r="G143" i="19"/>
  <c r="G147" i="19"/>
  <c r="G159" i="19"/>
  <c r="G325" i="19"/>
  <c r="G331" i="19"/>
  <c r="G398" i="19"/>
  <c r="G406" i="19"/>
  <c r="G497" i="19"/>
  <c r="G505" i="19"/>
  <c r="G680" i="19"/>
  <c r="G686" i="19"/>
  <c r="G688" i="19"/>
  <c r="G701" i="19"/>
  <c r="G711" i="19"/>
  <c r="G713" i="19"/>
  <c r="G715" i="19"/>
  <c r="G774" i="19"/>
  <c r="G783" i="19"/>
  <c r="G800" i="19"/>
  <c r="G802" i="19"/>
  <c r="G813" i="19"/>
  <c r="G863" i="19"/>
  <c r="G868" i="19"/>
  <c r="G900" i="19"/>
  <c r="G904" i="19"/>
  <c r="G43" i="20"/>
  <c r="G49" i="20"/>
  <c r="G51" i="20"/>
  <c r="G53" i="20"/>
  <c r="G55" i="20"/>
  <c r="G57" i="20"/>
  <c r="G944" i="15"/>
  <c r="G948" i="15"/>
  <c r="G954" i="15"/>
  <c r="G956" i="15"/>
  <c r="G958" i="15"/>
  <c r="G960" i="15"/>
  <c r="G124" i="18"/>
  <c r="G126" i="18"/>
  <c r="G128" i="18"/>
  <c r="G130" i="18"/>
  <c r="G242" i="18"/>
  <c r="G244" i="18"/>
  <c r="G246" i="18"/>
  <c r="G299" i="18"/>
  <c r="G305" i="18"/>
  <c r="G307" i="18"/>
  <c r="G309" i="18"/>
  <c r="G311" i="18"/>
  <c r="G325" i="18"/>
  <c r="G333" i="18"/>
  <c r="G339" i="18"/>
  <c r="G133" i="19"/>
  <c r="G146" i="19"/>
  <c r="G158" i="19"/>
  <c r="G330" i="19"/>
  <c r="G334" i="19"/>
  <c r="G345" i="19"/>
  <c r="G397" i="19"/>
  <c r="G496" i="19"/>
  <c r="G504" i="19"/>
  <c r="G533" i="19"/>
  <c r="G590" i="19"/>
  <c r="G592" i="19"/>
  <c r="G776" i="19"/>
  <c r="G780" i="19"/>
  <c r="G806" i="19"/>
  <c r="G300" i="18"/>
  <c r="G132" i="19"/>
  <c r="G137" i="19"/>
  <c r="G342" i="19"/>
  <c r="G344" i="19"/>
  <c r="G625" i="19"/>
  <c r="G771" i="19"/>
  <c r="G773" i="19"/>
  <c r="G777" i="19"/>
  <c r="G801" i="19"/>
  <c r="G814" i="19"/>
  <c r="G894" i="19"/>
  <c r="G17" i="20"/>
  <c r="G48" i="20"/>
  <c r="G50" i="20"/>
  <c r="G52" i="20"/>
  <c r="G54" i="20"/>
  <c r="G56" i="20"/>
  <c r="G58" i="20"/>
  <c r="G60" i="20"/>
  <c r="G63" i="20"/>
  <c r="G115" i="20"/>
  <c r="G124" i="20"/>
  <c r="G145" i="20"/>
  <c r="G149" i="20"/>
  <c r="G129" i="21"/>
  <c r="G137" i="21"/>
  <c r="G139" i="21"/>
  <c r="G494" i="27"/>
  <c r="G496" i="27"/>
  <c r="G732" i="27"/>
  <c r="G734" i="27"/>
  <c r="G1047" i="27"/>
  <c r="G1126" i="27"/>
  <c r="O1281" i="27"/>
  <c r="G1281" i="27"/>
  <c r="G1287" i="27"/>
  <c r="G59" i="20"/>
  <c r="G61" i="20"/>
  <c r="G119" i="20"/>
  <c r="G123" i="20"/>
  <c r="G151" i="20"/>
  <c r="G155" i="20"/>
  <c r="G312" i="20"/>
  <c r="G325" i="20"/>
  <c r="G331" i="20"/>
  <c r="G27" i="21"/>
  <c r="G29" i="21"/>
  <c r="G224" i="21"/>
  <c r="G226" i="21"/>
  <c r="G231" i="21"/>
  <c r="G731" i="27"/>
  <c r="G735" i="27"/>
  <c r="G1205" i="27"/>
  <c r="G1208" i="27"/>
  <c r="G345" i="20"/>
  <c r="G36" i="21"/>
  <c r="G38" i="21"/>
  <c r="G41" i="21"/>
  <c r="G124" i="21"/>
  <c r="G126" i="21"/>
  <c r="G128" i="21"/>
  <c r="G230" i="21"/>
  <c r="G810" i="27"/>
  <c r="Q1202" i="27"/>
  <c r="O965" i="27"/>
  <c r="O1044" i="27"/>
  <c r="P1281" i="27"/>
  <c r="Q1281" i="27"/>
  <c r="G1202" i="27"/>
  <c r="P1123" i="27"/>
  <c r="P1202" i="27"/>
  <c r="O1202" i="27"/>
  <c r="G1123" i="27"/>
  <c r="O1123" i="27"/>
  <c r="Q1123" i="27"/>
  <c r="Q1044" i="27"/>
  <c r="O649" i="27"/>
  <c r="G1044" i="27"/>
  <c r="P1044" i="27"/>
  <c r="O886" i="27"/>
  <c r="G965" i="27"/>
  <c r="Q965" i="27"/>
  <c r="P965" i="27"/>
  <c r="Q570" i="27"/>
  <c r="P886" i="27"/>
  <c r="Q886" i="27"/>
  <c r="O807" i="27"/>
  <c r="G886" i="27"/>
  <c r="G254" i="27"/>
  <c r="Q649" i="27"/>
  <c r="Q807" i="27"/>
  <c r="G811" i="27"/>
  <c r="O254" i="27"/>
  <c r="G728" i="27"/>
  <c r="G807" i="27"/>
  <c r="P807" i="27"/>
  <c r="G733" i="27"/>
  <c r="P570" i="27"/>
  <c r="P728" i="27"/>
  <c r="Q728" i="27"/>
  <c r="O412" i="27"/>
  <c r="O491" i="27"/>
  <c r="G649" i="27"/>
  <c r="P649" i="27"/>
  <c r="G573" i="27"/>
  <c r="G575" i="27"/>
  <c r="G577" i="27"/>
  <c r="G491" i="27"/>
  <c r="G570" i="27"/>
  <c r="O570" i="27"/>
  <c r="Q491" i="27"/>
  <c r="P491" i="27"/>
  <c r="G412" i="27"/>
  <c r="Q254" i="27"/>
  <c r="Q333" i="27"/>
  <c r="Q412" i="27"/>
  <c r="P412" i="27"/>
  <c r="G333" i="27"/>
  <c r="O333" i="27"/>
  <c r="P333" i="27"/>
  <c r="P254" i="27"/>
  <c r="G175" i="27"/>
  <c r="G96" i="27"/>
  <c r="G557" i="15"/>
  <c r="G565" i="15"/>
  <c r="G640" i="15"/>
  <c r="G655" i="15"/>
  <c r="G659" i="15"/>
  <c r="G674" i="15"/>
  <c r="G676" i="15"/>
  <c r="G741" i="15"/>
  <c r="G747" i="15"/>
  <c r="G766" i="15"/>
  <c r="G776" i="15"/>
  <c r="G843" i="15"/>
  <c r="G845" i="15"/>
  <c r="G847" i="15"/>
  <c r="G867" i="15"/>
  <c r="G869" i="15"/>
  <c r="G871" i="15"/>
  <c r="G873" i="15"/>
  <c r="G926" i="15"/>
  <c r="G933" i="15"/>
  <c r="G935" i="15"/>
  <c r="G942" i="15"/>
  <c r="G955" i="15"/>
  <c r="G957" i="15"/>
  <c r="G964" i="15"/>
  <c r="G33" i="18"/>
  <c r="G35" i="18"/>
  <c r="G39" i="18"/>
  <c r="G41" i="18"/>
  <c r="G127" i="18"/>
  <c r="G145" i="18"/>
  <c r="G147" i="18"/>
  <c r="G404" i="15"/>
  <c r="G458" i="15"/>
  <c r="G463" i="15"/>
  <c r="G465" i="15"/>
  <c r="G469" i="15"/>
  <c r="G471" i="15"/>
  <c r="G473" i="15"/>
  <c r="G552" i="15"/>
  <c r="G556" i="15"/>
  <c r="G558" i="15"/>
  <c r="G562" i="15"/>
  <c r="G564" i="15"/>
  <c r="G566" i="15"/>
  <c r="G594" i="15"/>
  <c r="G754" i="15"/>
  <c r="G413" i="15"/>
  <c r="G415" i="15"/>
  <c r="G460" i="15"/>
  <c r="G500" i="15"/>
  <c r="G502" i="15"/>
  <c r="G506" i="15"/>
  <c r="G589" i="15"/>
  <c r="G593" i="15"/>
  <c r="G595" i="15"/>
  <c r="G781" i="15"/>
  <c r="G149" i="19"/>
  <c r="G495" i="19"/>
  <c r="G503" i="19"/>
  <c r="G607" i="19"/>
  <c r="G619" i="19"/>
  <c r="G621" i="19"/>
  <c r="G142" i="18"/>
  <c r="G149" i="18"/>
  <c r="G151" i="18"/>
  <c r="G202" i="18"/>
  <c r="G204" i="18"/>
  <c r="G206" i="18"/>
  <c r="G217" i="18"/>
  <c r="G219" i="18"/>
  <c r="G236" i="18"/>
  <c r="G243" i="18"/>
  <c r="G245" i="18"/>
  <c r="G313" i="18"/>
  <c r="G319" i="18"/>
  <c r="G327" i="18"/>
  <c r="G331" i="18"/>
  <c r="G335" i="18"/>
  <c r="G34" i="19"/>
  <c r="G111" i="19"/>
  <c r="G114" i="19"/>
  <c r="G116" i="19"/>
  <c r="G118" i="19"/>
  <c r="G120" i="19"/>
  <c r="G122" i="19"/>
  <c r="G124" i="19"/>
  <c r="G126" i="19"/>
  <c r="G128" i="19"/>
  <c r="G130" i="19"/>
  <c r="G151" i="19"/>
  <c r="G244" i="19"/>
  <c r="G301" i="19"/>
  <c r="G303" i="19"/>
  <c r="G307" i="19"/>
  <c r="G399" i="19"/>
  <c r="G403" i="19"/>
  <c r="G58" i="18"/>
  <c r="G116" i="18"/>
  <c r="G118" i="18"/>
  <c r="G125" i="18"/>
  <c r="G132" i="18"/>
  <c r="G139" i="18"/>
  <c r="G146" i="18"/>
  <c r="G153" i="18"/>
  <c r="G155" i="18"/>
  <c r="G210" i="18"/>
  <c r="G212" i="18"/>
  <c r="G214" i="18"/>
  <c r="G231" i="18"/>
  <c r="G233" i="18"/>
  <c r="G240" i="18"/>
  <c r="G316" i="18"/>
  <c r="G326" i="18"/>
  <c r="G330" i="18"/>
  <c r="G334" i="18"/>
  <c r="G134" i="19"/>
  <c r="G145" i="19"/>
  <c r="G155" i="19"/>
  <c r="G247" i="19"/>
  <c r="G249" i="19"/>
  <c r="G251" i="19"/>
  <c r="G302" i="19"/>
  <c r="G304" i="19"/>
  <c r="G306" i="19"/>
  <c r="G308" i="19"/>
  <c r="G336" i="19"/>
  <c r="G491" i="19"/>
  <c r="G499" i="19"/>
  <c r="G507" i="19"/>
  <c r="G866" i="19"/>
  <c r="G62" i="20"/>
  <c r="G341" i="19"/>
  <c r="G343" i="19"/>
  <c r="G396" i="19"/>
  <c r="G400" i="19"/>
  <c r="G402" i="19"/>
  <c r="G404" i="19"/>
  <c r="G490" i="19"/>
  <c r="G494" i="19"/>
  <c r="G498" i="19"/>
  <c r="G502" i="19"/>
  <c r="G506" i="19"/>
  <c r="G510" i="19"/>
  <c r="G534" i="19"/>
  <c r="G583" i="19"/>
  <c r="G585" i="19"/>
  <c r="G587" i="19"/>
  <c r="G589" i="19"/>
  <c r="G591" i="19"/>
  <c r="G593" i="19"/>
  <c r="G595" i="19"/>
  <c r="G612" i="19"/>
  <c r="G614" i="19"/>
  <c r="G616" i="19"/>
  <c r="G618" i="19"/>
  <c r="G678" i="19"/>
  <c r="G682" i="19"/>
  <c r="G684" i="19"/>
  <c r="G721" i="19"/>
  <c r="G769" i="19"/>
  <c r="G781" i="19"/>
  <c r="G808" i="19"/>
  <c r="G811" i="19"/>
  <c r="G872" i="19"/>
  <c r="G902" i="19"/>
  <c r="G906" i="19"/>
  <c r="G909" i="19"/>
  <c r="G19" i="20"/>
  <c r="G23" i="20"/>
  <c r="G30" i="20"/>
  <c r="G519" i="19"/>
  <c r="G521" i="19"/>
  <c r="G523" i="19"/>
  <c r="G525" i="19"/>
  <c r="G527" i="19"/>
  <c r="G529" i="19"/>
  <c r="G677" i="19"/>
  <c r="G679" i="19"/>
  <c r="G707" i="19"/>
  <c r="G720" i="19"/>
  <c r="G778" i="19"/>
  <c r="G871" i="19"/>
  <c r="G875" i="19"/>
  <c r="G157" i="20"/>
  <c r="G681" i="19"/>
  <c r="G685" i="19"/>
  <c r="G687" i="19"/>
  <c r="G689" i="19"/>
  <c r="G309" i="20"/>
  <c r="G335" i="20"/>
  <c r="G342" i="20"/>
  <c r="G113" i="20"/>
  <c r="G120" i="20"/>
  <c r="G125" i="20"/>
  <c r="G147" i="20"/>
  <c r="G152" i="20"/>
  <c r="G231" i="20"/>
  <c r="G237" i="20"/>
  <c r="G239" i="20"/>
  <c r="G241" i="20"/>
  <c r="G243" i="20"/>
  <c r="G245" i="20"/>
  <c r="G299" i="20"/>
  <c r="G302" i="20"/>
  <c r="G339" i="20"/>
  <c r="G22" i="21"/>
  <c r="G24" i="21"/>
  <c r="G31" i="21"/>
  <c r="G37" i="21"/>
  <c r="G118" i="21"/>
  <c r="G218" i="21"/>
  <c r="G805" i="19"/>
  <c r="G809" i="19"/>
  <c r="G867" i="19"/>
  <c r="G870" i="19"/>
  <c r="G877" i="19"/>
  <c r="G898" i="19"/>
  <c r="G901" i="19"/>
  <c r="G908" i="19"/>
  <c r="G114" i="20"/>
  <c r="G137" i="20"/>
  <c r="G144" i="20"/>
  <c r="G153" i="20"/>
  <c r="G156" i="20"/>
  <c r="G236" i="20"/>
  <c r="G240" i="20"/>
  <c r="G301" i="20"/>
  <c r="G306" i="20"/>
  <c r="G308" i="20"/>
  <c r="G310" i="20"/>
  <c r="G334" i="20"/>
  <c r="G336" i="20"/>
  <c r="G343" i="20"/>
  <c r="G21" i="21"/>
  <c r="G26" i="21"/>
  <c r="G35" i="21"/>
  <c r="G39" i="21"/>
  <c r="G115" i="21"/>
  <c r="G217" i="21"/>
  <c r="G222" i="21"/>
  <c r="G234" i="21"/>
  <c r="G134" i="21"/>
  <c r="G221" i="21"/>
  <c r="G229" i="21"/>
  <c r="G414" i="15"/>
  <c r="G462" i="15"/>
  <c r="G466" i="15"/>
  <c r="G468" i="15"/>
  <c r="G475" i="15"/>
  <c r="G479" i="15"/>
  <c r="G481" i="15"/>
  <c r="G499" i="15"/>
  <c r="G503" i="15"/>
  <c r="G505" i="15"/>
  <c r="G568" i="15"/>
  <c r="G572" i="15"/>
  <c r="G575" i="15"/>
  <c r="G586" i="15"/>
  <c r="G643" i="15"/>
  <c r="G649" i="15"/>
  <c r="G682" i="15"/>
  <c r="G737" i="15"/>
  <c r="G773" i="15"/>
  <c r="G846" i="15"/>
  <c r="G470" i="15"/>
  <c r="G474" i="15"/>
  <c r="G476" i="15"/>
  <c r="G492" i="15"/>
  <c r="G494" i="15"/>
  <c r="G549" i="15"/>
  <c r="G585" i="15"/>
  <c r="G587" i="15"/>
  <c r="G642" i="15"/>
  <c r="G644" i="15"/>
  <c r="G648" i="15"/>
  <c r="G650" i="15"/>
  <c r="G666" i="15"/>
  <c r="G685" i="15"/>
  <c r="G689" i="15"/>
  <c r="G691" i="15"/>
  <c r="G739" i="15"/>
  <c r="G769" i="15"/>
  <c r="G783" i="15"/>
  <c r="G679" i="15"/>
  <c r="G684" i="15"/>
  <c r="G467" i="15"/>
  <c r="G504" i="15"/>
  <c r="G560" i="15"/>
  <c r="G573" i="15"/>
  <c r="G597" i="15"/>
  <c r="Q594" i="15"/>
  <c r="G784" i="15"/>
  <c r="P832" i="15"/>
  <c r="G199" i="18"/>
  <c r="G17" i="19"/>
  <c r="G20" i="19"/>
  <c r="G30" i="19"/>
  <c r="G135" i="19"/>
  <c r="G148" i="19"/>
  <c r="G780" i="15"/>
  <c r="G828" i="15"/>
  <c r="G835" i="15"/>
  <c r="G837" i="15"/>
  <c r="G844" i="15"/>
  <c r="G848" i="15"/>
  <c r="G863" i="15"/>
  <c r="G868" i="15"/>
  <c r="G875" i="15"/>
  <c r="G850" i="15"/>
  <c r="G922" i="15"/>
  <c r="G36" i="18"/>
  <c r="G40" i="18"/>
  <c r="G51" i="18"/>
  <c r="G53" i="18"/>
  <c r="G205" i="18"/>
  <c r="G213" i="18"/>
  <c r="G221" i="18"/>
  <c r="G225" i="18"/>
  <c r="G295" i="18"/>
  <c r="G296" i="18"/>
  <c r="G297" i="18"/>
  <c r="G337" i="18"/>
  <c r="G131" i="19"/>
  <c r="G144" i="19"/>
  <c r="G152" i="19"/>
  <c r="G849" i="15"/>
  <c r="G851" i="15"/>
  <c r="P59" i="18"/>
  <c r="G21" i="18"/>
  <c r="G23" i="18"/>
  <c r="G25" i="18"/>
  <c r="G29" i="18"/>
  <c r="G52" i="18"/>
  <c r="G407" i="19"/>
  <c r="G620" i="19"/>
  <c r="G622" i="19"/>
  <c r="G624" i="19"/>
  <c r="G626" i="19"/>
  <c r="G717" i="19"/>
  <c r="G772" i="19"/>
  <c r="G803" i="19"/>
  <c r="G29" i="19"/>
  <c r="G31" i="19"/>
  <c r="G113" i="19"/>
  <c r="G115" i="19"/>
  <c r="G117" i="19"/>
  <c r="G119" i="19"/>
  <c r="G121" i="19"/>
  <c r="G123" i="19"/>
  <c r="G125" i="19"/>
  <c r="G127" i="19"/>
  <c r="G129" i="19"/>
  <c r="G208" i="19"/>
  <c r="G210" i="19"/>
  <c r="G240" i="19"/>
  <c r="G246" i="19"/>
  <c r="G248" i="19"/>
  <c r="G250" i="19"/>
  <c r="G310" i="19"/>
  <c r="G312" i="19"/>
  <c r="G332" i="19"/>
  <c r="G338" i="19"/>
  <c r="G395" i="19"/>
  <c r="G401" i="19"/>
  <c r="G489" i="19"/>
  <c r="G581" i="19"/>
  <c r="G584" i="19"/>
  <c r="G586" i="19"/>
  <c r="G588" i="19"/>
  <c r="G709" i="19"/>
  <c r="G716" i="19"/>
  <c r="G718" i="19"/>
  <c r="G795" i="19"/>
  <c r="G815" i="19"/>
  <c r="G209" i="19"/>
  <c r="G218" i="19"/>
  <c r="G299" i="19"/>
  <c r="G305" i="19"/>
  <c r="G309" i="19"/>
  <c r="G311" i="19"/>
  <c r="G313" i="19"/>
  <c r="G333" i="19"/>
  <c r="G340" i="19"/>
  <c r="G393" i="19"/>
  <c r="G405" i="19"/>
  <c r="G487" i="19"/>
  <c r="G708" i="19"/>
  <c r="G710" i="19"/>
  <c r="G26" i="20"/>
  <c r="G121" i="20"/>
  <c r="G251" i="20"/>
  <c r="G344" i="20"/>
  <c r="G613" i="19"/>
  <c r="G615" i="19"/>
  <c r="G617" i="19"/>
  <c r="G683" i="19"/>
  <c r="G706" i="19"/>
  <c r="G714" i="19"/>
  <c r="G20" i="20"/>
  <c r="G28" i="20"/>
  <c r="G117" i="20"/>
  <c r="G148" i="20"/>
  <c r="G210" i="20"/>
  <c r="G332" i="20"/>
  <c r="G111" i="20"/>
  <c r="G209" i="20"/>
  <c r="G218" i="20"/>
  <c r="G244" i="20"/>
  <c r="G249" i="20"/>
  <c r="G303" i="20"/>
  <c r="G311" i="20"/>
  <c r="G20" i="21"/>
  <c r="G43" i="21"/>
  <c r="G130" i="21"/>
  <c r="G205" i="20"/>
  <c r="G213" i="20"/>
  <c r="G215" i="20"/>
  <c r="G217" i="20"/>
  <c r="G248" i="20"/>
  <c r="G305" i="20"/>
  <c r="G313" i="20"/>
  <c r="G307" i="20"/>
  <c r="G330" i="20"/>
  <c r="G28" i="21"/>
  <c r="G42" i="21"/>
  <c r="G122" i="21"/>
  <c r="G135" i="21"/>
  <c r="G235" i="21"/>
  <c r="G113" i="21"/>
  <c r="G117" i="21"/>
  <c r="G125" i="21"/>
  <c r="G127" i="21"/>
  <c r="G132" i="21"/>
  <c r="G211" i="21"/>
  <c r="G219" i="21"/>
  <c r="G227" i="21"/>
  <c r="G232" i="21"/>
  <c r="G17" i="27"/>
  <c r="G33" i="21"/>
  <c r="G121" i="21"/>
  <c r="G131" i="21"/>
  <c r="G136" i="21"/>
  <c r="G209" i="21"/>
  <c r="G215" i="21"/>
  <c r="G223" i="21"/>
  <c r="G228" i="21"/>
  <c r="G19" i="21"/>
  <c r="O19" i="21"/>
  <c r="Q19" i="21"/>
  <c r="P19" i="21"/>
  <c r="G238" i="20"/>
  <c r="G246" i="20"/>
  <c r="G242" i="20"/>
  <c r="G250" i="20"/>
  <c r="G207" i="20"/>
  <c r="G211" i="20"/>
  <c r="G219" i="20"/>
  <c r="G241" i="19"/>
  <c r="G243" i="19"/>
  <c r="G242" i="19"/>
  <c r="G245" i="19"/>
  <c r="G207" i="19"/>
  <c r="G211" i="19"/>
  <c r="G215" i="19"/>
  <c r="G205" i="19"/>
  <c r="G22" i="19"/>
  <c r="G23" i="19"/>
  <c r="G26" i="19"/>
  <c r="G27" i="19"/>
  <c r="G19" i="19"/>
  <c r="G21" i="19"/>
  <c r="G24" i="19"/>
  <c r="G25" i="19"/>
  <c r="G28" i="19"/>
  <c r="G293" i="18"/>
  <c r="O413" i="15"/>
  <c r="O555" i="15"/>
  <c r="Q556" i="15"/>
  <c r="O557" i="15"/>
  <c r="O559" i="15"/>
  <c r="Q560" i="15"/>
  <c r="O561" i="15"/>
  <c r="P562" i="15"/>
  <c r="P564" i="15"/>
  <c r="P566" i="15"/>
  <c r="P568" i="15"/>
  <c r="O570" i="15"/>
  <c r="Q571" i="15"/>
  <c r="Q573" i="15"/>
  <c r="O575" i="15"/>
  <c r="Q580" i="15"/>
  <c r="O592" i="15"/>
  <c r="Q593" i="15"/>
  <c r="O594" i="15"/>
  <c r="Q597" i="15"/>
  <c r="Q584" i="15"/>
  <c r="P556" i="15"/>
  <c r="P558" i="15"/>
  <c r="O566" i="15"/>
  <c r="Q567" i="15"/>
  <c r="Q569" i="15"/>
  <c r="P571" i="15"/>
  <c r="P580" i="15"/>
  <c r="O584" i="15"/>
  <c r="Q585" i="15"/>
  <c r="P593" i="15"/>
  <c r="P595" i="15"/>
  <c r="O583" i="15"/>
  <c r="P560" i="15"/>
  <c r="O569" i="15"/>
  <c r="Q589" i="15"/>
  <c r="O553" i="15"/>
  <c r="Q568" i="15"/>
  <c r="P588" i="15"/>
  <c r="O830" i="15"/>
  <c r="Q831" i="15"/>
  <c r="P833" i="15"/>
  <c r="Q834" i="15"/>
  <c r="Q836" i="15"/>
  <c r="O837" i="15"/>
  <c r="P838" i="15"/>
  <c r="O842" i="15"/>
  <c r="Q843" i="15"/>
  <c r="O844" i="15"/>
  <c r="P847" i="15"/>
  <c r="Q859" i="15"/>
  <c r="P861" i="15"/>
  <c r="Q862" i="15"/>
  <c r="O863" i="15"/>
  <c r="P864" i="15"/>
  <c r="O866" i="15"/>
  <c r="Q867" i="15"/>
  <c r="O868" i="15"/>
  <c r="Q869" i="15"/>
  <c r="P871" i="15"/>
  <c r="P873" i="15"/>
  <c r="Q874" i="15"/>
  <c r="O875" i="15"/>
  <c r="O847" i="15"/>
  <c r="Q925" i="15"/>
  <c r="O960" i="15"/>
  <c r="Q156" i="18"/>
  <c r="P551" i="15"/>
  <c r="Q561" i="15"/>
  <c r="Q565" i="15"/>
  <c r="P581" i="15"/>
  <c r="O586" i="15"/>
  <c r="O590" i="15"/>
  <c r="P849" i="15"/>
  <c r="O929" i="15"/>
  <c r="Q963" i="15"/>
  <c r="P552" i="15"/>
  <c r="O554" i="15"/>
  <c r="Q555" i="15"/>
  <c r="Q557" i="15"/>
  <c r="O558" i="15"/>
  <c r="Q559" i="15"/>
  <c r="O571" i="15"/>
  <c r="Q572" i="15"/>
  <c r="O573" i="15"/>
  <c r="O580" i="15"/>
  <c r="Q581" i="15"/>
  <c r="O582" i="15"/>
  <c r="P583" i="15"/>
  <c r="P585" i="15"/>
  <c r="P587" i="15"/>
  <c r="P589" i="15"/>
  <c r="O591" i="15"/>
  <c r="Q592" i="15"/>
  <c r="O595" i="15"/>
  <c r="Q596" i="15"/>
  <c r="Q552" i="15"/>
  <c r="O562" i="15"/>
  <c r="P567" i="15"/>
  <c r="Q582" i="15"/>
  <c r="Q586" i="15"/>
  <c r="O596" i="15"/>
  <c r="Q939" i="15"/>
  <c r="P840" i="15"/>
  <c r="P850" i="15"/>
  <c r="P943" i="15"/>
  <c r="P114" i="18"/>
  <c r="O736" i="15"/>
  <c r="O738" i="15"/>
  <c r="Q739" i="15"/>
  <c r="P741" i="15"/>
  <c r="P743" i="15"/>
  <c r="O745" i="15"/>
  <c r="Q746" i="15"/>
  <c r="Q748" i="15"/>
  <c r="P750" i="15"/>
  <c r="P753" i="15"/>
  <c r="P766" i="15"/>
  <c r="O770" i="15"/>
  <c r="O773" i="15"/>
  <c r="O777" i="15"/>
  <c r="Q780" i="15"/>
  <c r="Q783" i="15"/>
  <c r="Q655" i="15"/>
  <c r="Q736" i="15"/>
  <c r="P738" i="15"/>
  <c r="O740" i="15"/>
  <c r="O742" i="15"/>
  <c r="Q743" i="15"/>
  <c r="P745" i="15"/>
  <c r="P747" i="15"/>
  <c r="O749" i="15"/>
  <c r="Q750" i="15"/>
  <c r="Q754" i="15"/>
  <c r="P767" i="15"/>
  <c r="P770" i="15"/>
  <c r="P774" i="15"/>
  <c r="O778" i="15"/>
  <c r="O781" i="15"/>
  <c r="O785" i="15"/>
  <c r="Q119" i="18"/>
  <c r="P642" i="15"/>
  <c r="P644" i="15"/>
  <c r="P646" i="15"/>
  <c r="P648" i="15"/>
  <c r="P650" i="15"/>
  <c r="Q651" i="15"/>
  <c r="O652" i="15"/>
  <c r="Q653" i="15"/>
  <c r="O654" i="15"/>
  <c r="O656" i="15"/>
  <c r="Q657" i="15"/>
  <c r="O658" i="15"/>
  <c r="Q659" i="15"/>
  <c r="O660" i="15"/>
  <c r="O671" i="15"/>
  <c r="Q672" i="15"/>
  <c r="O673" i="15"/>
  <c r="Q674" i="15"/>
  <c r="O675" i="15"/>
  <c r="Q676" i="15"/>
  <c r="O677" i="15"/>
  <c r="Q678" i="15"/>
  <c r="O679" i="15"/>
  <c r="Q683" i="15"/>
  <c r="O684" i="15"/>
  <c r="Q685" i="15"/>
  <c r="O686" i="15"/>
  <c r="Q687" i="15"/>
  <c r="O688" i="15"/>
  <c r="Q689" i="15"/>
  <c r="O690" i="15"/>
  <c r="Q691" i="15"/>
  <c r="O737" i="15"/>
  <c r="Q738" i="15"/>
  <c r="Q740" i="15"/>
  <c r="P742" i="15"/>
  <c r="O744" i="15"/>
  <c r="O746" i="15"/>
  <c r="Q747" i="15"/>
  <c r="P749" i="15"/>
  <c r="O752" i="15"/>
  <c r="Q760" i="15"/>
  <c r="Q767" i="15"/>
  <c r="Q771" i="15"/>
  <c r="P775" i="15"/>
  <c r="P778" i="15"/>
  <c r="P782" i="15"/>
  <c r="Q932" i="15"/>
  <c r="O953" i="15"/>
  <c r="O967" i="15"/>
  <c r="O50" i="18"/>
  <c r="Q51" i="18"/>
  <c r="O52" i="18"/>
  <c r="Q53" i="18"/>
  <c r="O54" i="18"/>
  <c r="Q55" i="18"/>
  <c r="O56" i="18"/>
  <c r="P129" i="18"/>
  <c r="P737" i="15"/>
  <c r="P739" i="15"/>
  <c r="O741" i="15"/>
  <c r="Q742" i="15"/>
  <c r="Q744" i="15"/>
  <c r="P746" i="15"/>
  <c r="O748" i="15"/>
  <c r="O750" i="15"/>
  <c r="O753" i="15"/>
  <c r="O765" i="15"/>
  <c r="O769" i="15"/>
  <c r="Q772" i="15"/>
  <c r="Q775" i="15"/>
  <c r="Q779" i="15"/>
  <c r="P936" i="15"/>
  <c r="P956" i="15"/>
  <c r="O146" i="18"/>
  <c r="P499" i="15"/>
  <c r="P491" i="15"/>
  <c r="Q475" i="15"/>
  <c r="Q468" i="15"/>
  <c r="P503" i="15"/>
  <c r="P495" i="15"/>
  <c r="O482" i="15"/>
  <c r="P470" i="15"/>
  <c r="P461" i="15"/>
  <c r="O461" i="15"/>
  <c r="Q462" i="15"/>
  <c r="Q464" i="15"/>
  <c r="O465" i="15"/>
  <c r="Q466" i="15"/>
  <c r="P474" i="15"/>
  <c r="O478" i="15"/>
  <c r="Q479" i="15"/>
  <c r="P492" i="15"/>
  <c r="P496" i="15"/>
  <c r="O498" i="15"/>
  <c r="Q501" i="15"/>
  <c r="O502" i="15"/>
  <c r="Q505" i="15"/>
  <c r="O460" i="15"/>
  <c r="P478" i="15"/>
  <c r="O503" i="15"/>
  <c r="P680" i="15"/>
  <c r="P467" i="15"/>
  <c r="Q484" i="15"/>
  <c r="Q504" i="15"/>
  <c r="Q647" i="15"/>
  <c r="P677" i="15"/>
  <c r="Q666" i="15"/>
  <c r="O682" i="15"/>
  <c r="P463" i="15"/>
  <c r="P465" i="15"/>
  <c r="Q472" i="15"/>
  <c r="O473" i="15"/>
  <c r="Q476" i="15"/>
  <c r="P482" i="15"/>
  <c r="O491" i="15"/>
  <c r="Q492" i="15"/>
  <c r="P500" i="15"/>
  <c r="P504" i="15"/>
  <c r="O506" i="15"/>
  <c r="Q642" i="15"/>
  <c r="O643" i="15"/>
  <c r="Q644" i="15"/>
  <c r="O645" i="15"/>
  <c r="Q646" i="15"/>
  <c r="O647" i="15"/>
  <c r="Q648" i="15"/>
  <c r="O649" i="15"/>
  <c r="Q650" i="15"/>
  <c r="P652" i="15"/>
  <c r="P654" i="15"/>
  <c r="P656" i="15"/>
  <c r="P658" i="15"/>
  <c r="P660" i="15"/>
  <c r="P671" i="15"/>
  <c r="P673" i="15"/>
  <c r="P675" i="15"/>
  <c r="P679" i="15"/>
  <c r="P684" i="15"/>
  <c r="P686" i="15"/>
  <c r="P688" i="15"/>
  <c r="P690" i="15"/>
  <c r="Q680" i="15"/>
  <c r="O681" i="15"/>
  <c r="P682" i="15"/>
  <c r="O850" i="15"/>
  <c r="O854" i="15"/>
  <c r="P844" i="15"/>
  <c r="O839" i="15"/>
  <c r="Q833" i="15"/>
  <c r="Q849" i="15"/>
  <c r="P854" i="15"/>
  <c r="O843" i="15"/>
  <c r="P836" i="15"/>
  <c r="P848" i="15"/>
  <c r="Q841" i="15"/>
  <c r="O835" i="15"/>
  <c r="P831" i="15"/>
  <c r="Q832" i="15"/>
  <c r="O833" i="15"/>
  <c r="P834" i="15"/>
  <c r="O838" i="15"/>
  <c r="Q839" i="15"/>
  <c r="O840" i="15"/>
  <c r="P843" i="15"/>
  <c r="P845" i="15"/>
  <c r="Q846" i="15"/>
  <c r="Q848" i="15"/>
  <c r="P859" i="15"/>
  <c r="Q860" i="15"/>
  <c r="O861" i="15"/>
  <c r="P862" i="15"/>
  <c r="O864" i="15"/>
  <c r="Q865" i="15"/>
  <c r="P867" i="15"/>
  <c r="P869" i="15"/>
  <c r="Q870" i="15"/>
  <c r="O871" i="15"/>
  <c r="Q872" i="15"/>
  <c r="O873" i="15"/>
  <c r="P874" i="15"/>
  <c r="O831" i="15"/>
  <c r="Q845" i="15"/>
  <c r="O926" i="15"/>
  <c r="Q929" i="15"/>
  <c r="O933" i="15"/>
  <c r="Q936" i="15"/>
  <c r="P940" i="15"/>
  <c r="Q943" i="15"/>
  <c r="P953" i="15"/>
  <c r="O957" i="15"/>
  <c r="P960" i="15"/>
  <c r="O964" i="15"/>
  <c r="P110" i="18"/>
  <c r="Q116" i="18"/>
  <c r="O122" i="18"/>
  <c r="O134" i="18"/>
  <c r="Q682" i="15"/>
  <c r="Q968" i="15"/>
  <c r="P967" i="15"/>
  <c r="O966" i="15"/>
  <c r="Q964" i="15"/>
  <c r="P963" i="15"/>
  <c r="O962" i="15"/>
  <c r="Q960" i="15"/>
  <c r="P959" i="15"/>
  <c r="O958" i="15"/>
  <c r="Q956" i="15"/>
  <c r="P955" i="15"/>
  <c r="O954" i="15"/>
  <c r="Q948" i="15"/>
  <c r="P945" i="15"/>
  <c r="O944" i="15"/>
  <c r="Q942" i="15"/>
  <c r="P941" i="15"/>
  <c r="O940" i="15"/>
  <c r="Q938" i="15"/>
  <c r="P937" i="15"/>
  <c r="O936" i="15"/>
  <c r="Q934" i="15"/>
  <c r="P933" i="15"/>
  <c r="O932" i="15"/>
  <c r="Q930" i="15"/>
  <c r="P929" i="15"/>
  <c r="O928" i="15"/>
  <c r="Q926" i="15"/>
  <c r="P925" i="15"/>
  <c r="O924" i="15"/>
  <c r="P968" i="15"/>
  <c r="Q966" i="15"/>
  <c r="O965" i="15"/>
  <c r="O963" i="15"/>
  <c r="P961" i="15"/>
  <c r="Q959" i="15"/>
  <c r="Q957" i="15"/>
  <c r="O956" i="15"/>
  <c r="P954" i="15"/>
  <c r="P948" i="15"/>
  <c r="Q944" i="15"/>
  <c r="O943" i="15"/>
  <c r="O941" i="15"/>
  <c r="P939" i="15"/>
  <c r="Q937" i="15"/>
  <c r="Q935" i="15"/>
  <c r="O934" i="15"/>
  <c r="P932" i="15"/>
  <c r="P930" i="15"/>
  <c r="Q928" i="15"/>
  <c r="O927" i="15"/>
  <c r="O925" i="15"/>
  <c r="Q969" i="15"/>
  <c r="O968" i="15"/>
  <c r="P966" i="15"/>
  <c r="P964" i="15"/>
  <c r="Q962" i="15"/>
  <c r="O961" i="15"/>
  <c r="O959" i="15"/>
  <c r="P957" i="15"/>
  <c r="Q955" i="15"/>
  <c r="Q953" i="15"/>
  <c r="O948" i="15"/>
  <c r="P944" i="15"/>
  <c r="P942" i="15"/>
  <c r="Q940" i="15"/>
  <c r="O939" i="15"/>
  <c r="O937" i="15"/>
  <c r="P935" i="15"/>
  <c r="Q933" i="15"/>
  <c r="Q931" i="15"/>
  <c r="O930" i="15"/>
  <c r="P928" i="15"/>
  <c r="P926" i="15"/>
  <c r="Q924" i="15"/>
  <c r="P927" i="15"/>
  <c r="O931" i="15"/>
  <c r="P934" i="15"/>
  <c r="O938" i="15"/>
  <c r="Q941" i="15"/>
  <c r="O945" i="15"/>
  <c r="Q954" i="15"/>
  <c r="P958" i="15"/>
  <c r="Q961" i="15"/>
  <c r="P965" i="15"/>
  <c r="O969" i="15"/>
  <c r="P156" i="18"/>
  <c r="O155" i="18"/>
  <c r="Q153" i="18"/>
  <c r="P152" i="18"/>
  <c r="O151" i="18"/>
  <c r="Q149" i="18"/>
  <c r="P148" i="18"/>
  <c r="O147" i="18"/>
  <c r="Q145" i="18"/>
  <c r="P144" i="18"/>
  <c r="O143" i="18"/>
  <c r="Q141" i="18"/>
  <c r="P140" i="18"/>
  <c r="O139" i="18"/>
  <c r="Q132" i="18"/>
  <c r="P130" i="18"/>
  <c r="O129" i="18"/>
  <c r="Q127" i="18"/>
  <c r="P124" i="18"/>
  <c r="O123" i="18"/>
  <c r="Q121" i="18"/>
  <c r="P120" i="18"/>
  <c r="O119" i="18"/>
  <c r="Q117" i="18"/>
  <c r="P116" i="18"/>
  <c r="O115" i="18"/>
  <c r="Q113" i="18"/>
  <c r="P111" i="18"/>
  <c r="O110" i="18"/>
  <c r="O156" i="18"/>
  <c r="Q154" i="18"/>
  <c r="P153" i="18"/>
  <c r="O152" i="18"/>
  <c r="Q150" i="18"/>
  <c r="P149" i="18"/>
  <c r="O148" i="18"/>
  <c r="Q146" i="18"/>
  <c r="P145" i="18"/>
  <c r="O144" i="18"/>
  <c r="Q142" i="18"/>
  <c r="P141" i="18"/>
  <c r="O140" i="18"/>
  <c r="Q134" i="18"/>
  <c r="P132" i="18"/>
  <c r="O130" i="18"/>
  <c r="Q128" i="18"/>
  <c r="P127" i="18"/>
  <c r="O124" i="18"/>
  <c r="Q122" i="18"/>
  <c r="P121" i="18"/>
  <c r="O120" i="18"/>
  <c r="Q118" i="18"/>
  <c r="P117" i="18"/>
  <c r="O116" i="18"/>
  <c r="Q114" i="18"/>
  <c r="P113" i="18"/>
  <c r="O111" i="18"/>
  <c r="Q155" i="18"/>
  <c r="O153" i="18"/>
  <c r="P150" i="18"/>
  <c r="Q147" i="18"/>
  <c r="O145" i="18"/>
  <c r="P142" i="18"/>
  <c r="Q139" i="18"/>
  <c r="O132" i="18"/>
  <c r="P128" i="18"/>
  <c r="Q123" i="18"/>
  <c r="O121" i="18"/>
  <c r="P118" i="18"/>
  <c r="Q115" i="18"/>
  <c r="O113" i="18"/>
  <c r="P155" i="18"/>
  <c r="Q152" i="18"/>
  <c r="O150" i="18"/>
  <c r="P147" i="18"/>
  <c r="Q144" i="18"/>
  <c r="O142" i="18"/>
  <c r="P139" i="18"/>
  <c r="Q130" i="18"/>
  <c r="O128" i="18"/>
  <c r="P123" i="18"/>
  <c r="Q120" i="18"/>
  <c r="O118" i="18"/>
  <c r="P115" i="18"/>
  <c r="Q111" i="18"/>
  <c r="P154" i="18"/>
  <c r="Q151" i="18"/>
  <c r="O149" i="18"/>
  <c r="P146" i="18"/>
  <c r="Q143" i="18"/>
  <c r="O141" i="18"/>
  <c r="P134" i="18"/>
  <c r="Q129" i="18"/>
  <c r="O127" i="18"/>
  <c r="Q110" i="18"/>
  <c r="O117" i="18"/>
  <c r="P122" i="18"/>
  <c r="Q140" i="18"/>
  <c r="P151" i="18"/>
  <c r="Q460" i="15"/>
  <c r="P462" i="15"/>
  <c r="P466" i="15"/>
  <c r="O470" i="15"/>
  <c r="Q471" i="15"/>
  <c r="P479" i="15"/>
  <c r="P484" i="15"/>
  <c r="O490" i="15"/>
  <c r="Q493" i="15"/>
  <c r="O494" i="15"/>
  <c r="Q497" i="15"/>
  <c r="Q551" i="15"/>
  <c r="Q553" i="15"/>
  <c r="P555" i="15"/>
  <c r="P559" i="15"/>
  <c r="O563" i="15"/>
  <c r="Q564" i="15"/>
  <c r="P572" i="15"/>
  <c r="P575" i="15"/>
  <c r="O587" i="15"/>
  <c r="Q588" i="15"/>
  <c r="Q590" i="15"/>
  <c r="P592" i="15"/>
  <c r="O551" i="15"/>
  <c r="P554" i="15"/>
  <c r="P563" i="15"/>
  <c r="O567" i="15"/>
  <c r="P570" i="15"/>
  <c r="P584" i="15"/>
  <c r="O588" i="15"/>
  <c r="P591" i="15"/>
  <c r="O642" i="15"/>
  <c r="Q643" i="15"/>
  <c r="O644" i="15"/>
  <c r="Q645" i="15"/>
  <c r="O646" i="15"/>
  <c r="O648" i="15"/>
  <c r="Q649" i="15"/>
  <c r="O650" i="15"/>
  <c r="P651" i="15"/>
  <c r="P653" i="15"/>
  <c r="P655" i="15"/>
  <c r="P657" i="15"/>
  <c r="P659" i="15"/>
  <c r="P666" i="15"/>
  <c r="P672" i="15"/>
  <c r="P674" i="15"/>
  <c r="P676" i="15"/>
  <c r="P678" i="15"/>
  <c r="P683" i="15"/>
  <c r="P685" i="15"/>
  <c r="P687" i="15"/>
  <c r="P689" i="15"/>
  <c r="P691" i="15"/>
  <c r="O680" i="15"/>
  <c r="Q681" i="15"/>
  <c r="Q785" i="15"/>
  <c r="P784" i="15"/>
  <c r="O783" i="15"/>
  <c r="Q781" i="15"/>
  <c r="P780" i="15"/>
  <c r="O779" i="15"/>
  <c r="Q777" i="15"/>
  <c r="P776" i="15"/>
  <c r="O775" i="15"/>
  <c r="Q773" i="15"/>
  <c r="P772" i="15"/>
  <c r="O771" i="15"/>
  <c r="Q769" i="15"/>
  <c r="P768" i="15"/>
  <c r="O767" i="15"/>
  <c r="Q765" i="15"/>
  <c r="P760" i="15"/>
  <c r="O754" i="15"/>
  <c r="Q752" i="15"/>
  <c r="P751" i="15"/>
  <c r="P785" i="15"/>
  <c r="O784" i="15"/>
  <c r="Q782" i="15"/>
  <c r="P781" i="15"/>
  <c r="O780" i="15"/>
  <c r="Q778" i="15"/>
  <c r="P777" i="15"/>
  <c r="O776" i="15"/>
  <c r="Q774" i="15"/>
  <c r="P773" i="15"/>
  <c r="O772" i="15"/>
  <c r="Q770" i="15"/>
  <c r="P769" i="15"/>
  <c r="O768" i="15"/>
  <c r="Q766" i="15"/>
  <c r="P765" i="15"/>
  <c r="O760" i="15"/>
  <c r="Q753" i="15"/>
  <c r="P752" i="15"/>
  <c r="O751" i="15"/>
  <c r="P736" i="15"/>
  <c r="Q737" i="15"/>
  <c r="O739" i="15"/>
  <c r="P740" i="15"/>
  <c r="Q741" i="15"/>
  <c r="O743" i="15"/>
  <c r="P744" i="15"/>
  <c r="Q745" i="15"/>
  <c r="O747" i="15"/>
  <c r="P748" i="15"/>
  <c r="Q749" i="15"/>
  <c r="Q751" i="15"/>
  <c r="P754" i="15"/>
  <c r="O766" i="15"/>
  <c r="Q768" i="15"/>
  <c r="P771" i="15"/>
  <c r="O774" i="15"/>
  <c r="Q776" i="15"/>
  <c r="P779" i="15"/>
  <c r="O782" i="15"/>
  <c r="Q784" i="15"/>
  <c r="Q837" i="15"/>
  <c r="Q854" i="15"/>
  <c r="O849" i="15"/>
  <c r="Q850" i="15"/>
  <c r="P924" i="15"/>
  <c r="Q927" i="15"/>
  <c r="P931" i="15"/>
  <c r="O935" i="15"/>
  <c r="P938" i="15"/>
  <c r="O942" i="15"/>
  <c r="Q945" i="15"/>
  <c r="O955" i="15"/>
  <c r="Q958" i="15"/>
  <c r="P962" i="15"/>
  <c r="Q965" i="15"/>
  <c r="P969" i="15"/>
  <c r="O114" i="18"/>
  <c r="P119" i="18"/>
  <c r="Q124" i="18"/>
  <c r="P143" i="18"/>
  <c r="O154" i="18"/>
  <c r="P830" i="15"/>
  <c r="O832" i="15"/>
  <c r="P835" i="15"/>
  <c r="P837" i="15"/>
  <c r="Q838" i="15"/>
  <c r="Q840" i="15"/>
  <c r="P851" i="15"/>
  <c r="Q830" i="15"/>
  <c r="O834" i="15"/>
  <c r="Q835" i="15"/>
  <c r="O836" i="15"/>
  <c r="P839" i="15"/>
  <c r="P841" i="15"/>
  <c r="Q842" i="15"/>
  <c r="Q844" i="15"/>
  <c r="O845" i="15"/>
  <c r="P846" i="15"/>
  <c r="O859" i="15"/>
  <c r="P860" i="15"/>
  <c r="O862" i="15"/>
  <c r="Q863" i="15"/>
  <c r="P865" i="15"/>
  <c r="Q866" i="15"/>
  <c r="O867" i="15"/>
  <c r="Q868" i="15"/>
  <c r="O869" i="15"/>
  <c r="P870" i="15"/>
  <c r="P872" i="15"/>
  <c r="O874" i="15"/>
  <c r="Q875" i="15"/>
  <c r="Q851" i="15"/>
  <c r="O841" i="15"/>
  <c r="P842" i="15"/>
  <c r="O846" i="15"/>
  <c r="Q847" i="15"/>
  <c r="O848" i="15"/>
  <c r="O860" i="15"/>
  <c r="Q861" i="15"/>
  <c r="P863" i="15"/>
  <c r="Q864" i="15"/>
  <c r="O865" i="15"/>
  <c r="P866" i="15"/>
  <c r="P868" i="15"/>
  <c r="O870" i="15"/>
  <c r="Q871" i="15"/>
  <c r="O872" i="15"/>
  <c r="Q873" i="15"/>
  <c r="P875" i="15"/>
  <c r="O851" i="15"/>
  <c r="P50" i="18"/>
  <c r="P52" i="18"/>
  <c r="P54" i="18"/>
  <c r="P56" i="18"/>
  <c r="Q50" i="18"/>
  <c r="O51" i="18"/>
  <c r="Q52" i="18"/>
  <c r="O53" i="18"/>
  <c r="Q54" i="18"/>
  <c r="O55" i="18"/>
  <c r="Q56" i="18"/>
  <c r="G108" i="18"/>
  <c r="G48" i="18"/>
  <c r="G61" i="18"/>
  <c r="G63" i="18"/>
  <c r="G65" i="18"/>
  <c r="G55" i="18"/>
  <c r="G60" i="18"/>
  <c r="O22" i="18"/>
  <c r="Q23" i="18"/>
  <c r="Q25" i="18"/>
  <c r="O28" i="18"/>
  <c r="P62" i="18"/>
  <c r="Q58" i="18"/>
  <c r="P60" i="18"/>
  <c r="P51" i="18"/>
  <c r="P20" i="18"/>
  <c r="P22" i="18"/>
  <c r="P24" i="18"/>
  <c r="P26" i="18"/>
  <c r="G27" i="18"/>
  <c r="P28" i="18"/>
  <c r="G31" i="18"/>
  <c r="P32" i="18"/>
  <c r="Q33" i="18"/>
  <c r="O34" i="18"/>
  <c r="Q35" i="18"/>
  <c r="O36" i="18"/>
  <c r="G37" i="18"/>
  <c r="Q37" i="18"/>
  <c r="Q57" i="18"/>
  <c r="Q60" i="18"/>
  <c r="O20" i="18"/>
  <c r="O24" i="18"/>
  <c r="O26" i="18"/>
  <c r="Q27" i="18"/>
  <c r="Q29" i="18"/>
  <c r="P35" i="18"/>
  <c r="P37" i="18"/>
  <c r="O41" i="18"/>
  <c r="P53" i="18"/>
  <c r="P55" i="18"/>
  <c r="Q20" i="18"/>
  <c r="Q22" i="18"/>
  <c r="O23" i="18"/>
  <c r="O25" i="18"/>
  <c r="Q26" i="18"/>
  <c r="O27" i="18"/>
  <c r="O29" i="18"/>
  <c r="Q30" i="18"/>
  <c r="O31" i="18"/>
  <c r="P34" i="18"/>
  <c r="P36" i="18"/>
  <c r="P40" i="18"/>
  <c r="Q41" i="18"/>
  <c r="O58" i="18"/>
  <c r="Q59" i="18"/>
  <c r="O59" i="18"/>
  <c r="P27" i="18"/>
  <c r="G28" i="18"/>
  <c r="P29" i="18"/>
  <c r="G32" i="18"/>
  <c r="O33" i="18"/>
  <c r="Q34" i="18"/>
  <c r="O35" i="18"/>
  <c r="O37" i="18"/>
  <c r="Q38" i="18"/>
  <c r="O39" i="18"/>
  <c r="O57" i="18"/>
  <c r="P58" i="18"/>
  <c r="O60" i="18"/>
  <c r="P31" i="18"/>
  <c r="P48" i="18"/>
  <c r="P49" i="18"/>
  <c r="G30" i="18"/>
  <c r="G38" i="18"/>
  <c r="P30" i="18"/>
  <c r="Q31" i="18"/>
  <c r="P38" i="18"/>
  <c r="Q39" i="18"/>
  <c r="P43" i="18"/>
  <c r="Q48" i="18"/>
  <c r="O49" i="18"/>
  <c r="O61" i="18"/>
  <c r="Q62" i="18"/>
  <c r="Q63" i="18"/>
  <c r="O64" i="18"/>
  <c r="O65" i="18"/>
  <c r="P23" i="18"/>
  <c r="O30" i="18"/>
  <c r="O43" i="18"/>
  <c r="P63" i="18"/>
  <c r="P64" i="18"/>
  <c r="P57" i="18"/>
  <c r="P19" i="18"/>
  <c r="P25" i="18"/>
  <c r="O32" i="18"/>
  <c r="P33" i="18"/>
  <c r="O40" i="18"/>
  <c r="P41" i="18"/>
  <c r="Q43" i="18"/>
  <c r="P61" i="18"/>
  <c r="P65" i="18"/>
  <c r="Q24" i="18"/>
  <c r="Q28" i="18"/>
  <c r="Q32" i="18"/>
  <c r="Q36" i="18"/>
  <c r="O38" i="18"/>
  <c r="P39" i="18"/>
  <c r="Q40" i="18"/>
  <c r="G20" i="18"/>
  <c r="G22" i="18"/>
  <c r="G24" i="18"/>
  <c r="G26" i="18"/>
  <c r="G34" i="18"/>
  <c r="O48" i="18"/>
  <c r="Q49" i="18"/>
  <c r="Q61" i="18"/>
  <c r="O62" i="18"/>
  <c r="O63" i="18"/>
  <c r="Q64" i="18"/>
  <c r="Q65" i="18"/>
  <c r="G17" i="18"/>
  <c r="Q19" i="18"/>
  <c r="O19" i="18"/>
  <c r="G734" i="15"/>
  <c r="G690" i="15"/>
  <c r="G672" i="15"/>
  <c r="G671" i="15"/>
  <c r="G673" i="15"/>
  <c r="G678" i="15"/>
  <c r="G683" i="15"/>
  <c r="G687" i="15"/>
  <c r="G551" i="15"/>
  <c r="G559" i="15"/>
  <c r="G580" i="15"/>
  <c r="G403" i="15"/>
  <c r="G588" i="15"/>
  <c r="G553" i="15"/>
  <c r="G561" i="15"/>
  <c r="G569" i="15"/>
  <c r="G582" i="15"/>
  <c r="G590" i="15"/>
  <c r="P597" i="15"/>
  <c r="G567" i="15"/>
  <c r="G596" i="15"/>
  <c r="G400" i="15"/>
  <c r="G402" i="15"/>
  <c r="G464" i="15"/>
  <c r="G472" i="15"/>
  <c r="G480" i="15"/>
  <c r="G493" i="15"/>
  <c r="G501" i="15"/>
  <c r="G555" i="15"/>
  <c r="G563" i="15"/>
  <c r="G571" i="15"/>
  <c r="G584" i="15"/>
  <c r="G592" i="15"/>
  <c r="G653" i="15"/>
  <c r="G657" i="15"/>
  <c r="G652" i="15"/>
  <c r="G656" i="15"/>
  <c r="G675" i="15"/>
  <c r="G686" i="15"/>
  <c r="P414" i="15"/>
  <c r="G645" i="15"/>
  <c r="G647" i="15"/>
  <c r="G660" i="15"/>
  <c r="G677" i="15"/>
  <c r="G688" i="15"/>
  <c r="Q506" i="15"/>
  <c r="G658" i="15"/>
  <c r="G646" i="15"/>
  <c r="G654" i="15"/>
  <c r="O552" i="15"/>
  <c r="P553" i="15"/>
  <c r="Q554" i="15"/>
  <c r="O556" i="15"/>
  <c r="P557" i="15"/>
  <c r="Q558" i="15"/>
  <c r="O560" i="15"/>
  <c r="P561" i="15"/>
  <c r="Q562" i="15"/>
  <c r="O564" i="15"/>
  <c r="P565" i="15"/>
  <c r="Q566" i="15"/>
  <c r="O568" i="15"/>
  <c r="P569" i="15"/>
  <c r="Q570" i="15"/>
  <c r="O572" i="15"/>
  <c r="P573" i="15"/>
  <c r="Q575" i="15"/>
  <c r="O581" i="15"/>
  <c r="P582" i="15"/>
  <c r="Q583" i="15"/>
  <c r="O585" i="15"/>
  <c r="P586" i="15"/>
  <c r="Q587" i="15"/>
  <c r="O589" i="15"/>
  <c r="P590" i="15"/>
  <c r="Q591" i="15"/>
  <c r="O593" i="15"/>
  <c r="P594" i="15"/>
  <c r="Q595" i="15"/>
  <c r="O597" i="15"/>
  <c r="Q470" i="15"/>
  <c r="O472" i="15"/>
  <c r="P473" i="15"/>
  <c r="Q474" i="15"/>
  <c r="O476" i="15"/>
  <c r="P477" i="15"/>
  <c r="Q478" i="15"/>
  <c r="O480" i="15"/>
  <c r="P481" i="15"/>
  <c r="Q482" i="15"/>
  <c r="O489" i="15"/>
  <c r="P490" i="15"/>
  <c r="Q491" i="15"/>
  <c r="O493" i="15"/>
  <c r="P494" i="15"/>
  <c r="Q495" i="15"/>
  <c r="O497" i="15"/>
  <c r="P498" i="15"/>
  <c r="Q499" i="15"/>
  <c r="O501" i="15"/>
  <c r="P502" i="15"/>
  <c r="Q503" i="15"/>
  <c r="O505" i="15"/>
  <c r="P506" i="15"/>
  <c r="P460" i="15"/>
  <c r="Q461" i="15"/>
  <c r="O463" i="15"/>
  <c r="P464" i="15"/>
  <c r="Q465" i="15"/>
  <c r="O467" i="15"/>
  <c r="P468" i="15"/>
  <c r="Q469" i="15"/>
  <c r="O471" i="15"/>
  <c r="P472" i="15"/>
  <c r="Q473" i="15"/>
  <c r="O475" i="15"/>
  <c r="P476" i="15"/>
  <c r="Q477" i="15"/>
  <c r="O479" i="15"/>
  <c r="P480" i="15"/>
  <c r="Q481" i="15"/>
  <c r="O484" i="15"/>
  <c r="P489" i="15"/>
  <c r="Q490" i="15"/>
  <c r="O492" i="15"/>
  <c r="P493" i="15"/>
  <c r="Q494" i="15"/>
  <c r="O496" i="15"/>
  <c r="P497" i="15"/>
  <c r="Q498" i="15"/>
  <c r="O500" i="15"/>
  <c r="P501" i="15"/>
  <c r="Q502" i="15"/>
  <c r="O504" i="15"/>
  <c r="P505" i="15"/>
  <c r="P379" i="15"/>
  <c r="P381" i="15"/>
  <c r="P383" i="15"/>
  <c r="P385" i="15"/>
  <c r="P387" i="15"/>
  <c r="P390" i="15"/>
  <c r="P398" i="15"/>
  <c r="P411" i="15"/>
  <c r="P389" i="15"/>
  <c r="P371" i="15"/>
  <c r="P373" i="15"/>
  <c r="P375" i="15"/>
  <c r="P377" i="15"/>
  <c r="P391" i="15"/>
  <c r="Q407" i="15"/>
  <c r="O408" i="15"/>
  <c r="Q409" i="15"/>
  <c r="O399" i="15"/>
  <c r="Q405" i="15"/>
  <c r="O406" i="15"/>
  <c r="Q400" i="15"/>
  <c r="O401" i="15"/>
  <c r="Q402" i="15"/>
  <c r="O403" i="15"/>
  <c r="P404" i="15"/>
  <c r="Q413" i="15"/>
  <c r="Q414" i="15"/>
  <c r="Q415" i="15"/>
  <c r="O369" i="15"/>
  <c r="Q379" i="15"/>
  <c r="O380" i="15"/>
  <c r="Q381" i="15"/>
  <c r="O382" i="15"/>
  <c r="Q383" i="15"/>
  <c r="O384" i="15"/>
  <c r="Q385" i="15"/>
  <c r="O386" i="15"/>
  <c r="Q387" i="15"/>
  <c r="O388" i="15"/>
  <c r="Q390" i="15"/>
  <c r="O393" i="15"/>
  <c r="Q398" i="15"/>
  <c r="O410" i="15"/>
  <c r="Q411" i="15"/>
  <c r="O412" i="15"/>
  <c r="Q389" i="15"/>
  <c r="O370" i="15"/>
  <c r="Q371" i="15"/>
  <c r="O372" i="15"/>
  <c r="Q373" i="15"/>
  <c r="O374" i="15"/>
  <c r="Q375" i="15"/>
  <c r="O376" i="15"/>
  <c r="Q377" i="15"/>
  <c r="O378" i="15"/>
  <c r="Q391" i="15"/>
  <c r="P408" i="15"/>
  <c r="P399" i="15"/>
  <c r="P406" i="15"/>
  <c r="P401" i="15"/>
  <c r="Q404" i="15"/>
  <c r="P413" i="15"/>
  <c r="P24" i="15"/>
  <c r="O19" i="15"/>
  <c r="Q22" i="15"/>
  <c r="O39" i="15"/>
  <c r="P38" i="15"/>
  <c r="Q20" i="15"/>
  <c r="O21" i="15"/>
  <c r="O23" i="15"/>
  <c r="Q24" i="15"/>
  <c r="O25" i="15"/>
  <c r="Q38" i="15"/>
  <c r="P19" i="15"/>
  <c r="P21" i="15"/>
  <c r="P23" i="15"/>
  <c r="P25" i="15"/>
  <c r="P39" i="15"/>
  <c r="G399" i="15"/>
  <c r="G406" i="15"/>
  <c r="G401" i="15"/>
  <c r="G410" i="15"/>
  <c r="G412" i="15"/>
  <c r="G370" i="15"/>
  <c r="G372" i="15"/>
  <c r="G374" i="15"/>
  <c r="G376" i="15"/>
  <c r="G378" i="15"/>
  <c r="G407" i="15"/>
  <c r="G409" i="15"/>
  <c r="G411" i="15"/>
  <c r="G408" i="15"/>
  <c r="G321" i="15"/>
  <c r="G391" i="15"/>
  <c r="G398" i="15"/>
  <c r="G373" i="15"/>
  <c r="G377" i="15"/>
  <c r="G393" i="15"/>
  <c r="G389" i="15"/>
  <c r="G371" i="15"/>
  <c r="G375" i="15"/>
  <c r="G21" i="15"/>
  <c r="G39" i="15"/>
  <c r="G367" i="15"/>
  <c r="G379" i="15"/>
  <c r="G381" i="15"/>
  <c r="G383" i="15"/>
  <c r="G385" i="15"/>
  <c r="G387" i="15"/>
  <c r="G390" i="15"/>
  <c r="G249" i="15"/>
  <c r="G227" i="15"/>
  <c r="G232" i="15"/>
  <c r="G369" i="15"/>
  <c r="G380" i="15"/>
  <c r="G382" i="15"/>
  <c r="G384" i="15"/>
  <c r="G386" i="15"/>
  <c r="G388" i="15"/>
  <c r="G236" i="15"/>
  <c r="G167" i="15"/>
  <c r="G17" i="15"/>
  <c r="G89" i="15"/>
  <c r="G248" i="15"/>
  <c r="G240" i="15"/>
  <c r="G297" i="15"/>
  <c r="G300" i="15"/>
  <c r="G302" i="15"/>
  <c r="G304" i="15"/>
  <c r="G306" i="15"/>
  <c r="G308" i="15"/>
  <c r="G310" i="15"/>
  <c r="G166" i="15"/>
  <c r="G168" i="15"/>
  <c r="G90" i="15"/>
  <c r="G94" i="15"/>
  <c r="G108" i="15"/>
  <c r="G243" i="15"/>
  <c r="G299" i="15"/>
  <c r="G301" i="15"/>
  <c r="G303" i="15"/>
  <c r="G305" i="15"/>
  <c r="G307" i="15"/>
  <c r="G309" i="15"/>
  <c r="G23" i="15"/>
  <c r="G25" i="15"/>
  <c r="G95" i="15"/>
  <c r="G109" i="15"/>
  <c r="G169" i="15"/>
  <c r="G251" i="15"/>
  <c r="G318" i="15"/>
  <c r="G20" i="15"/>
  <c r="G22" i="15"/>
  <c r="G38" i="15"/>
  <c r="G87" i="15"/>
  <c r="G92" i="15"/>
  <c r="G160" i="15"/>
  <c r="G162" i="15"/>
  <c r="G164" i="15"/>
  <c r="G231" i="15"/>
  <c r="G235" i="15"/>
  <c r="G237" i="15"/>
  <c r="G239" i="15"/>
  <c r="G313" i="15"/>
  <c r="G319" i="15"/>
  <c r="G19" i="15"/>
  <c r="G24" i="15"/>
  <c r="G91" i="15"/>
  <c r="G159" i="15"/>
  <c r="G161" i="15"/>
  <c r="G163" i="15"/>
  <c r="G165" i="15"/>
  <c r="G250" i="15"/>
  <c r="G93" i="15"/>
  <c r="G157" i="15"/>
  <c r="G229" i="15"/>
  <c r="G233" i="15"/>
  <c r="G320" i="15"/>
  <c r="G230" i="15"/>
  <c r="G234" i="15"/>
  <c r="G238" i="15"/>
  <c r="P209" i="21" l="1"/>
  <c r="Q209" i="21"/>
  <c r="O209" i="21"/>
  <c r="Q17" i="20"/>
  <c r="P17" i="20"/>
  <c r="O17" i="20"/>
  <c r="O96" i="27"/>
  <c r="P96" i="27"/>
  <c r="Q96" i="27"/>
  <c r="Q299" i="20"/>
  <c r="P299" i="20"/>
  <c r="O299" i="20"/>
  <c r="P863" i="19"/>
  <c r="Q863" i="19"/>
  <c r="O863" i="19"/>
  <c r="P111" i="20"/>
  <c r="Q111" i="20"/>
  <c r="O111" i="20"/>
  <c r="P17" i="21"/>
  <c r="O17" i="21"/>
  <c r="Q17" i="21"/>
  <c r="Q769" i="19"/>
  <c r="O769" i="19"/>
  <c r="P769" i="19"/>
  <c r="O17" i="27"/>
  <c r="P17" i="27"/>
  <c r="Q17" i="27"/>
  <c r="Q205" i="20"/>
  <c r="P205" i="20"/>
  <c r="O205" i="20"/>
  <c r="P113" i="21"/>
  <c r="O113" i="21"/>
  <c r="Q113" i="21"/>
  <c r="O675" i="19"/>
  <c r="Q675" i="19"/>
  <c r="P675" i="19"/>
  <c r="O175" i="27"/>
  <c r="P175" i="27"/>
  <c r="Q175" i="27"/>
  <c r="Q227" i="15"/>
  <c r="P227" i="15"/>
  <c r="O227" i="15"/>
  <c r="P393" i="19"/>
  <c r="Q393" i="19"/>
  <c r="O393" i="19"/>
  <c r="P549" i="15"/>
  <c r="Q549" i="15"/>
  <c r="O549" i="15"/>
  <c r="Q17" i="15"/>
  <c r="P17" i="15"/>
  <c r="O17" i="15"/>
  <c r="Q17" i="18"/>
  <c r="O17" i="18"/>
  <c r="P17" i="18"/>
  <c r="P640" i="15"/>
  <c r="Q640" i="15"/>
  <c r="O640" i="15"/>
  <c r="P111" i="19"/>
  <c r="Q111" i="19"/>
  <c r="O111" i="19"/>
  <c r="P828" i="15"/>
  <c r="Q828" i="15"/>
  <c r="O828" i="15"/>
  <c r="P922" i="15"/>
  <c r="O922" i="15"/>
  <c r="Q922" i="15"/>
  <c r="Q367" i="15"/>
  <c r="P367" i="15"/>
  <c r="O367" i="15"/>
  <c r="Q458" i="15"/>
  <c r="O458" i="15"/>
  <c r="P458" i="15"/>
  <c r="P734" i="15"/>
  <c r="O734" i="15"/>
  <c r="Q734" i="15"/>
  <c r="O297" i="15"/>
  <c r="P297" i="15"/>
  <c r="Q297" i="15"/>
  <c r="P199" i="18"/>
  <c r="Q199" i="18"/>
  <c r="O199" i="18"/>
  <c r="P157" i="15"/>
  <c r="O157" i="15"/>
  <c r="Q157" i="15"/>
  <c r="P205" i="19"/>
  <c r="Q205" i="19"/>
  <c r="O205" i="19"/>
  <c r="O108" i="18"/>
  <c r="Q108" i="18"/>
  <c r="P108" i="18"/>
  <c r="O487" i="19"/>
  <c r="Q487" i="19"/>
  <c r="P487" i="19"/>
  <c r="O293" i="18"/>
  <c r="P293" i="18"/>
  <c r="Q293" i="18"/>
  <c r="Q581" i="19"/>
  <c r="O581" i="19"/>
  <c r="P581" i="19"/>
  <c r="P17" i="19"/>
  <c r="Q17" i="19"/>
  <c r="O17" i="19"/>
  <c r="Q299" i="19"/>
  <c r="P299" i="19"/>
  <c r="O299" i="19"/>
  <c r="O87" i="15"/>
  <c r="Q87" i="15"/>
  <c r="P87" i="15"/>
</calcChain>
</file>

<file path=xl/sharedStrings.xml><?xml version="1.0" encoding="utf-8"?>
<sst xmlns="http://schemas.openxmlformats.org/spreadsheetml/2006/main" count="10306" uniqueCount="824">
  <si>
    <t>State of Oklahoma</t>
  </si>
  <si>
    <t>Vendor Name</t>
  </si>
  <si>
    <t>Manufacturer</t>
  </si>
  <si>
    <t>Pricing Option A</t>
  </si>
  <si>
    <t>Pricing Option B</t>
  </si>
  <si>
    <t>Model</t>
  </si>
  <si>
    <t>Purchase</t>
  </si>
  <si>
    <t>Copy Speed (Mono) - ppm</t>
  </si>
  <si>
    <t>List Price</t>
  </si>
  <si>
    <t>36-Month Lease</t>
  </si>
  <si>
    <t>48-Month Lease</t>
  </si>
  <si>
    <t>60-Month Lease</t>
  </si>
  <si>
    <t>Copy Speed (Color) - ppm (if applicable)</t>
  </si>
  <si>
    <t>Suggested Monthly Volume</t>
  </si>
  <si>
    <t>Feature/Accessory</t>
  </si>
  <si>
    <t>Base Model</t>
  </si>
  <si>
    <t>Other Available Optional Features and Accessories</t>
  </si>
  <si>
    <t>Description</t>
  </si>
  <si>
    <t>% off List</t>
  </si>
  <si>
    <t>Oklahoma Price</t>
  </si>
  <si>
    <t>Accessories</t>
  </si>
  <si>
    <t xml:space="preserve">Facsimile </t>
  </si>
  <si>
    <t>Accessibility Options</t>
  </si>
  <si>
    <t>Connectivity</t>
  </si>
  <si>
    <t>Product Name</t>
  </si>
  <si>
    <t xml:space="preserve">Part No. </t>
  </si>
  <si>
    <t>Product Description</t>
  </si>
  <si>
    <t>% off List Discount</t>
  </si>
  <si>
    <t>Enterprise Content Management Software</t>
  </si>
  <si>
    <t>Training</t>
  </si>
  <si>
    <t xml:space="preserve">Support </t>
  </si>
  <si>
    <t>Maintenance</t>
  </si>
  <si>
    <t>Maintenance/ Yearly</t>
  </si>
  <si>
    <t>Implementation</t>
  </si>
  <si>
    <t>Document Indexing</t>
  </si>
  <si>
    <t>Scanning Services</t>
  </si>
  <si>
    <t>Document Preparation</t>
  </si>
  <si>
    <t>Data Entry</t>
  </si>
  <si>
    <t>Data to Disk</t>
  </si>
  <si>
    <t>Storage Costs</t>
  </si>
  <si>
    <t>Confidential Destruction of Paper Documents</t>
  </si>
  <si>
    <t>Conversion of Microfilm</t>
  </si>
  <si>
    <t>Upload converted records to ECM</t>
  </si>
  <si>
    <t>Pick-up, delivery and handling</t>
  </si>
  <si>
    <t>Scanning Devices</t>
  </si>
  <si>
    <t>Installation</t>
  </si>
  <si>
    <t>Support</t>
  </si>
  <si>
    <t>Scanning Solutions</t>
  </si>
  <si>
    <t>Lease</t>
  </si>
  <si>
    <t>Pricing Option C</t>
  </si>
  <si>
    <t>Scanning Software - Licenses</t>
  </si>
  <si>
    <t>Equipment Reclocation</t>
  </si>
  <si>
    <t>Equipment Relocation</t>
  </si>
  <si>
    <t>Managed Print Services</t>
  </si>
  <si>
    <t>Remote Device Monitoring</t>
  </si>
  <si>
    <t xml:space="preserve">Training </t>
  </si>
  <si>
    <t>Change Management</t>
  </si>
  <si>
    <t>Account Management</t>
  </si>
  <si>
    <t>Hard Drive Removal</t>
  </si>
  <si>
    <t>Professional Services</t>
  </si>
  <si>
    <t>Cost per Unit</t>
  </si>
  <si>
    <t>Unit - Each, CPC, Monthly, etc.</t>
  </si>
  <si>
    <t>Support/Maintenance</t>
  </si>
  <si>
    <t>Consumables/Parts/Supplies</t>
  </si>
  <si>
    <t xml:space="preserve">Software </t>
  </si>
  <si>
    <t>Related Services</t>
  </si>
  <si>
    <t>Help Desk</t>
  </si>
  <si>
    <t>Project Management</t>
  </si>
  <si>
    <t>Asset Tracking</t>
  </si>
  <si>
    <t>3D Printers</t>
  </si>
  <si>
    <t xml:space="preserve">Print Speed </t>
  </si>
  <si>
    <t>Color/Monochrome</t>
  </si>
  <si>
    <t>Annual Maintenance</t>
  </si>
  <si>
    <t>Single Function Printers</t>
  </si>
  <si>
    <t>90+ PPM</t>
  </si>
  <si>
    <t>69 to 89 PPM</t>
  </si>
  <si>
    <t>50 to 68 PPM</t>
  </si>
  <si>
    <t>31 to  49 PPM</t>
  </si>
  <si>
    <t>1 to 30 PPM</t>
  </si>
  <si>
    <t>Software</t>
  </si>
  <si>
    <t>Wide Format Print Systems</t>
  </si>
  <si>
    <t>Production Print Systems</t>
  </si>
  <si>
    <t>Document Imaging/Conversion Services &amp; Solutions</t>
  </si>
  <si>
    <t>Pricing Option C - Includes Maintenance - Mono</t>
  </si>
  <si>
    <t>Pricing Option C - Includes Maintenance - Color</t>
  </si>
  <si>
    <t>Maintenance Color Cost Per Copy - Option A&amp;B</t>
  </si>
  <si>
    <t>Maintenance Mono Cost Per Copy - Option A&amp;B</t>
  </si>
  <si>
    <t>Can provide upon scoping.</t>
  </si>
  <si>
    <t>Service typically included in CPC.</t>
  </si>
  <si>
    <t>Toshiba America Business Solutions, Inc.</t>
  </si>
  <si>
    <t>Toshiba</t>
  </si>
  <si>
    <t>ESTUDIO2822AM</t>
  </si>
  <si>
    <t>N/A</t>
  </si>
  <si>
    <t>Pricing Option C assumes Suggested Monthly Volumes are guaranteed monthly monochrome volumes.</t>
  </si>
  <si>
    <t>GQ1131</t>
  </si>
  <si>
    <t>PWRFLTR-XGPCS15D</t>
  </si>
  <si>
    <t>PWRFLTR-EV12015</t>
  </si>
  <si>
    <t>PWRFLTR-D5133NT</t>
  </si>
  <si>
    <t>PWRFLTR-D113Z6T</t>
  </si>
  <si>
    <t>PWRFLTR-XGPCSIC1</t>
  </si>
  <si>
    <t>STAND2505</t>
  </si>
  <si>
    <t>GN1160</t>
  </si>
  <si>
    <t>GB1600</t>
  </si>
  <si>
    <t>Included in CPC</t>
  </si>
  <si>
    <t>Included</t>
  </si>
  <si>
    <t>Priced upon request</t>
  </si>
  <si>
    <t>ESTUDIO2822AF</t>
  </si>
  <si>
    <t>ESTUDIO2823AM</t>
  </si>
  <si>
    <t>KA2507</t>
  </si>
  <si>
    <t>MR3032</t>
  </si>
  <si>
    <t>MY1043B</t>
  </si>
  <si>
    <t>STAND2507</t>
  </si>
  <si>
    <t>ESTUDIO2329A</t>
  </si>
  <si>
    <t>KD1039B</t>
  </si>
  <si>
    <t>MY1044B</t>
  </si>
  <si>
    <t>GD1380</t>
  </si>
  <si>
    <t>GA1350L</t>
  </si>
  <si>
    <t>GA1350H</t>
  </si>
  <si>
    <t>ESTUDIO2829A</t>
  </si>
  <si>
    <t>ESTUDIO3018A</t>
  </si>
  <si>
    <t>ESTUDIO2018A</t>
  </si>
  <si>
    <t>MR3031B</t>
  </si>
  <si>
    <t>MR4000B</t>
  </si>
  <si>
    <t>MJ1042B</t>
  </si>
  <si>
    <t>MJ1109B</t>
  </si>
  <si>
    <t>MJ1110B</t>
  </si>
  <si>
    <t>KN5005</t>
  </si>
  <si>
    <t>MJ6011</t>
  </si>
  <si>
    <t>MJ6105</t>
  </si>
  <si>
    <t>KD1058B</t>
  </si>
  <si>
    <t>MY1048B</t>
  </si>
  <si>
    <t>MY1049B</t>
  </si>
  <si>
    <t>KD1059B</t>
  </si>
  <si>
    <t>KA5005PC</t>
  </si>
  <si>
    <t>MJ5014</t>
  </si>
  <si>
    <t>MJ5015</t>
  </si>
  <si>
    <t>KK5008</t>
  </si>
  <si>
    <t>GQ1280</t>
  </si>
  <si>
    <t>STAND5005</t>
  </si>
  <si>
    <t>GD1370N</t>
  </si>
  <si>
    <t>GN4020</t>
  </si>
  <si>
    <t>GB1550NODE</t>
  </si>
  <si>
    <t>GB1560NODE</t>
  </si>
  <si>
    <t>GB1590NODE</t>
  </si>
  <si>
    <t>GB1610NODE</t>
  </si>
  <si>
    <t>GR9000</t>
  </si>
  <si>
    <t>GR1330</t>
  </si>
  <si>
    <t>GR1340</t>
  </si>
  <si>
    <t>GR1310</t>
  </si>
  <si>
    <t>GR1320</t>
  </si>
  <si>
    <t>T4DT-FB4BTH-P</t>
  </si>
  <si>
    <t>GS1010</t>
  </si>
  <si>
    <t>GS1080</t>
  </si>
  <si>
    <t>GS1090</t>
  </si>
  <si>
    <t>GS1007</t>
  </si>
  <si>
    <t>GP1080</t>
  </si>
  <si>
    <t>GE1230</t>
  </si>
  <si>
    <t>GC1410</t>
  </si>
  <si>
    <t>ESTUDIO2518A</t>
  </si>
  <si>
    <t>ESTUDIO2010AC</t>
  </si>
  <si>
    <t>ESTUDIO2510AC</t>
  </si>
  <si>
    <t>MY1047B</t>
  </si>
  <si>
    <t>GS1020</t>
  </si>
  <si>
    <t>ESTUDIO2515AC</t>
  </si>
  <si>
    <t>ESTUDIO3015AC</t>
  </si>
  <si>
    <t>ESTUDIO3518A</t>
  </si>
  <si>
    <t>ESTUDIO4518A</t>
  </si>
  <si>
    <t>KD1070</t>
  </si>
  <si>
    <t>GC1450</t>
  </si>
  <si>
    <t>GE1250</t>
  </si>
  <si>
    <t>STAND479CS</t>
  </si>
  <si>
    <t>GB2080LXK</t>
  </si>
  <si>
    <t>GB2100LXK</t>
  </si>
  <si>
    <t>GB2090LXK</t>
  </si>
  <si>
    <t>GB2140LXK</t>
  </si>
  <si>
    <t>GB2150LXK</t>
  </si>
  <si>
    <t>GN1180</t>
  </si>
  <si>
    <t>GF1260</t>
  </si>
  <si>
    <t>GF1250</t>
  </si>
  <si>
    <t>GB2130LXK</t>
  </si>
  <si>
    <t>ESTUDIO3515AC</t>
  </si>
  <si>
    <t>ESTUDIO4515AC</t>
  </si>
  <si>
    <t>ESTUDIO478S</t>
  </si>
  <si>
    <t>KD1061</t>
  </si>
  <si>
    <t>KD1060</t>
  </si>
  <si>
    <t>KD1062</t>
  </si>
  <si>
    <t>MJ1044</t>
  </si>
  <si>
    <t>CASTERBASE479CS</t>
  </si>
  <si>
    <t>GN1170</t>
  </si>
  <si>
    <t>GB2110LXK</t>
  </si>
  <si>
    <t>GB2120LXK</t>
  </si>
  <si>
    <t>GR1350</t>
  </si>
  <si>
    <t>GR1360</t>
  </si>
  <si>
    <t>GC1420</t>
  </si>
  <si>
    <t>ESTUDIO5018A</t>
  </si>
  <si>
    <t>ESTUDIO5518A</t>
  </si>
  <si>
    <t>MP2502B</t>
  </si>
  <si>
    <t>MJ1111B</t>
  </si>
  <si>
    <t>MJ1112B</t>
  </si>
  <si>
    <t>KA6551</t>
  </si>
  <si>
    <t>MJ6106N</t>
  </si>
  <si>
    <t>KN1103</t>
  </si>
  <si>
    <t>PWRFLTR-XGPCS20D</t>
  </si>
  <si>
    <t>PWRFLTR-EV12020</t>
  </si>
  <si>
    <t>PWRFLTR-D5143NT</t>
  </si>
  <si>
    <t>PWRFLTR-D114Z6T</t>
  </si>
  <si>
    <t>ESTUDIO6518A</t>
  </si>
  <si>
    <t>ESTUDIO479CS</t>
  </si>
  <si>
    <t>ESTUDIO5015AC</t>
  </si>
  <si>
    <t>ESTUDIO5516AC</t>
  </si>
  <si>
    <t>ESTUDIO5516ACT</t>
  </si>
  <si>
    <t>ESTUDIO6516AC</t>
  </si>
  <si>
    <t>ESTUDIO6516ACT</t>
  </si>
  <si>
    <t>ESTUDIO7518A</t>
  </si>
  <si>
    <t>ESTUDIO8518A</t>
  </si>
  <si>
    <t>ESTUDIO7516AC</t>
  </si>
  <si>
    <t>ESTUDIO7516ACT</t>
  </si>
  <si>
    <t>MX-MFX1</t>
  </si>
  <si>
    <t>MX-LC12</t>
  </si>
  <si>
    <t>MX-LCX3N</t>
  </si>
  <si>
    <t>MX-RB16</t>
  </si>
  <si>
    <t>MX-LC13_N</t>
  </si>
  <si>
    <t>MX-MF11</t>
  </si>
  <si>
    <t>MX-RB18</t>
  </si>
  <si>
    <t>MX-CF11</t>
  </si>
  <si>
    <t>MX-RB13</t>
  </si>
  <si>
    <t>MX-FD10</t>
  </si>
  <si>
    <t>MX-FN21</t>
  </si>
  <si>
    <t>MX-FN22</t>
  </si>
  <si>
    <t>MX-PN13B</t>
  </si>
  <si>
    <t>MX-ST10</t>
  </si>
  <si>
    <t>MX-CA10</t>
  </si>
  <si>
    <t>MX-RB17</t>
  </si>
  <si>
    <t>MX-SL10N</t>
  </si>
  <si>
    <t>MX-FN24</t>
  </si>
  <si>
    <t>MX-FN25</t>
  </si>
  <si>
    <t>MX-PNX4B</t>
  </si>
  <si>
    <t>MX-TM10</t>
  </si>
  <si>
    <t>MX-EB11</t>
  </si>
  <si>
    <t>MX-EB15</t>
  </si>
  <si>
    <t>PWRFLTR-EV20820</t>
  </si>
  <si>
    <t>PWRFLTR-XGPCS20820D</t>
  </si>
  <si>
    <t>PWRFLTR-E524ZNT</t>
  </si>
  <si>
    <t>ESTUDIO1057</t>
  </si>
  <si>
    <t>ESTUDIO1207</t>
  </si>
  <si>
    <t>HP</t>
  </si>
  <si>
    <t>HP LaserJet Pro M102w</t>
  </si>
  <si>
    <t>HP LaserJet Pro M203dw</t>
  </si>
  <si>
    <t>INSTALLATION</t>
  </si>
  <si>
    <t>HP LaserJet Pro M404n</t>
  </si>
  <si>
    <t>D9P29A</t>
  </si>
  <si>
    <t>HP LaserJet Pro M404dn</t>
  </si>
  <si>
    <t>HP LaserJet Pro M404dw</t>
  </si>
  <si>
    <t>HP LaserJet Enterprise M507n</t>
  </si>
  <si>
    <t>L0H19A</t>
  </si>
  <si>
    <t>L0H21A</t>
  </si>
  <si>
    <t>L0H17A</t>
  </si>
  <si>
    <t>L0H18A</t>
  </si>
  <si>
    <t>L0H22A</t>
  </si>
  <si>
    <t>L0H20A</t>
  </si>
  <si>
    <t>HP LaserJet Enterprise M507dn</t>
  </si>
  <si>
    <t>HP LaserJet Enterprise M608dn</t>
  </si>
  <si>
    <t>HP LaserJet Enterprise M609dn</t>
  </si>
  <si>
    <t>HP LaserJet Enterprise M712dn</t>
  </si>
  <si>
    <t>CF239A</t>
  </si>
  <si>
    <t>CF240A</t>
  </si>
  <si>
    <t>CF242A</t>
  </si>
  <si>
    <t>CF243A</t>
  </si>
  <si>
    <t>CF245A</t>
  </si>
  <si>
    <t>HP LaserJet Enterprise M806dn</t>
  </si>
  <si>
    <t>T0F54A</t>
  </si>
  <si>
    <t>C3F79A</t>
  </si>
  <si>
    <t>T0F27A</t>
  </si>
  <si>
    <t>HP Color LaserJet Pro M254dw</t>
  </si>
  <si>
    <t>INSTALLATION2</t>
  </si>
  <si>
    <t>HP Color LaserJet Pro M452dn</t>
  </si>
  <si>
    <t>CF404A</t>
  </si>
  <si>
    <t>HP Color LaserJet Enterprise M553dn</t>
  </si>
  <si>
    <t>B5L51A</t>
  </si>
  <si>
    <t>B5L34A</t>
  </si>
  <si>
    <t>HP Color LaserJet M751dn</t>
  </si>
  <si>
    <t>T3V27A</t>
  </si>
  <si>
    <t>T3V28A</t>
  </si>
  <si>
    <t>T3V29A</t>
  </si>
  <si>
    <t>T3V30A</t>
  </si>
  <si>
    <t>2EH31A</t>
  </si>
  <si>
    <t>HP Color LaserJet M652dn</t>
  </si>
  <si>
    <t>P1B12A</t>
  </si>
  <si>
    <t>P1B11A</t>
  </si>
  <si>
    <t>P1B09A</t>
  </si>
  <si>
    <t>P1B10A</t>
  </si>
  <si>
    <t>HP Color LaserJet M653dn</t>
  </si>
  <si>
    <t>Lexmark</t>
  </si>
  <si>
    <t>Lexmark M1242</t>
  </si>
  <si>
    <t>36S2910</t>
  </si>
  <si>
    <t>36S3110</t>
  </si>
  <si>
    <t>36S3120</t>
  </si>
  <si>
    <t>57X9801</t>
  </si>
  <si>
    <t>35S8502</t>
  </si>
  <si>
    <t>Lexmark M3250</t>
  </si>
  <si>
    <t>27X0500</t>
  </si>
  <si>
    <t>27X6510</t>
  </si>
  <si>
    <t>27X6410</t>
  </si>
  <si>
    <t>Lexmark M5270</t>
  </si>
  <si>
    <t>50G0800</t>
  </si>
  <si>
    <t>50G0820</t>
  </si>
  <si>
    <t>50G0802</t>
  </si>
  <si>
    <t>50G0822</t>
  </si>
  <si>
    <t>50G0804</t>
  </si>
  <si>
    <t>50G0850</t>
  </si>
  <si>
    <t>50G0852</t>
  </si>
  <si>
    <t>50G0849</t>
  </si>
  <si>
    <t>50G0851</t>
  </si>
  <si>
    <t>50G0853</t>
  </si>
  <si>
    <t>27X0400</t>
  </si>
  <si>
    <t>57X0204</t>
  </si>
  <si>
    <t>40C9200</t>
  </si>
  <si>
    <t>27X0142</t>
  </si>
  <si>
    <t>40C2300</t>
  </si>
  <si>
    <t>50G0855</t>
  </si>
  <si>
    <t>50G0854</t>
  </si>
  <si>
    <t>Lexmark C2240</t>
  </si>
  <si>
    <t>42C7550</t>
  </si>
  <si>
    <t>42C7650</t>
  </si>
  <si>
    <t>Lexmark C4150</t>
  </si>
  <si>
    <t>40C2100</t>
  </si>
  <si>
    <t>27X0803</t>
  </si>
  <si>
    <t>40C9202</t>
  </si>
  <si>
    <t>40C9201</t>
  </si>
  <si>
    <t>Lexmark C6160</t>
  </si>
  <si>
    <t>21K0237</t>
  </si>
  <si>
    <t>21K0567</t>
  </si>
  <si>
    <t>42K2000</t>
  </si>
  <si>
    <t>21K2501</t>
  </si>
  <si>
    <t>21K0129</t>
  </si>
  <si>
    <t>21K0127</t>
  </si>
  <si>
    <t>21K0128</t>
  </si>
  <si>
    <t>Brother</t>
  </si>
  <si>
    <t>Brother Workhorse HL-L6250DW</t>
  </si>
  <si>
    <t>LT6505</t>
  </si>
  <si>
    <t>CB2000</t>
  </si>
  <si>
    <t>DR890</t>
  </si>
  <si>
    <t>Brother Workhorse HL-L6400DW</t>
  </si>
  <si>
    <t>LT5505</t>
  </si>
  <si>
    <t>TT4000</t>
  </si>
  <si>
    <t>MX4000</t>
  </si>
  <si>
    <t>Brother Workhorse HL-L9310CDW</t>
  </si>
  <si>
    <t>LT330CL</t>
  </si>
  <si>
    <t>LT340CL</t>
  </si>
  <si>
    <t>TC4000</t>
  </si>
  <si>
    <t>CB1010</t>
  </si>
  <si>
    <t>DR433CL</t>
  </si>
  <si>
    <t>3D Print Systems - NO BID</t>
  </si>
  <si>
    <t>HP DesignJet T130</t>
  </si>
  <si>
    <t>Color</t>
  </si>
  <si>
    <t>UC744E</t>
  </si>
  <si>
    <t>U1V94E</t>
  </si>
  <si>
    <t>U1V95E</t>
  </si>
  <si>
    <t>U1W26E</t>
  </si>
  <si>
    <t>U1W27E</t>
  </si>
  <si>
    <t>Included with an onsite option above</t>
  </si>
  <si>
    <t>Quoted above</t>
  </si>
  <si>
    <t>HP Designjet T730</t>
  </si>
  <si>
    <t>U8TY5E</t>
  </si>
  <si>
    <t>U8PH0E</t>
  </si>
  <si>
    <t>U8TY6E</t>
  </si>
  <si>
    <t>U8PH1E</t>
  </si>
  <si>
    <t>KIP</t>
  </si>
  <si>
    <t>KIP 650</t>
  </si>
  <si>
    <t>Z48097001S</t>
  </si>
  <si>
    <t>DIGPDF-600K</t>
  </si>
  <si>
    <t>K1AKC00070</t>
  </si>
  <si>
    <t>Z480970020</t>
  </si>
  <si>
    <t>Z480970030</t>
  </si>
  <si>
    <t>Z480970040</t>
  </si>
  <si>
    <t>Z480970010</t>
  </si>
  <si>
    <t>Z358080040</t>
  </si>
  <si>
    <t>KIP 870</t>
  </si>
  <si>
    <t>Z35097001SN</t>
  </si>
  <si>
    <t>DIGPDF-800K</t>
  </si>
  <si>
    <t>MACH800S</t>
  </si>
  <si>
    <t>PPEHDKITK</t>
  </si>
  <si>
    <t>Z350970010N</t>
  </si>
  <si>
    <t>Z350970020N</t>
  </si>
  <si>
    <t>Z350970030N</t>
  </si>
  <si>
    <t>Z350970040N</t>
  </si>
  <si>
    <t>KIP 7170</t>
  </si>
  <si>
    <t>DIGPDF-7170K</t>
  </si>
  <si>
    <t>MACH1200S</t>
  </si>
  <si>
    <t>EQAC070</t>
  </si>
  <si>
    <t>EQAC071</t>
  </si>
  <si>
    <t>EQACCACKIT</t>
  </si>
  <si>
    <t>Z340970010</t>
  </si>
  <si>
    <t>Docuware Cloud Professional</t>
  </si>
  <si>
    <t>DW-CLD-P2D2</t>
  </si>
  <si>
    <t>DOCUWARE CLOUD PROFESSIONAL II (15 USERS / 50 GB) (Monthly)</t>
  </si>
  <si>
    <t>Docuware Cloud Professional - Add User</t>
  </si>
  <si>
    <t>DW-CLD-P2-AUD2</t>
  </si>
  <si>
    <t>DOCUWARE CLOUD PROFESSIONAL II ADDITIONAL USER (Monthly)</t>
  </si>
  <si>
    <t>Docuware Cloud Professional - Workflow</t>
  </si>
  <si>
    <t>DW-CLD-P2-5WFUD2</t>
  </si>
  <si>
    <t>DOCUWARE CLOUD PROFESSIONAL II 5 WORKFLOW USERS (Monthly)</t>
  </si>
  <si>
    <t>Docuware Cloud Professional - Add Storage</t>
  </si>
  <si>
    <t>DW-CLD-P2-ASD2</t>
  </si>
  <si>
    <t>DOCUWARE CLOUD PROFESSIONAL II ADDITIONAL 10 GB STORAGE (Monthly</t>
  </si>
  <si>
    <t>Docuware Cloud Enterprise</t>
  </si>
  <si>
    <t>DW-CLD-E2D2</t>
  </si>
  <si>
    <t>DOCUWARE CLOUD ENTERPRISE II (40 USERS / 100 GB) (Monthly)</t>
  </si>
  <si>
    <t>Docuware Cloud Enterprise - Add user</t>
  </si>
  <si>
    <t>DW-CLD-E2-AUD</t>
  </si>
  <si>
    <t>DOCUWARE CLOUD ENTERPRISE II ADDITIONAL USER (Monthly)</t>
  </si>
  <si>
    <t>Docuware Cloud Enterprise - Workkflow</t>
  </si>
  <si>
    <t>DW-CLD-E2-5WFUD2</t>
  </si>
  <si>
    <t>DOCUWARE CLOUD ENTERPRISE II 5 WORKFLOW USERS (Monthly)</t>
  </si>
  <si>
    <t>Docuware Cloud Enterprise - Add Storage</t>
  </si>
  <si>
    <t>DW-CLD-E2-ASD2</t>
  </si>
  <si>
    <t>DOCUWARE CLOUD ENTERPRISE II ADDITIONAL 10 GB STORAGE (Monthly)</t>
  </si>
  <si>
    <t>Docuware Cloud Enterprise - Intelligent Indexing</t>
  </si>
  <si>
    <t>DW-ONL-INTD2</t>
  </si>
  <si>
    <t>DOCUWARE INTELLIGENT INDEXING SERVICE (Monthly)</t>
  </si>
  <si>
    <t xml:space="preserve">Docuware (On Premise) Professional Server </t>
  </si>
  <si>
    <t>DW-PSERVD2</t>
  </si>
  <si>
    <t>DOCUWARE PROFESSIONAL SERVER</t>
  </si>
  <si>
    <t>Docuware (On Premise) Professional Server MS</t>
  </si>
  <si>
    <t>DW-PSERV-MSD2</t>
  </si>
  <si>
    <t>DOCUWARE PROFESSIONAL SERVER M&amp;S (PER MONTH)</t>
  </si>
  <si>
    <t xml:space="preserve">Docuware (On Premise) Enterprise Server </t>
  </si>
  <si>
    <t>DW-ESERVD2</t>
  </si>
  <si>
    <t>DOCUWARE ENTERPRISE SERVER</t>
  </si>
  <si>
    <t>Docuware (On Premise) Enterprise Server MS</t>
  </si>
  <si>
    <t>DW-ESERV-MSD2</t>
  </si>
  <si>
    <t>DOCUWARE ENTERPRISE SERVER M&amp;S (PER MONTH)</t>
  </si>
  <si>
    <t>Docuware User Named Licenses (On Premise)</t>
  </si>
  <si>
    <t>DW-NCL-10D2</t>
  </si>
  <si>
    <t>10-19 DOCUWARE NAMED CLIENT LICENSES</t>
  </si>
  <si>
    <t>Docuware User Named Licenses MS (On Premise)</t>
  </si>
  <si>
    <t>DW-NCL-10-MSD2</t>
  </si>
  <si>
    <t>10-19 DOCUWARE NAMED CLIENT LICENSES M&amp;S (PER MONTH)</t>
  </si>
  <si>
    <t>DW-NCL-20D2</t>
  </si>
  <si>
    <t>20-39 DOCUWARE NAMED CLIENT LICENSES</t>
  </si>
  <si>
    <t>DW-NCL-20-MSD2</t>
  </si>
  <si>
    <t>20-39 DOCUWARE NAMED CLIENT LICENSES M&amp;S (PER MONTH)</t>
  </si>
  <si>
    <t>DW-NCL-40D2</t>
  </si>
  <si>
    <t>40-59 DOCUWARE NAMED CLIENT LICENSES</t>
  </si>
  <si>
    <t>DW-NCL-40-MSD2</t>
  </si>
  <si>
    <t>40-59 DOCUWARE NAMED CLIENT LICENSES M&amp;S (PER MONTH)</t>
  </si>
  <si>
    <t>DW-NCL-60D2</t>
  </si>
  <si>
    <t>60-99 DOCUWARE NAMED CLIENT LICENSES</t>
  </si>
  <si>
    <t>DW-NCL-60-MSD2</t>
  </si>
  <si>
    <t>60-99 DOCUWARE NAMED CLIENT LICENSES M&amp;S (PER MONTH)</t>
  </si>
  <si>
    <t>DW-NCL-100D2</t>
  </si>
  <si>
    <t>100-139 DOCUWARE NAMED CLIENT LICENSES</t>
  </si>
  <si>
    <t>DW-NCL-100-MSD2</t>
  </si>
  <si>
    <t>100-139 DOCUWARE NAMED CLIENT LICENSES M&amp;S (PER MONTH)</t>
  </si>
  <si>
    <t>DW-NCL-ROD2</t>
  </si>
  <si>
    <t>DOCUWARE WEB CLIENT READONLY</t>
  </si>
  <si>
    <t>Docuware User Web Licenses MS(On Premise)</t>
  </si>
  <si>
    <t>DW-NCL-RO-MSD2</t>
  </si>
  <si>
    <t>DOCUWARE WEB CLIENT READONLY M&amp;S (PER MONTH)</t>
  </si>
  <si>
    <t>Docuware (On Premise) Connect Module</t>
  </si>
  <si>
    <t>DW-SCD2</t>
  </si>
  <si>
    <t>DOCUWARE SMART CONNECT</t>
  </si>
  <si>
    <t>Docuware (On Premise) Module MS</t>
  </si>
  <si>
    <t>DW-SC-MSD2</t>
  </si>
  <si>
    <t>DOCUWARE SMART CONNECT M&amp;S (PER MONTH)</t>
  </si>
  <si>
    <t>Docuware (On Premise) Connector</t>
  </si>
  <si>
    <t>DW-C2OUTLD2</t>
  </si>
  <si>
    <t>DOCUWARE CONNECT TO OUTLOOK</t>
  </si>
  <si>
    <t>Docuware (On Premise) Connector MS</t>
  </si>
  <si>
    <t>DW-C2OUTL-MSD2</t>
  </si>
  <si>
    <t>DOCUWARE CONNECT TO OUTLOOK M&amp;S (PER MONTH)</t>
  </si>
  <si>
    <t>DW-MOBIPD2</t>
  </si>
  <si>
    <t>DOCUWARE MOBILE</t>
  </si>
  <si>
    <t>DW-MOBIP-MSD2</t>
  </si>
  <si>
    <t>DOCUWARE MOBILE M&amp;S (PER MONTH)</t>
  </si>
  <si>
    <t>DW-TMGRD2</t>
  </si>
  <si>
    <t>DOCUWARE TASK MANAGER</t>
  </si>
  <si>
    <t>DW-TMGR-MSD2</t>
  </si>
  <si>
    <t>DOCUWARE TASK MANAGER M&amp;S (PER MONTH)</t>
  </si>
  <si>
    <t>DW-AIX2D2</t>
  </si>
  <si>
    <t>DOCUWARE AUTOINDEX</t>
  </si>
  <si>
    <t>DW-AIX2-MSD2</t>
  </si>
  <si>
    <t>DOCUWARE AUTOINDEX M&amp;S (PER MONTH)</t>
  </si>
  <si>
    <t>DW-WFMGRD2</t>
  </si>
  <si>
    <t>DOCUWARE WORKFLOW MANAGER</t>
  </si>
  <si>
    <t>DW-WFMGR-MSD2</t>
  </si>
  <si>
    <t>DOCUWARE WORKFLOW MANAGER M&amp;S (PER MONTH)</t>
  </si>
  <si>
    <t>DW-BCFD2</t>
  </si>
  <si>
    <t>DOCUWARE BARCODE &amp; FORMS</t>
  </si>
  <si>
    <t>DW-BCF-MSD2</t>
  </si>
  <si>
    <t>DOCUWARE BARCODE &amp; FORMS M&amp;S (PER MONTH)</t>
  </si>
  <si>
    <t>DW-IMPD2</t>
  </si>
  <si>
    <t>DOCUWARE IMPORT</t>
  </si>
  <si>
    <t>DW-IMP-MSD2</t>
  </si>
  <si>
    <t>DOCUWARE IMPORT M&amp;S (PER MONTH)</t>
  </si>
  <si>
    <t>DW-C2MAILD2</t>
  </si>
  <si>
    <t>DOCUWARE CONNECT TO MAIL</t>
  </si>
  <si>
    <t>DW-C2MAIL-MSD2</t>
  </si>
  <si>
    <t>DOCUWARE CONNECT TO MAIL M&amp;S (PER MONTH)</t>
  </si>
  <si>
    <t>DW-INTELLD2</t>
  </si>
  <si>
    <t>DOCUWARE INTELLIGENT INDEXING</t>
  </si>
  <si>
    <t>DW-INTELL-MSD2</t>
  </si>
  <si>
    <t>DOCUWARE INTELLIGENT INDEXING M&amp;S (PER MONTH)</t>
  </si>
  <si>
    <t>DW-FORMSD2</t>
  </si>
  <si>
    <t>DOCUWARE FORMS</t>
  </si>
  <si>
    <t>DW-FORMS-MSD2</t>
  </si>
  <si>
    <t>DOCUWARE FORMS M&amp;S (PER MONTH)</t>
  </si>
  <si>
    <t>DW-C2MOSSD2</t>
  </si>
  <si>
    <t>DOCUWARE CONNECT TO SHAREPOINT</t>
  </si>
  <si>
    <t>DW-C2MOSS-MSD2</t>
  </si>
  <si>
    <t>DOCUWARE CONNECT TO SHAREPOINT M&amp;S (PER MONTH)</t>
  </si>
  <si>
    <t>DW-C2SAP2D2</t>
  </si>
  <si>
    <t>DOCUWARE CONNECT TO SAP VERSION 2</t>
  </si>
  <si>
    <t>DW-C2SAP2-MSD2</t>
  </si>
  <si>
    <t>DOCUWARE CONNECT TO SAP VERSION 2 M&amp;S (PER MONTH)</t>
  </si>
  <si>
    <t>DW-C2SAP-DI</t>
  </si>
  <si>
    <t>DOCUMENT INDEXING</t>
  </si>
  <si>
    <t>DW-C2SAP-DI-MS</t>
  </si>
  <si>
    <t>DOCUMENT INDEXING M&amp;S (PER MONTH)</t>
  </si>
  <si>
    <t>DW-C2SAP-DL</t>
  </si>
  <si>
    <t>DOCUMENT LINK</t>
  </si>
  <si>
    <t>DW-C2SAP-DL-MS</t>
  </si>
  <si>
    <t>DOCUMENT LINK M&amp;S (PER MONTH)</t>
  </si>
  <si>
    <t>DW-C2SAP-DV</t>
  </si>
  <si>
    <t>DOCUMENT VIEWER</t>
  </si>
  <si>
    <t>DW-C2SAP-DV-MS</t>
  </si>
  <si>
    <t>DOCUMENT VIEWER M&amp;S (PER MONTH)</t>
  </si>
  <si>
    <t>DW-C2SAP-AT</t>
  </si>
  <si>
    <t>ARCHIVE TRANSFER</t>
  </si>
  <si>
    <t>DW-C2SAP-AT-MS</t>
  </si>
  <si>
    <t>ARCHIVE TRANSFER M&amp;S (PER MONTH)</t>
  </si>
  <si>
    <t>DW-C2SAP-IC</t>
  </si>
  <si>
    <t>INTEGRITY CONTROL</t>
  </si>
  <si>
    <t>DW-C2SAP-IC-MS</t>
  </si>
  <si>
    <t>INTEGRITY CONTROL M&amp;S (PER MONTH)</t>
  </si>
  <si>
    <t>TOS-PROFSERV-ALSTI</t>
  </si>
  <si>
    <t>TOSHIBA PROFESSIONAL SERVICES - LABOR - ANALYST I (Full Day)</t>
  </si>
  <si>
    <t>TOSHIBA PROFESSIONAL SERVICES - LABOR - ANALYST I (Half Day)</t>
  </si>
  <si>
    <t>TOS-PROFSERV-PJTMGR</t>
  </si>
  <si>
    <t>TOSHIBA PROFESSIONAL SERVICES - PROJECT MANAGEMENT</t>
  </si>
  <si>
    <t>TOS-PROFSERV-CNSLT</t>
  </si>
  <si>
    <t>TOSHIBA PROFESSIONAL SERVICES - CONSULTING - SOLUTIONS CONSULTANT</t>
  </si>
  <si>
    <t>TOSHIBA PROFESSIONAL SERVICES - LABOR - ANALYST I</t>
  </si>
  <si>
    <t>TOS-PROFSERV-ALSTII</t>
  </si>
  <si>
    <t>TOSHIBA PROFESSIONAL SERVICES - LABOR - ANALYST II</t>
  </si>
  <si>
    <t>TOS-PROFSERV-NPAS</t>
  </si>
  <si>
    <t>TOSHIBA PROFESSIONAL SERVICES - LABOR - NATIONAL PRINT ASSESSMENT</t>
  </si>
  <si>
    <t>$0.014  keystroke</t>
  </si>
  <si>
    <t>$.08  /  Image</t>
  </si>
  <si>
    <t xml:space="preserve">$0.018 / Image </t>
  </si>
  <si>
    <t>$0.014 / keystroke</t>
  </si>
  <si>
    <t>$35.00 / hour</t>
  </si>
  <si>
    <t>$1.30 / month per box</t>
  </si>
  <si>
    <t>$.0028 / image</t>
  </si>
  <si>
    <t>$,04 / image</t>
  </si>
  <si>
    <t>$70.00 / hour</t>
  </si>
  <si>
    <t>$200 / per trip</t>
  </si>
  <si>
    <t>Quoted upon request</t>
  </si>
  <si>
    <t>28 PPM DIGITAL BW MFP</t>
  </si>
  <si>
    <t>Harness kit for coin controller</t>
  </si>
  <si>
    <t>Next Gen PCS Power Filter, 120V-15 AMPS</t>
  </si>
  <si>
    <t>ESP enVision diagnostic power conditioning system</t>
  </si>
  <si>
    <t>120/15A power filter &amp; network (2 RECEPT.)</t>
  </si>
  <si>
    <t>Surge 120/15 Standalone</t>
  </si>
  <si>
    <t>Interface Cable for all ESP XG-PCS and EV series Power Filters</t>
  </si>
  <si>
    <t>Stand **Order as Service Part</t>
  </si>
  <si>
    <t>Wireless LAN Module</t>
  </si>
  <si>
    <t>e-BRIDGE Fleet Management System V6</t>
  </si>
  <si>
    <t>28 PPM DIGITAL BW MFP FAX</t>
  </si>
  <si>
    <t>28 CPM DIGITAL MFP</t>
  </si>
  <si>
    <t>Platen Cover</t>
  </si>
  <si>
    <t>RADF</t>
  </si>
  <si>
    <t>Paper Feed Unit</t>
  </si>
  <si>
    <t>Paper Feed Pedestal</t>
  </si>
  <si>
    <t>Drawer Module</t>
  </si>
  <si>
    <t>Fax Kit</t>
  </si>
  <si>
    <t>PostScript Option (e-STUDIO2329A)</t>
  </si>
  <si>
    <t>PostScript Option (e-STUDIO2829A)</t>
  </si>
  <si>
    <t>20 PPM DIGITAL MONOCHROME MFP</t>
  </si>
  <si>
    <t>100-Sheet RADF</t>
  </si>
  <si>
    <t>300-Sheet DSDF (e2018A/2518A/3018A require GC1410)</t>
  </si>
  <si>
    <t>Inner Finisher</t>
  </si>
  <si>
    <t>Console Finisher w/ Stapling</t>
  </si>
  <si>
    <t>Finisher - Saddle Stitch</t>
  </si>
  <si>
    <t>Bridge Kit (Required with MJ1109B/1110B)</t>
  </si>
  <si>
    <t>Job Separator (eS2018A-3018A)</t>
  </si>
  <si>
    <t>Job Separator (eS3518A-5018A)</t>
  </si>
  <si>
    <t>Hole Punch for MJ1042B</t>
  </si>
  <si>
    <t>Hole Punch (for MJ1109B &amp; MJ1110B)</t>
  </si>
  <si>
    <t>550 Sheet Paper Feed Pedestal</t>
  </si>
  <si>
    <t>550-Sheet Drawer</t>
  </si>
  <si>
    <t>Envelope Drawer Module</t>
  </si>
  <si>
    <t>2000 Sheet Large Capacity Feeder</t>
  </si>
  <si>
    <t>Manual Pocket</t>
  </si>
  <si>
    <t>Harness Kit for Coin Controller</t>
  </si>
  <si>
    <t>Stand</t>
  </si>
  <si>
    <t>Fax Unit / 2nd Line Fax Unit</t>
  </si>
  <si>
    <t>Wireless LAN/Bluetooth Module (requires GR1310 for e2018A/2518A/3018A)</t>
  </si>
  <si>
    <t>e-BRIDGE Replicator eX (Node License)</t>
  </si>
  <si>
    <t>e-BRIDGE Job Point eX (Node License)</t>
  </si>
  <si>
    <t>e-BRIDGE Job Separator eX (Node License)</t>
  </si>
  <si>
    <t>e-BRIDGE Job Build eX (Node License)</t>
  </si>
  <si>
    <t>Bluetooth Keyboard (requires GN4020)</t>
  </si>
  <si>
    <t>Accessory Tray (Keyboard Shelf)</t>
  </si>
  <si>
    <t>Panel 10 Key Option</t>
  </si>
  <si>
    <t>USB Hub</t>
  </si>
  <si>
    <t>Card Reader Holder</t>
  </si>
  <si>
    <t>Elatec TWN4 Mifare NFC-P Card Reader USB Black (Requires GR1310 for e2018A/2518A/3018A)</t>
  </si>
  <si>
    <t>Meta Scan Enabler for e-CONNECT</t>
  </si>
  <si>
    <t>Embedded OCR Enabler 1 License (requires GC1410 on e2018A/2518A/3018A)</t>
  </si>
  <si>
    <t>Multi-Station Print Enabler 1 License (requires GC1410 on e2018A/2518A/3018A)</t>
  </si>
  <si>
    <t>Unicode Font Enabler</t>
  </si>
  <si>
    <t>IPSEC Enabler</t>
  </si>
  <si>
    <t>FIPS HDD</t>
  </si>
  <si>
    <t>4GB Memory Option (required with DSDF or any 3rd party apps on e2018A/2518A/3018A)</t>
  </si>
  <si>
    <t>25 PPM DIGITAL MONOCHROME MFP</t>
  </si>
  <si>
    <t>30 PPM DIGITAL MONOCHROME MFP</t>
  </si>
  <si>
    <t>20 PPM Color Copier</t>
  </si>
  <si>
    <t>550-Sheet Paper Feed Unit</t>
  </si>
  <si>
    <t>External Interface Enabler</t>
  </si>
  <si>
    <t>25 PPM Color Copier</t>
  </si>
  <si>
    <t>30 PPM Color Copier</t>
  </si>
  <si>
    <t>35 PPM DIGITAL MONOCHROME MFP</t>
  </si>
  <si>
    <t>45 PPM DIGITAL MONOCHROME MFP</t>
  </si>
  <si>
    <t>550-Sheet Tray</t>
  </si>
  <si>
    <t>2GB DDR3, G2, 512Mx32, 204 SODIMM</t>
  </si>
  <si>
    <t>Hard Disk Drive</t>
  </si>
  <si>
    <t>13.5" stand for ES478S, ES389CS/479CS</t>
  </si>
  <si>
    <t>Forms and Barcode Card</t>
  </si>
  <si>
    <t>IPDS Card</t>
  </si>
  <si>
    <t>PRESCRIBE Card</t>
  </si>
  <si>
    <t xml:space="preserve">Contact front solutions modules  </t>
  </si>
  <si>
    <t>Contactless front solutions module</t>
  </si>
  <si>
    <t>MarkNet N8370 Wireless Kit</t>
  </si>
  <si>
    <t xml:space="preserve">RS-232C Serial Interface Card2 </t>
  </si>
  <si>
    <t xml:space="preserve">Parallel 1284-B Interface Card2 </t>
  </si>
  <si>
    <t>Security Module</t>
  </si>
  <si>
    <t>35 PPM Color Copier</t>
  </si>
  <si>
    <t>45 PPM Color Copier</t>
  </si>
  <si>
    <t>50ppm Mono MFP</t>
  </si>
  <si>
    <t>550 Sheet Drawer - Input Tray</t>
  </si>
  <si>
    <t>250 Sheet Drawer - Input Tray</t>
  </si>
  <si>
    <t>550 Sheet Lockable Drawer - Input Tray</t>
  </si>
  <si>
    <t>Inline Stapler</t>
  </si>
  <si>
    <t>3.5" Caster Base for ES478S, ES389CS/479CS (for taller configurations)</t>
  </si>
  <si>
    <t>MarkNet N8372 Wireless Module</t>
  </si>
  <si>
    <t>Serial  ISP+ SP/BB sidecover</t>
  </si>
  <si>
    <t>Fiber ISP+  CoAtl sp/bb sidecover</t>
  </si>
  <si>
    <t>Keyboard - English - Same as LE Color</t>
  </si>
  <si>
    <t>508 Keyboard + Voice Guidance Kit</t>
  </si>
  <si>
    <t>256MB User Flash Memory</t>
  </si>
  <si>
    <t>50 PPM DIGITAL MONOCHROME MFP</t>
  </si>
  <si>
    <t>55 PPM Digital Copier w/ DSDF</t>
  </si>
  <si>
    <t>2500 Sheet Large Capacity Feeder</t>
  </si>
  <si>
    <t>50 Sheet Stapling Finisher</t>
  </si>
  <si>
    <t>Saddle Stitch Finisher</t>
  </si>
  <si>
    <t>Side Exit Tray</t>
  </si>
  <si>
    <t>Hole Punch Unit for MJ1111B &amp; MJ1112B</t>
  </si>
  <si>
    <t>Finisher Rail</t>
  </si>
  <si>
    <t>Next Gen PCS Power Filter, 120V-20 AMPS</t>
  </si>
  <si>
    <t>ESP enVision Adv Diagnostic</t>
  </si>
  <si>
    <t>120/20 AMP power filter (2 RECEPT.)</t>
  </si>
  <si>
    <t>Surge 120/20 Standalone</t>
  </si>
  <si>
    <t>65 PPM Digital Copier w/ DSDF</t>
  </si>
  <si>
    <t>e-STUDIO479CS (50ppm Color MFP)</t>
  </si>
  <si>
    <t>50 PPM Color Copier</t>
  </si>
  <si>
    <t>55PPM Color 65 BK MFP with DSDF 4 Drawer</t>
  </si>
  <si>
    <t>55PPM Color 65 BK MFP with DSDF Tandem Drawer</t>
  </si>
  <si>
    <t>65PPM Color 75 BK MFP with DSDF 4 Drawer</t>
  </si>
  <si>
    <t>65PPM Color 75 BK MFP with DSDF Tandem Drawer</t>
  </si>
  <si>
    <t>75 PPM Digital Copier w/ DSDF</t>
  </si>
  <si>
    <t>85 PPM Digital Copier w/ DSDF</t>
  </si>
  <si>
    <t>75PPM Color 85 BK MFP with DSDF 4 Drawer</t>
  </si>
  <si>
    <t>75PPM Color 85 BK MFP with DSDF Tandem Drawer</t>
  </si>
  <si>
    <t>90 PPM Digital Copier</t>
  </si>
  <si>
    <t>Bypass Tray For Main Unit</t>
  </si>
  <si>
    <t>A4 LCC</t>
  </si>
  <si>
    <t>A3 LCC</t>
  </si>
  <si>
    <t>Relay Unit For LCT</t>
  </si>
  <si>
    <t>A3 LCT</t>
  </si>
  <si>
    <t>Bypass Tray For A3 LCT</t>
  </si>
  <si>
    <t>Curl Correction Unit</t>
  </si>
  <si>
    <t>Inserter</t>
  </si>
  <si>
    <t>Relay Unit</t>
  </si>
  <si>
    <t>Paper Folding Unit</t>
  </si>
  <si>
    <t>100 Staple Finisher</t>
  </si>
  <si>
    <t>100 Staple Saddle Stitch Finisher</t>
  </si>
  <si>
    <t>Punch Unit For MX-FN21/22</t>
  </si>
  <si>
    <t>Stacker</t>
  </si>
  <si>
    <t>Paper Cart for Stacker</t>
  </si>
  <si>
    <t>Connection Kit For LCT</t>
  </si>
  <si>
    <t>Status Indicator</t>
  </si>
  <si>
    <t>50 Staple Finisher</t>
  </si>
  <si>
    <t>50 Staple Saddle Stitch Finisher</t>
  </si>
  <si>
    <t>Punch Unit For MX-FN24/25</t>
  </si>
  <si>
    <t>Trimmer Unit For MX-FN22</t>
  </si>
  <si>
    <t>Enhanced Compression Kit</t>
  </si>
  <si>
    <t>Mirroring Kit</t>
  </si>
  <si>
    <t>Next GEN PCS Power Filter, 208V/20A, 1 pigtail + 2 receptacles, networked</t>
  </si>
  <si>
    <t>Power Filter 208V-20 AMPS</t>
  </si>
  <si>
    <t>105 PPM Digital Copier</t>
  </si>
  <si>
    <t>120 PPM Digital Copier</t>
  </si>
  <si>
    <t>HP LaserJet Pro M102w Printer</t>
  </si>
  <si>
    <t>Professional Installation</t>
  </si>
  <si>
    <t>HP LaserJet Pro M203dw Printer</t>
  </si>
  <si>
    <t>550-Sheet Feeder Tray</t>
  </si>
  <si>
    <t>HP LaserJet Printer Stand</t>
  </si>
  <si>
    <t>HP LaserJet Envelope Feeder</t>
  </si>
  <si>
    <t>HP LaserJet 550-sheet Paper Tray</t>
  </si>
  <si>
    <t>HP LaserJet 2100 Sheet Paper Tray</t>
  </si>
  <si>
    <t>HP LaserJet Extension Tray Cover</t>
  </si>
  <si>
    <t>HP LaserJet Stapler/Stacker/Mailbox</t>
  </si>
  <si>
    <t xml:space="preserve">HP LaserJet Enterprise M608dn </t>
  </si>
  <si>
    <t xml:space="preserve">HP LaserJet Enterprise 700 M712dn (11X17 capable) </t>
  </si>
  <si>
    <t>HP LaserJet 500-sheet Feeder and Tray</t>
  </si>
  <si>
    <t>HP LaserJet Duplex Printing Assembly</t>
  </si>
  <si>
    <t>HP LaserJet 3x500-sheet Feeder and Stand</t>
  </si>
  <si>
    <t>HP LaserJet 1x500-sheet Feeder with Cabinet and Stand</t>
  </si>
  <si>
    <t>HP LaserJet 3500-sheet High-capacity Input Tray Feeder and Stand</t>
  </si>
  <si>
    <t xml:space="preserve">HP LaserJet Enterprise M806dn </t>
  </si>
  <si>
    <t>HP LaserJet 1500-sheet High-capacity Input Tray</t>
  </si>
  <si>
    <t>HP LaserJet 3500-sheet High-capacity Input Tray</t>
  </si>
  <si>
    <t>HP LaserJet 500-sheet Output Catch Tray</t>
  </si>
  <si>
    <t>HP LaserJet 550-sheet Feeder Tray</t>
  </si>
  <si>
    <t>HP Color LaserJet Printer Cabinet</t>
  </si>
  <si>
    <t>HP Color LaserJet 500-sheet Paper and Heavy Media Tray</t>
  </si>
  <si>
    <t>HP Color LaserJet Enterprise M751dn Printer</t>
  </si>
  <si>
    <t>HP LaserJet 550-Sheet Paper Tray</t>
  </si>
  <si>
    <t>HP LaserJet Stand</t>
  </si>
  <si>
    <t>HP LaserJet 2 x 550-Sheet PaperTray And Stand</t>
  </si>
  <si>
    <t>HP LaserJet 2700-Sheet HCI Paper Tray And Stand</t>
  </si>
  <si>
    <t>HP LaserJet  MFP Analog Fax Accessory 700</t>
  </si>
  <si>
    <t xml:space="preserve">HP Color LaserJet Enterprise M652dn </t>
  </si>
  <si>
    <t>HP Color LaserJet 1x550/2000-sheet HCI Feeder and Stand</t>
  </si>
  <si>
    <t>HP Color LaserJet 3x550-sheet Feeder and Stand</t>
  </si>
  <si>
    <t>HP Color LaserJet 550-sheet Media Tray</t>
  </si>
  <si>
    <t>HP Color LaserJet 550-sheet Paper Tray with Stand</t>
  </si>
  <si>
    <t xml:space="preserve">HP Color LaserJet Enterprise M653dn </t>
  </si>
  <si>
    <t>LEXMARK M1242 Mono Laser Printer - 42ppm</t>
  </si>
  <si>
    <t>250-Sheet Tray</t>
  </si>
  <si>
    <t>550-Sheet Lockable Tray</t>
  </si>
  <si>
    <t>Swivel Cabinet</t>
  </si>
  <si>
    <t>Adjustable Printer Stand</t>
  </si>
  <si>
    <t>LEXMARK  M3250  Mono Laser Printer- 50ppm</t>
  </si>
  <si>
    <t>500GB Hard Disk Drive (USB)</t>
  </si>
  <si>
    <t>Marknet N8370 (Rear Wifi)</t>
  </si>
  <si>
    <t>Marknet N8372 (Front Wifi- FSM)</t>
  </si>
  <si>
    <t>LEXMARK  M5270  Mono Laser Printer - 70ppm</t>
  </si>
  <si>
    <t>250-Sheet Lockable Tray</t>
  </si>
  <si>
    <t>2100-Sheet Tray</t>
  </si>
  <si>
    <t>Staple Finisher</t>
  </si>
  <si>
    <t>4-Bin Mailbox</t>
  </si>
  <si>
    <t>Staple, Hole Punch Finisher</t>
  </si>
  <si>
    <t>Output Expander</t>
  </si>
  <si>
    <t>High Capacity Output Expander</t>
  </si>
  <si>
    <t>500GB Hard Disk Drive (SATA)</t>
  </si>
  <si>
    <t>Memory Expansion (4GB) DDR3</t>
  </si>
  <si>
    <t>Forms and Bar Code Card</t>
  </si>
  <si>
    <t>MarkNet N8230 Fiber Ethernet 100BASE-FX(LC), 1000BASE-SX(LC)</t>
  </si>
  <si>
    <t>Caster Base</t>
  </si>
  <si>
    <t>Spacer</t>
  </si>
  <si>
    <t>LEXMARK  C2240  Color Laser Printer - 40ppm Mono/Color</t>
  </si>
  <si>
    <t>650-Sheet Duo Tray</t>
  </si>
  <si>
    <t>LEXMARK  C4150  Color Laser Printer - 50ppm Mono/Color</t>
  </si>
  <si>
    <t>CS720, CS725, CX725 550-Sheet Tray</t>
  </si>
  <si>
    <t>MarkNet N8360 802.11 Wireless With NFC</t>
  </si>
  <si>
    <t>CS720, CS725, CX725 Card For Prescribe</t>
  </si>
  <si>
    <t>CS720, CS725, CX725 Card For IPDS</t>
  </si>
  <si>
    <t>LEXMARK  C6160  Color Laser Printer - 60ppm Mono/Color</t>
  </si>
  <si>
    <t>CS820, CX820, CX825, CX860 2200-Sheet Tray</t>
  </si>
  <si>
    <t>CS820, CX820, CX825, CX860 550-Sheet Tray</t>
  </si>
  <si>
    <t>CS820, CX820, C6160 Staple Finisher</t>
  </si>
  <si>
    <t>CS820, CX82X, CX860 Card For Prescribe</t>
  </si>
  <si>
    <t>CS820, CX82X, CX860 Forms And Bar Code Card</t>
  </si>
  <si>
    <t>CS820, CX82X, CX860 Card For IPDS</t>
  </si>
  <si>
    <t>Brother Workhorse HL-L6250DW Mono Laser Printer (48 ppm) (256 MB) (8.5" x 14") (1200 x 1200 dpi) (Duplex) (USB) (Ethernet) (Wireless) (520 Sheet Input Tray) (50 Sheet MPT)</t>
  </si>
  <si>
    <t>Brother HL-L6250DW, L6400DW, L6400DWT, MFC-L6750DW, L6900DW Optional 520-Sheet Lower Paper Tray</t>
  </si>
  <si>
    <t>Brother HL-L6250DW, HL-L6400DW, HL-L6400DWT, MFC-L6750DW, MFC-L6900DW DLH Printer Cabinet</t>
  </si>
  <si>
    <t>Brother HL-L6250DW, L6400DW, L6400DWT, MFC-L6750DW, L6900DW Drum Unit (50,000 Yield)</t>
  </si>
  <si>
    <t>$159.99</t>
  </si>
  <si>
    <t>Brother Workhorse HL-L6400DW Mono Laser Printer (52 ppm) (512 MB) (1200 x 1200 dpi) (Duty Cycle 150,000 Pages) (Duplex) (USB) (Ethernet) (Wireless) (Touchscreen) (520 Sheet Input Tray) (50 Sheet MPT)</t>
  </si>
  <si>
    <t>Brother HL-L6250DW, L6400DW, L6400DWT, MFC-L6750DW, MFC-L6900DW Optional 250-Sheet Lower Paper Tray</t>
  </si>
  <si>
    <t>Brother HL-L6400DW, HL-L9310CDW, MFC-L6900DW, MFC-L9570CDW Optional Tower Tray with Stabilizer (4 x 520-Sheet Trays) (Heavyweight Item -- No Free Freight)</t>
  </si>
  <si>
    <t>Brother HL-L6400DW, 6400DWT 4-Bin Mailbox (520 x 4)</t>
  </si>
  <si>
    <t>Brother Workhorse HL-L9310CDW Color Laser Printer (33 ppm) (1 GB) (Max Duty Cycle 80,000 Pages) (Duplex) (USB) (Ethernet) (Wireless) (Touchscreen) (250 Sheet Input Tray) (50 Sheet MPT)</t>
  </si>
  <si>
    <t>Brother HL-L8260CDW, L8360CDW, L8360CDWT, L9310CDW, MFC-L8610CDW, L8900CDW, L9570CDW Optional 250-Sheet Lower Paper Tray</t>
  </si>
  <si>
    <t>Brother HL-L8360CDW, L8360CDWT, L9310CDW, MFC-L8900CDW, L9570CDW Optional 500-Sheet Lower Paper Tray</t>
  </si>
  <si>
    <t>Brother MFC-L9570CDW Tower Tray Connector</t>
  </si>
  <si>
    <t>Brother HL-L9310CDW, MFC-L9570CDW CB-1010 Cabinet/Stand (15.7 Inch)</t>
  </si>
  <si>
    <t>Brother HL-L9310CDW, MFC-L9570CDW Drum Unit (50,000 Yield)</t>
  </si>
  <si>
    <t>$149.99</t>
  </si>
  <si>
    <t>DESIGNJET T130 24IN PRINTER PLOT</t>
  </si>
  <si>
    <t>Installation with Network Setup Service</t>
  </si>
  <si>
    <t>Next Business Day Onsite: 2 years</t>
  </si>
  <si>
    <t>Next Business Day Onsite: 3 years</t>
  </si>
  <si>
    <t>Next Business Day Onsite: 4 years</t>
  </si>
  <si>
    <t>Next Business Day Onsite: 5 years</t>
  </si>
  <si>
    <t>HP Designjet T730 36" Printer</t>
  </si>
  <si>
    <t>KIP 650 2 Roll Color Print System</t>
  </si>
  <si>
    <t>KIP 600 Series Start-Up Toner For Installation - (*Required with System Purchase)</t>
  </si>
  <si>
    <t>PDF Format Printing Keycode</t>
  </si>
  <si>
    <t>KIP Accounting &amp; Cost Center</t>
  </si>
  <si>
    <t>KIP 600 Series - Cyan Toner - 2 x 500 gram cartridges (1) Case</t>
  </si>
  <si>
    <t>KIP 600 Series - Magenta Toner - 2 x 500 gram cartridges (1) Case</t>
  </si>
  <si>
    <t>KIP 600 Series - Yellow Toner - 2 x 500 gram cartridges (1) Case</t>
  </si>
  <si>
    <t>KIP 600 Series - Black Toner - 2 x 500 gram cartridges  (1) Case</t>
  </si>
  <si>
    <t>Waste Toner Receptacles (4 units)</t>
  </si>
  <si>
    <t>KIP 870 4 Roll Color Print System with Top Stacking</t>
  </si>
  <si>
    <t>KIP 800 Series Start-Up Toner For Installation - (*Required with System Purchase)</t>
  </si>
  <si>
    <t>KIP 800 Auto Stacker</t>
  </si>
  <si>
    <t>Removable Secure Hard Drive Connection Kit (Security Option)</t>
  </si>
  <si>
    <t>KIP 800 Series - Black Toner - 2 x 1,000 gm cartridges (1) Case</t>
  </si>
  <si>
    <t>KIP 800 Series - Cyan Toner - 2 x 1,000 gm cartridges (1) Case</t>
  </si>
  <si>
    <t>KIP 800 Series - Magenta Toner - 2 x 1,000 gm cartridges (1) Case</t>
  </si>
  <si>
    <t>KIP 800 Series - Yellow Toner - 2 x 1,000 gm cartridges (1) Case</t>
  </si>
  <si>
    <t>KIP 7170 1 Roll MFP System 4 D Size PPM</t>
  </si>
  <si>
    <t xml:space="preserve">KIP 1200 Auto Stacker </t>
  </si>
  <si>
    <t>Rear Print Receiving Tray</t>
  </si>
  <si>
    <t>Original and Print Receiving Tray</t>
  </si>
  <si>
    <t>Common Access Card (CAC) Idenfication device used for DoD authentication  (Security Option)</t>
  </si>
  <si>
    <t>KIP 71 Series Toner - 2 x 400 gm cartridges (1) Case</t>
  </si>
  <si>
    <t>ESTUDIO908</t>
  </si>
  <si>
    <t>ESTUDIO1058</t>
  </si>
  <si>
    <t>ESTUDIO1208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</si>
</sst>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_)"/>
    <numFmt numFmtId="165" formatCode="_(&quot;$&quot;* #,##0.0000_);_(&quot;$&quot;* \(#,##0.0000\);_(&quot;$&quot;* &quot;-&quot;??_);_(@_)"/>
    <numFmt numFmtId="166" formatCode="0.0%"/>
    <numFmt numFmtId="167" formatCode="_(* #,##0.0000_);_(* \(#,##0.0000\);_(* &quot;-&quot;??_);_(@_)"/>
    <numFmt numFmtId="168" formatCode="&quot;$&quot;#,##0.00"/>
    <numFmt numFmtId="169" formatCode="&quot;$&quot;#,##0.0000"/>
  </numFmts>
  <fonts count="1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MS Sans Serif"/>
      <family val="2"/>
    </font>
    <font>
      <b/>
      <i/>
      <sz val="16"/>
      <name val="Helv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008000"/>
      <name val="Calibri"/>
      <family val="2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6" fillId="0" borderId="0" applyNumberForma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38" fontId="8" fillId="2" borderId="0" applyNumberFormat="0" applyBorder="0" applyAlignment="0" applyProtection="0"/>
    <xf numFmtId="0" fontId="9" fillId="0" borderId="1" applyNumberFormat="0" applyAlignment="0" applyProtection="0">
      <alignment horizontal="left" vertical="center"/>
    </xf>
    <xf numFmtId="0" fontId="9" fillId="0" borderId="2">
      <alignment horizontal="left" vertical="center"/>
    </xf>
    <xf numFmtId="10" fontId="8" fillId="3" borderId="3" applyNumberFormat="0" applyBorder="0" applyAlignment="0" applyProtection="0"/>
    <xf numFmtId="0" fontId="10" fillId="0" borderId="0" applyNumberFormat="0" applyFill="0" applyBorder="0" applyProtection="0"/>
    <xf numFmtId="164" fontId="11" fillId="0" borderId="0"/>
    <xf numFmtId="0" fontId="7" fillId="0" borderId="0"/>
    <xf numFmtId="0" fontId="6" fillId="0" borderId="0"/>
    <xf numFmtId="0" fontId="14" fillId="0" borderId="0"/>
    <xf numFmtId="0" fontId="6" fillId="0" borderId="0"/>
    <xf numFmtId="10" fontId="6" fillId="0" borderId="0" applyFont="0" applyFill="0" applyBorder="0" applyAlignment="0" applyProtection="0"/>
    <xf numFmtId="0" fontId="6" fillId="0" borderId="0" applyNumberFormat="0" applyFill="0" applyBorder="0" applyAlignment="0" applyProtection="0"/>
    <xf numFmtId="8" fontId="12" fillId="0" borderId="0" applyFont="0" applyFill="0" applyBorder="0" applyAlignment="0" applyProtection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3" fillId="0" borderId="0" xfId="0" applyFont="1"/>
    <xf numFmtId="0" fontId="4" fillId="2" borderId="3" xfId="0" applyFont="1" applyFill="1" applyBorder="1"/>
    <xf numFmtId="0" fontId="0" fillId="4" borderId="3" xfId="0" applyFill="1" applyBorder="1" applyProtection="1">
      <protection locked="0"/>
    </xf>
    <xf numFmtId="0" fontId="5" fillId="0" borderId="0" xfId="0" applyFont="1"/>
    <xf numFmtId="3" fontId="0" fillId="4" borderId="3" xfId="0" applyNumberFormat="1" applyFill="1" applyBorder="1" applyProtection="1">
      <protection locked="0"/>
    </xf>
    <xf numFmtId="0" fontId="4" fillId="2" borderId="3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4" borderId="3" xfId="0" applyFill="1" applyBorder="1" applyAlignment="1" applyProtection="1">
      <alignment wrapText="1"/>
      <protection locked="0"/>
    </xf>
    <xf numFmtId="0" fontId="3" fillId="0" borderId="0" xfId="0" applyFont="1" applyAlignment="1"/>
    <xf numFmtId="0" fontId="16" fillId="4" borderId="3" xfId="0" applyFont="1" applyFill="1" applyBorder="1" applyProtection="1">
      <protection locked="0"/>
    </xf>
    <xf numFmtId="44" fontId="1" fillId="4" borderId="3" xfId="4" applyFont="1" applyFill="1" applyBorder="1" applyProtection="1">
      <protection locked="0"/>
    </xf>
    <xf numFmtId="44" fontId="1" fillId="0" borderId="0" xfId="4" applyFont="1"/>
    <xf numFmtId="44" fontId="13" fillId="4" borderId="3" xfId="4" applyFont="1" applyFill="1" applyBorder="1" applyProtection="1">
      <protection locked="0"/>
    </xf>
    <xf numFmtId="44" fontId="13" fillId="4" borderId="3" xfId="4" applyFont="1" applyFill="1" applyBorder="1" applyAlignment="1" applyProtection="1">
      <alignment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5" borderId="3" xfId="0" applyFill="1" applyBorder="1"/>
    <xf numFmtId="0" fontId="0" fillId="0" borderId="3" xfId="0" applyBorder="1"/>
    <xf numFmtId="0" fontId="0" fillId="0" borderId="0" xfId="0" applyFill="1"/>
    <xf numFmtId="0" fontId="17" fillId="0" borderId="0" xfId="0" applyFont="1"/>
    <xf numFmtId="0" fontId="0" fillId="4" borderId="3" xfId="0" applyFill="1" applyBorder="1" applyAlignment="1" applyProtection="1">
      <protection locked="0"/>
    </xf>
    <xf numFmtId="0" fontId="0" fillId="6" borderId="3" xfId="0" applyFill="1" applyBorder="1"/>
    <xf numFmtId="0" fontId="15" fillId="0" borderId="0" xfId="0" applyFont="1"/>
    <xf numFmtId="0" fontId="0" fillId="6" borderId="3" xfId="0" applyFill="1" applyBorder="1" applyAlignment="1">
      <alignment horizontal="center"/>
    </xf>
    <xf numFmtId="0" fontId="18" fillId="0" borderId="3" xfId="0" applyFont="1" applyFill="1" applyBorder="1"/>
    <xf numFmtId="0" fontId="15" fillId="0" borderId="3" xfId="0" applyFont="1" applyBorder="1"/>
    <xf numFmtId="0" fontId="15" fillId="0" borderId="3" xfId="0" applyFont="1" applyFill="1" applyBorder="1"/>
    <xf numFmtId="0" fontId="15" fillId="0" borderId="3" xfId="0" applyFont="1" applyBorder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6" fontId="0" fillId="0" borderId="3" xfId="0" applyNumberFormat="1" applyBorder="1"/>
    <xf numFmtId="165" fontId="1" fillId="4" borderId="3" xfId="4" applyNumberFormat="1" applyFont="1" applyFill="1" applyBorder="1" applyAlignment="1" applyProtection="1">
      <alignment wrapText="1"/>
      <protection locked="0"/>
    </xf>
    <xf numFmtId="165" fontId="1" fillId="4" borderId="3" xfId="4" applyNumberFormat="1" applyFont="1" applyFill="1" applyBorder="1" applyProtection="1">
      <protection locked="0"/>
    </xf>
    <xf numFmtId="166" fontId="1" fillId="4" borderId="3" xfId="23" applyNumberFormat="1" applyFont="1" applyFill="1" applyBorder="1" applyProtection="1">
      <protection locked="0"/>
    </xf>
    <xf numFmtId="9" fontId="0" fillId="0" borderId="0" xfId="23" applyFont="1"/>
    <xf numFmtId="9" fontId="0" fillId="0" borderId="3" xfId="23" applyFont="1" applyBorder="1"/>
    <xf numFmtId="166" fontId="0" fillId="0" borderId="0" xfId="23" applyNumberFormat="1" applyFont="1"/>
    <xf numFmtId="166" fontId="4" fillId="2" borderId="3" xfId="23" applyNumberFormat="1" applyFont="1" applyFill="1" applyBorder="1" applyAlignment="1">
      <alignment horizontal="center" vertical="center" wrapText="1"/>
    </xf>
    <xf numFmtId="166" fontId="1" fillId="0" borderId="0" xfId="23" applyNumberFormat="1" applyFont="1"/>
    <xf numFmtId="166" fontId="13" fillId="4" borderId="3" xfId="23" applyNumberFormat="1" applyFont="1" applyFill="1" applyBorder="1" applyAlignment="1" applyProtection="1">
      <alignment wrapText="1"/>
      <protection locked="0"/>
    </xf>
    <xf numFmtId="166" fontId="0" fillId="0" borderId="3" xfId="23" applyNumberFormat="1" applyFont="1" applyBorder="1"/>
    <xf numFmtId="165" fontId="0" fillId="0" borderId="0" xfId="0" applyNumberFormat="1"/>
    <xf numFmtId="165" fontId="0" fillId="0" borderId="3" xfId="0" applyNumberFormat="1" applyBorder="1"/>
    <xf numFmtId="44" fontId="0" fillId="0" borderId="0" xfId="0" applyNumberFormat="1"/>
    <xf numFmtId="167" fontId="0" fillId="0" borderId="0" xfId="22" applyNumberFormat="1" applyFont="1"/>
    <xf numFmtId="168" fontId="0" fillId="0" borderId="0" xfId="0" applyNumberFormat="1"/>
    <xf numFmtId="168" fontId="0" fillId="5" borderId="3" xfId="0" applyNumberFormat="1" applyFill="1" applyBorder="1"/>
    <xf numFmtId="168" fontId="0" fillId="0" borderId="3" xfId="0" applyNumberFormat="1" applyBorder="1"/>
    <xf numFmtId="168" fontId="18" fillId="0" borderId="3" xfId="0" applyNumberFormat="1" applyFont="1" applyFill="1" applyBorder="1"/>
    <xf numFmtId="9" fontId="0" fillId="5" borderId="3" xfId="23" applyFont="1" applyFill="1" applyBorder="1"/>
    <xf numFmtId="9" fontId="18" fillId="0" borderId="3" xfId="23" applyFont="1" applyFill="1" applyBorder="1"/>
    <xf numFmtId="169" fontId="0" fillId="0" borderId="3" xfId="0" applyNumberFormat="1" applyBorder="1"/>
    <xf numFmtId="0" fontId="0" fillId="6" borderId="0" xfId="0" applyFill="1" applyAlignment="1">
      <alignment horizontal="center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5" fillId="0" borderId="2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0" fillId="0" borderId="4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/>
    </xf>
    <xf numFmtId="0" fontId="15" fillId="0" borderId="2" xfId="0" applyFont="1" applyFill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15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0" fillId="5" borderId="7" xfId="0" applyFill="1" applyBorder="1" applyAlignment="1">
      <alignment horizontal="center"/>
    </xf>
  </cellXfs>
  <cellStyles count="24">
    <cellStyle name="=C:\WINDOWS\SYSTEM32\COMMAND.COM" xfId="1" xr:uid="{00000000-0005-0000-0000-000000000000}"/>
    <cellStyle name="Comma" xfId="22" builtinId="3"/>
    <cellStyle name="Comma 2" xfId="2" xr:uid="{00000000-0005-0000-0000-000001000000}"/>
    <cellStyle name="Comma 3" xfId="3" xr:uid="{00000000-0005-0000-0000-000002000000}"/>
    <cellStyle name="Currency" xfId="4" builtinId="4"/>
    <cellStyle name="Currency 2" xfId="5" xr:uid="{00000000-0005-0000-0000-000004000000}"/>
    <cellStyle name="Currency 3" xfId="6" xr:uid="{00000000-0005-0000-0000-000005000000}"/>
    <cellStyle name="Currency 4" xfId="7" xr:uid="{00000000-0005-0000-0000-000006000000}"/>
    <cellStyle name="Currency 5" xfId="8" xr:uid="{00000000-0005-0000-0000-000007000000}"/>
    <cellStyle name="Grey" xfId="9" xr:uid="{00000000-0005-0000-0000-000008000000}"/>
    <cellStyle name="Header1" xfId="10" xr:uid="{00000000-0005-0000-0000-000009000000}"/>
    <cellStyle name="Header2" xfId="11" xr:uid="{00000000-0005-0000-0000-00000A000000}"/>
    <cellStyle name="Input [yellow]" xfId="12" xr:uid="{00000000-0005-0000-0000-00000B000000}"/>
    <cellStyle name="Name" xfId="13" xr:uid="{00000000-0005-0000-0000-00000C000000}"/>
    <cellStyle name="Normal" xfId="0" builtinId="0"/>
    <cellStyle name="Normal - Style1" xfId="14" xr:uid="{00000000-0005-0000-0000-00000E000000}"/>
    <cellStyle name="Normal 2" xfId="15" xr:uid="{00000000-0005-0000-0000-00000F000000}"/>
    <cellStyle name="Normal 3" xfId="16" xr:uid="{00000000-0005-0000-0000-000010000000}"/>
    <cellStyle name="Normal 3 3" xfId="17" xr:uid="{00000000-0005-0000-0000-000011000000}"/>
    <cellStyle name="Normal 4" xfId="18" xr:uid="{00000000-0005-0000-0000-000012000000}"/>
    <cellStyle name="Percent" xfId="23" builtinId="5"/>
    <cellStyle name="Percent [2]" xfId="19" xr:uid="{00000000-0005-0000-0000-000013000000}"/>
    <cellStyle name="標準_~9654300" xfId="20" xr:uid="{00000000-0005-0000-0000-000014000000}"/>
    <cellStyle name="通貨 [0.00]_Price Data 2006-9-1 SFP" xfId="21" xr:uid="{00000000-0005-0000-0000-00001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C15"/>
  <sheetViews>
    <sheetView showGridLines="0" tabSelected="1" view="pageBreakPreview" zoomScale="145" zoomScaleNormal="100" zoomScaleSheetLayoutView="145" workbookViewId="0"/>
  </sheetViews>
  <sheetFormatPr defaultRowHeight="15"/>
  <cols>
    <col min="1" max="1" width="25.140625" bestFit="1" customWidth="1"/>
    <col min="2" max="2" width="28.140625" bestFit="1" customWidth="1"/>
    <col min="3" max="3" width="30.7109375" bestFit="1" customWidth="1"/>
  </cols>
  <sheetData>
    <row r="1" spans="1:3">
      <c r="A1" t="s">
        <v>0</v>
      </c>
    </row>
    <row r="3" spans="1:3">
      <c r="A3" s="58" t="s">
        <v>53</v>
      </c>
      <c r="B3" s="58"/>
      <c r="C3" s="58"/>
    </row>
    <row r="4" spans="1:3">
      <c r="B4" s="28" t="s">
        <v>61</v>
      </c>
      <c r="C4" s="30" t="s">
        <v>60</v>
      </c>
    </row>
    <row r="5" spans="1:3">
      <c r="A5" s="24" t="s">
        <v>33</v>
      </c>
      <c r="B5" s="24" t="s">
        <v>87</v>
      </c>
      <c r="C5" s="24" t="s">
        <v>88</v>
      </c>
    </row>
    <row r="6" spans="1:3">
      <c r="A6" s="24" t="s">
        <v>54</v>
      </c>
      <c r="B6" s="24" t="s">
        <v>87</v>
      </c>
      <c r="C6" s="24" t="s">
        <v>88</v>
      </c>
    </row>
    <row r="7" spans="1:3">
      <c r="A7" s="24" t="s">
        <v>62</v>
      </c>
      <c r="B7" s="24" t="s">
        <v>87</v>
      </c>
      <c r="C7" s="24" t="s">
        <v>88</v>
      </c>
    </row>
    <row r="8" spans="1:3">
      <c r="A8" s="24" t="s">
        <v>55</v>
      </c>
      <c r="B8" s="24" t="s">
        <v>87</v>
      </c>
      <c r="C8" s="24" t="s">
        <v>88</v>
      </c>
    </row>
    <row r="9" spans="1:3">
      <c r="A9" s="24" t="s">
        <v>56</v>
      </c>
      <c r="B9" s="24" t="s">
        <v>87</v>
      </c>
      <c r="C9" s="24" t="s">
        <v>88</v>
      </c>
    </row>
    <row r="10" spans="1:3">
      <c r="A10" s="24" t="s">
        <v>57</v>
      </c>
      <c r="B10" s="24" t="s">
        <v>87</v>
      </c>
      <c r="C10" s="24" t="s">
        <v>88</v>
      </c>
    </row>
    <row r="11" spans="1:3">
      <c r="A11" s="24" t="s">
        <v>66</v>
      </c>
      <c r="B11" s="24" t="s">
        <v>87</v>
      </c>
      <c r="C11" s="24" t="s">
        <v>88</v>
      </c>
    </row>
    <row r="12" spans="1:3">
      <c r="A12" s="24" t="s">
        <v>67</v>
      </c>
      <c r="B12" s="24" t="s">
        <v>87</v>
      </c>
      <c r="C12" s="36" t="s">
        <v>88</v>
      </c>
    </row>
    <row r="13" spans="1:3">
      <c r="A13" s="24" t="s">
        <v>59</v>
      </c>
      <c r="B13" s="24" t="s">
        <v>87</v>
      </c>
      <c r="C13" s="24" t="s">
        <v>88</v>
      </c>
    </row>
    <row r="14" spans="1:3">
      <c r="A14" s="24" t="s">
        <v>68</v>
      </c>
      <c r="B14" s="24" t="s">
        <v>87</v>
      </c>
      <c r="C14" s="24" t="s">
        <v>88</v>
      </c>
    </row>
    <row r="15" spans="1:3">
      <c r="A15" s="24" t="s">
        <v>64</v>
      </c>
      <c r="B15" s="24" t="s">
        <v>87</v>
      </c>
      <c r="C15" s="24" t="s">
        <v>88</v>
      </c>
    </row>
  </sheetData>
  <mergeCells count="1">
    <mergeCell ref="A3:C3"/>
  </mergeCells>
  <pageMargins left="0.7" right="0.7" top="0.75" bottom="0.75" header="0.3" footer="0.3"/>
  <pageSetup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Q1003"/>
  <sheetViews>
    <sheetView view="pageBreakPreview" zoomScale="60" zoomScaleNormal="80" workbookViewId="0"/>
  </sheetViews>
  <sheetFormatPr defaultRowHeight="20.100000000000001" customHeight="1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6" width="20.7109375" customWidth="1"/>
    <col min="7" max="7" width="20.7109375" style="42" customWidth="1"/>
    <col min="8" max="14" width="20.7109375" customWidth="1"/>
    <col min="15" max="17" width="15.5703125" style="47" bestFit="1" customWidth="1"/>
  </cols>
  <sheetData>
    <row r="1" spans="1:17" ht="20.100000000000001" customHeight="1">
      <c r="A1" s="29" t="s">
        <v>0</v>
      </c>
      <c r="O1"/>
      <c r="P1"/>
      <c r="Q1"/>
    </row>
    <row r="2" spans="1:17" ht="20.100000000000001" customHeight="1">
      <c r="C2" s="26" t="s">
        <v>78</v>
      </c>
      <c r="O2"/>
      <c r="P2"/>
      <c r="Q2"/>
    </row>
    <row r="3" spans="1:17" ht="20.100000000000001" customHeight="1">
      <c r="O3"/>
      <c r="P3"/>
      <c r="Q3"/>
    </row>
    <row r="4" spans="1:17" ht="20.100000000000001" customHeight="1">
      <c r="C4" s="4" t="s">
        <v>1</v>
      </c>
      <c r="D4" s="5" t="s">
        <v>89</v>
      </c>
      <c r="E4" s="1"/>
      <c r="O4"/>
      <c r="P4"/>
      <c r="Q4"/>
    </row>
    <row r="5" spans="1:17" ht="20.100000000000001" customHeight="1">
      <c r="O5"/>
      <c r="P5"/>
      <c r="Q5"/>
    </row>
    <row r="6" spans="1:17" ht="20.100000000000001" customHeight="1">
      <c r="C6" s="4" t="s">
        <v>2</v>
      </c>
      <c r="D6" s="5" t="s">
        <v>90</v>
      </c>
      <c r="E6" s="1"/>
      <c r="O6"/>
      <c r="P6"/>
      <c r="Q6"/>
    </row>
    <row r="7" spans="1:17" ht="20.100000000000001" customHeight="1">
      <c r="C7" s="4" t="s">
        <v>5</v>
      </c>
      <c r="D7" s="16" t="s">
        <v>91</v>
      </c>
      <c r="E7" s="1"/>
      <c r="O7"/>
      <c r="P7"/>
      <c r="Q7"/>
    </row>
    <row r="8" spans="1:17" ht="20.100000000000001" customHeight="1">
      <c r="C8" s="4" t="s">
        <v>7</v>
      </c>
      <c r="D8" s="5">
        <v>28</v>
      </c>
      <c r="E8" s="1"/>
      <c r="O8"/>
      <c r="P8"/>
      <c r="Q8"/>
    </row>
    <row r="9" spans="1:17" ht="20.100000000000001" customHeight="1">
      <c r="C9" s="4" t="s">
        <v>12</v>
      </c>
      <c r="D9" s="5"/>
      <c r="E9" s="1"/>
      <c r="O9"/>
      <c r="P9"/>
      <c r="Q9"/>
    </row>
    <row r="10" spans="1:17" ht="20.100000000000001" customHeight="1">
      <c r="C10" s="4" t="s">
        <v>13</v>
      </c>
      <c r="D10" s="7">
        <v>2700</v>
      </c>
      <c r="E10" s="1"/>
      <c r="O10"/>
      <c r="P10"/>
      <c r="Q10"/>
    </row>
    <row r="11" spans="1:17" ht="30" customHeight="1">
      <c r="C11" s="8" t="s">
        <v>86</v>
      </c>
      <c r="D11" s="37">
        <v>1.4999999999999999E-2</v>
      </c>
      <c r="E11" s="1"/>
      <c r="O11"/>
      <c r="P11"/>
      <c r="Q11"/>
    </row>
    <row r="12" spans="1:17" ht="30" customHeight="1">
      <c r="C12" s="8" t="s">
        <v>85</v>
      </c>
      <c r="D12" s="38"/>
      <c r="E12" s="1"/>
      <c r="O12"/>
      <c r="P12"/>
      <c r="Q12"/>
    </row>
    <row r="13" spans="1:17" ht="20.100000000000001" customHeight="1">
      <c r="C13" s="2"/>
      <c r="O13"/>
      <c r="P13"/>
      <c r="Q13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12" t="s">
        <v>17</v>
      </c>
      <c r="F16" s="12" t="s">
        <v>8</v>
      </c>
      <c r="G16" s="43" t="s">
        <v>18</v>
      </c>
      <c r="H16" s="12" t="s">
        <v>19</v>
      </c>
      <c r="I16" s="12" t="s">
        <v>9</v>
      </c>
      <c r="J16" s="12" t="s">
        <v>10</v>
      </c>
      <c r="K16" s="12" t="s">
        <v>11</v>
      </c>
      <c r="L16" s="21" t="s">
        <v>9</v>
      </c>
      <c r="M16" s="21" t="s">
        <v>10</v>
      </c>
      <c r="N16" s="21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558</v>
      </c>
      <c r="F17" s="17">
        <v>3023</v>
      </c>
      <c r="G17" s="39">
        <f>ROUND(1-(H17/F17),3)</f>
        <v>0.74099999999999999</v>
      </c>
      <c r="H17" s="17">
        <v>782</v>
      </c>
      <c r="I17" s="17">
        <v>22.58</v>
      </c>
      <c r="J17" s="17">
        <v>18.239999999999998</v>
      </c>
      <c r="K17" s="17">
        <v>15.12</v>
      </c>
      <c r="L17" s="17" t="s">
        <v>92</v>
      </c>
      <c r="M17" s="17" t="s">
        <v>92</v>
      </c>
      <c r="N17" s="17" t="s">
        <v>92</v>
      </c>
      <c r="O17" s="38">
        <f>ROUND(I17/D10,4)+D11</f>
        <v>2.3399999999999997E-2</v>
      </c>
      <c r="P17" s="38">
        <f>ROUND(J17/D10,4)+D11</f>
        <v>2.18E-2</v>
      </c>
      <c r="Q17" s="38">
        <f>ROUND(K17/D10,4)+D11</f>
        <v>2.06E-2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  <c r="O18"/>
      <c r="P18"/>
      <c r="Q18"/>
    </row>
    <row r="19" spans="2:17" ht="20.100000000000001" customHeight="1">
      <c r="C19" s="59" t="s">
        <v>94</v>
      </c>
      <c r="D19" s="60"/>
      <c r="E19" s="14" t="s">
        <v>559</v>
      </c>
      <c r="F19" s="17">
        <v>66</v>
      </c>
      <c r="G19" s="39">
        <f>ROUND(1-(H19/F19),3)</f>
        <v>0.621</v>
      </c>
      <c r="H19" s="17">
        <v>25</v>
      </c>
      <c r="I19" s="17">
        <v>0.72</v>
      </c>
      <c r="J19" s="17">
        <v>0.57999999999999996</v>
      </c>
      <c r="K19" s="17">
        <v>0.48</v>
      </c>
      <c r="L19" s="17" t="s">
        <v>92</v>
      </c>
      <c r="M19" s="17" t="s">
        <v>92</v>
      </c>
      <c r="N19" s="17" t="s">
        <v>92</v>
      </c>
      <c r="O19" s="38">
        <f t="shared" ref="O19:O25" si="0">ROUND(I19/D$10,4)</f>
        <v>2.9999999999999997E-4</v>
      </c>
      <c r="P19" s="38">
        <f t="shared" ref="P19:P25" si="1">ROUND(J19/D$10,4)</f>
        <v>2.0000000000000001E-4</v>
      </c>
      <c r="Q19" s="38">
        <f t="shared" ref="Q19:Q25" si="2">ROUND(K19/D$10,4)</f>
        <v>2.0000000000000001E-4</v>
      </c>
    </row>
    <row r="20" spans="2:17" ht="20.100000000000001" customHeight="1">
      <c r="C20" s="59" t="s">
        <v>95</v>
      </c>
      <c r="D20" s="60"/>
      <c r="E20" s="14" t="s">
        <v>560</v>
      </c>
      <c r="F20" s="17">
        <v>1253</v>
      </c>
      <c r="G20" s="39">
        <f t="shared" ref="G20:G25" si="3">ROUND(1-(H20/F20),3)</f>
        <v>0.90200000000000002</v>
      </c>
      <c r="H20" s="17">
        <v>123</v>
      </c>
      <c r="I20" s="17">
        <v>3.55</v>
      </c>
      <c r="J20" s="17">
        <v>2.87</v>
      </c>
      <c r="K20" s="17">
        <v>2.38</v>
      </c>
      <c r="L20" s="17" t="s">
        <v>92</v>
      </c>
      <c r="M20" s="17" t="s">
        <v>92</v>
      </c>
      <c r="N20" s="17" t="s">
        <v>92</v>
      </c>
      <c r="O20" s="38">
        <f t="shared" si="0"/>
        <v>1.2999999999999999E-3</v>
      </c>
      <c r="P20" s="38">
        <f t="shared" si="1"/>
        <v>1.1000000000000001E-3</v>
      </c>
      <c r="Q20" s="38">
        <f t="shared" si="2"/>
        <v>8.9999999999999998E-4</v>
      </c>
    </row>
    <row r="21" spans="2:17" ht="20.100000000000001" customHeight="1">
      <c r="C21" s="59" t="s">
        <v>96</v>
      </c>
      <c r="D21" s="60"/>
      <c r="E21" s="14" t="s">
        <v>561</v>
      </c>
      <c r="F21" s="17">
        <v>1298</v>
      </c>
      <c r="G21" s="39">
        <f t="shared" si="3"/>
        <v>0.86899999999999999</v>
      </c>
      <c r="H21" s="17">
        <v>170</v>
      </c>
      <c r="I21" s="17">
        <v>4.91</v>
      </c>
      <c r="J21" s="17">
        <v>3.97</v>
      </c>
      <c r="K21" s="17">
        <v>3.29</v>
      </c>
      <c r="L21" s="17" t="s">
        <v>92</v>
      </c>
      <c r="M21" s="17" t="s">
        <v>92</v>
      </c>
      <c r="N21" s="17" t="s">
        <v>92</v>
      </c>
      <c r="O21" s="38">
        <f t="shared" si="0"/>
        <v>1.8E-3</v>
      </c>
      <c r="P21" s="38">
        <f t="shared" si="1"/>
        <v>1.5E-3</v>
      </c>
      <c r="Q21" s="38">
        <f t="shared" si="2"/>
        <v>1.1999999999999999E-3</v>
      </c>
    </row>
    <row r="22" spans="2:17" ht="20.100000000000001" customHeight="1">
      <c r="C22" s="59" t="s">
        <v>97</v>
      </c>
      <c r="D22" s="60"/>
      <c r="E22" s="14" t="s">
        <v>562</v>
      </c>
      <c r="F22" s="17">
        <v>1129</v>
      </c>
      <c r="G22" s="39">
        <f t="shared" si="3"/>
        <v>0.91900000000000004</v>
      </c>
      <c r="H22" s="17">
        <v>92</v>
      </c>
      <c r="I22" s="17">
        <v>2.66</v>
      </c>
      <c r="J22" s="17">
        <v>2.15</v>
      </c>
      <c r="K22" s="17">
        <v>1.78</v>
      </c>
      <c r="L22" s="17" t="s">
        <v>92</v>
      </c>
      <c r="M22" s="17" t="s">
        <v>92</v>
      </c>
      <c r="N22" s="17" t="s">
        <v>92</v>
      </c>
      <c r="O22" s="38">
        <f t="shared" si="0"/>
        <v>1E-3</v>
      </c>
      <c r="P22" s="38">
        <f t="shared" si="1"/>
        <v>8.0000000000000004E-4</v>
      </c>
      <c r="Q22" s="38">
        <f t="shared" si="2"/>
        <v>6.9999999999999999E-4</v>
      </c>
    </row>
    <row r="23" spans="2:17" ht="20.100000000000001" customHeight="1">
      <c r="C23" s="59" t="s">
        <v>98</v>
      </c>
      <c r="D23" s="60"/>
      <c r="E23" s="14" t="s">
        <v>563</v>
      </c>
      <c r="F23" s="17">
        <v>893</v>
      </c>
      <c r="G23" s="39">
        <f t="shared" si="3"/>
        <v>0.91500000000000004</v>
      </c>
      <c r="H23" s="17">
        <v>76</v>
      </c>
      <c r="I23" s="17">
        <v>2.19</v>
      </c>
      <c r="J23" s="17">
        <v>1.77</v>
      </c>
      <c r="K23" s="17">
        <v>1.47</v>
      </c>
      <c r="L23" s="17" t="s">
        <v>92</v>
      </c>
      <c r="M23" s="17" t="s">
        <v>92</v>
      </c>
      <c r="N23" s="17" t="s">
        <v>92</v>
      </c>
      <c r="O23" s="38">
        <f t="shared" si="0"/>
        <v>8.0000000000000004E-4</v>
      </c>
      <c r="P23" s="38">
        <f t="shared" si="1"/>
        <v>6.9999999999999999E-4</v>
      </c>
      <c r="Q23" s="38">
        <f t="shared" si="2"/>
        <v>5.0000000000000001E-4</v>
      </c>
    </row>
    <row r="24" spans="2:17" ht="20.100000000000001" customHeight="1">
      <c r="C24" s="59" t="s">
        <v>99</v>
      </c>
      <c r="D24" s="60"/>
      <c r="E24" s="14" t="s">
        <v>564</v>
      </c>
      <c r="F24" s="17">
        <v>108</v>
      </c>
      <c r="G24" s="39">
        <f t="shared" si="3"/>
        <v>0.74099999999999999</v>
      </c>
      <c r="H24" s="17">
        <v>28</v>
      </c>
      <c r="I24" s="17">
        <v>0.81</v>
      </c>
      <c r="J24" s="17">
        <v>0.65</v>
      </c>
      <c r="K24" s="17">
        <v>0.54</v>
      </c>
      <c r="L24" s="17" t="s">
        <v>92</v>
      </c>
      <c r="M24" s="17" t="s">
        <v>92</v>
      </c>
      <c r="N24" s="17" t="s">
        <v>92</v>
      </c>
      <c r="O24" s="38">
        <f t="shared" si="0"/>
        <v>2.9999999999999997E-4</v>
      </c>
      <c r="P24" s="38">
        <f t="shared" si="1"/>
        <v>2.0000000000000001E-4</v>
      </c>
      <c r="Q24" s="38">
        <f t="shared" si="2"/>
        <v>2.0000000000000001E-4</v>
      </c>
    </row>
    <row r="25" spans="2:17" ht="20.100000000000001" customHeight="1">
      <c r="C25" s="59" t="s">
        <v>100</v>
      </c>
      <c r="D25" s="60"/>
      <c r="E25" s="14" t="s">
        <v>565</v>
      </c>
      <c r="F25" s="17">
        <v>175</v>
      </c>
      <c r="G25" s="39">
        <f t="shared" si="3"/>
        <v>0.434</v>
      </c>
      <c r="H25" s="17">
        <v>99</v>
      </c>
      <c r="I25" s="17">
        <v>2.86</v>
      </c>
      <c r="J25" s="17">
        <v>2.31</v>
      </c>
      <c r="K25" s="17">
        <v>1.91</v>
      </c>
      <c r="L25" s="17" t="s">
        <v>92</v>
      </c>
      <c r="M25" s="17" t="s">
        <v>92</v>
      </c>
      <c r="N25" s="17" t="s">
        <v>92</v>
      </c>
      <c r="O25" s="38">
        <f t="shared" si="0"/>
        <v>1.1000000000000001E-3</v>
      </c>
      <c r="P25" s="38">
        <f t="shared" si="1"/>
        <v>8.9999999999999998E-4</v>
      </c>
      <c r="Q25" s="38">
        <f t="shared" si="2"/>
        <v>6.9999999999999999E-4</v>
      </c>
    </row>
    <row r="26" spans="2:17" ht="20.100000000000001" customHeight="1">
      <c r="C26" s="59"/>
      <c r="D26" s="60"/>
      <c r="E26" s="14"/>
      <c r="F26" s="17"/>
      <c r="G26" s="39"/>
      <c r="H26" s="17"/>
      <c r="I26" s="17"/>
      <c r="J26" s="17"/>
      <c r="K26" s="17"/>
      <c r="L26" s="17"/>
      <c r="M26" s="17"/>
      <c r="N26" s="17"/>
      <c r="O26" s="38"/>
      <c r="P26" s="38"/>
      <c r="Q26" s="38"/>
    </row>
    <row r="27" spans="2:17" ht="20.100000000000001" customHeight="1">
      <c r="C27" s="59"/>
      <c r="D27" s="60"/>
      <c r="E27" s="14"/>
      <c r="F27" s="17"/>
      <c r="G27" s="39"/>
      <c r="H27" s="17"/>
      <c r="I27" s="17"/>
      <c r="J27" s="17"/>
      <c r="K27" s="17"/>
      <c r="L27" s="17"/>
      <c r="M27" s="17"/>
      <c r="N27" s="17"/>
      <c r="O27" s="38"/>
      <c r="P27" s="38"/>
      <c r="Q27" s="38"/>
    </row>
    <row r="28" spans="2:17" ht="20.100000000000001" customHeight="1">
      <c r="C28" s="59"/>
      <c r="D28" s="60"/>
      <c r="E28" s="14"/>
      <c r="F28" s="17"/>
      <c r="G28" s="39"/>
      <c r="H28" s="17"/>
      <c r="I28" s="17"/>
      <c r="J28" s="17"/>
      <c r="K28" s="17"/>
      <c r="L28" s="17"/>
      <c r="M28" s="17"/>
      <c r="N28" s="17"/>
      <c r="O28" s="38"/>
      <c r="P28" s="38"/>
      <c r="Q28" s="38"/>
    </row>
    <row r="29" spans="2:17" ht="20.100000000000001" customHeight="1">
      <c r="C29" s="59"/>
      <c r="D29" s="60"/>
      <c r="E29" s="14"/>
      <c r="F29" s="17"/>
      <c r="G29" s="39"/>
      <c r="H29" s="17"/>
      <c r="I29" s="17"/>
      <c r="J29" s="17"/>
      <c r="K29" s="17"/>
      <c r="L29" s="17"/>
      <c r="M29" s="17"/>
      <c r="N29" s="17"/>
      <c r="O29" s="38"/>
      <c r="P29" s="38"/>
      <c r="Q29" s="38"/>
    </row>
    <row r="30" spans="2:17" ht="20.100000000000001" customHeight="1">
      <c r="C30" s="59"/>
      <c r="D30" s="60"/>
      <c r="E30" s="14"/>
      <c r="F30" s="17"/>
      <c r="G30" s="39"/>
      <c r="H30" s="17"/>
      <c r="I30" s="17"/>
      <c r="J30" s="17"/>
      <c r="K30" s="17"/>
      <c r="L30" s="17"/>
      <c r="M30" s="17"/>
      <c r="N30" s="17"/>
      <c r="O30" s="38"/>
      <c r="P30" s="38"/>
      <c r="Q30" s="38"/>
    </row>
    <row r="31" spans="2:17" ht="20.100000000000001" customHeight="1">
      <c r="C31" s="59"/>
      <c r="D31" s="60"/>
      <c r="E31" s="14"/>
      <c r="F31" s="17"/>
      <c r="G31" s="39"/>
      <c r="H31" s="17"/>
      <c r="I31" s="17"/>
      <c r="J31" s="17"/>
      <c r="K31" s="17"/>
      <c r="L31" s="17"/>
      <c r="M31" s="17"/>
      <c r="N31" s="17"/>
      <c r="O31" s="38"/>
      <c r="P31" s="38"/>
      <c r="Q31" s="38"/>
    </row>
    <row r="32" spans="2:17" ht="20.100000000000001" customHeight="1">
      <c r="C32" s="70" t="s">
        <v>21</v>
      </c>
      <c r="D32" s="70"/>
      <c r="E32" s="70"/>
      <c r="F32" s="70"/>
      <c r="G32" s="70"/>
      <c r="H32" s="70"/>
      <c r="I32" s="70"/>
      <c r="J32" s="70"/>
      <c r="K32" s="70"/>
    </row>
    <row r="33" spans="3:17" ht="20.100000000000001" customHeight="1"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3:17" ht="20.100000000000001" customHeight="1"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3:17" ht="20.100000000000001" customHeight="1"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3:17" ht="20.100000000000001" customHeight="1"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3:17" ht="20.100000000000001" customHeight="1">
      <c r="C37" s="70" t="s">
        <v>23</v>
      </c>
      <c r="D37" s="70"/>
      <c r="E37" s="70"/>
      <c r="F37" s="70"/>
      <c r="G37" s="70"/>
      <c r="H37" s="70"/>
      <c r="I37" s="70"/>
      <c r="J37" s="70"/>
      <c r="K37" s="70"/>
    </row>
    <row r="38" spans="3:17" ht="20.100000000000001" customHeight="1">
      <c r="C38" s="59" t="s">
        <v>101</v>
      </c>
      <c r="D38" s="60"/>
      <c r="E38" s="14" t="s">
        <v>566</v>
      </c>
      <c r="F38" s="17">
        <v>424</v>
      </c>
      <c r="G38" s="39">
        <f t="shared" ref="G38:G39" si="4">ROUND(1-(H38/F38),3)</f>
        <v>0.56599999999999995</v>
      </c>
      <c r="H38" s="17">
        <v>184</v>
      </c>
      <c r="I38" s="17">
        <v>5.31</v>
      </c>
      <c r="J38" s="17">
        <v>4.29</v>
      </c>
      <c r="K38" s="17">
        <v>3.56</v>
      </c>
      <c r="L38" s="17" t="s">
        <v>92</v>
      </c>
      <c r="M38" s="17" t="s">
        <v>92</v>
      </c>
      <c r="N38" s="17" t="s">
        <v>92</v>
      </c>
      <c r="O38" s="38">
        <f>ROUND(I38/D$10,4)</f>
        <v>2E-3</v>
      </c>
      <c r="P38" s="38">
        <f>ROUND(J38/D$10,4)</f>
        <v>1.6000000000000001E-3</v>
      </c>
      <c r="Q38" s="38">
        <f>ROUND(K38/D$10,4)</f>
        <v>1.2999999999999999E-3</v>
      </c>
    </row>
    <row r="39" spans="3:17" ht="20.100000000000001" customHeight="1">
      <c r="C39" s="59" t="s">
        <v>102</v>
      </c>
      <c r="D39" s="60"/>
      <c r="E39" s="14" t="s">
        <v>567</v>
      </c>
      <c r="F39" s="17">
        <v>323</v>
      </c>
      <c r="G39" s="39">
        <f t="shared" si="4"/>
        <v>0.375</v>
      </c>
      <c r="H39" s="17">
        <v>202</v>
      </c>
      <c r="I39" s="17">
        <v>5.83</v>
      </c>
      <c r="J39" s="17">
        <v>4.71</v>
      </c>
      <c r="K39" s="17">
        <v>3.91</v>
      </c>
      <c r="L39" s="17" t="s">
        <v>92</v>
      </c>
      <c r="M39" s="17" t="s">
        <v>92</v>
      </c>
      <c r="N39" s="17" t="s">
        <v>92</v>
      </c>
      <c r="O39" s="38">
        <f>ROUND(I39/D$10,4)</f>
        <v>2.2000000000000001E-3</v>
      </c>
      <c r="P39" s="38">
        <f>ROUND(J39/D$10,4)</f>
        <v>1.6999999999999999E-3</v>
      </c>
      <c r="Q39" s="38">
        <f>ROUND(K39/D$10,4)</f>
        <v>1.4E-3</v>
      </c>
    </row>
    <row r="40" spans="3:17" ht="20.100000000000001" customHeight="1"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3:17" ht="20.100000000000001" customHeight="1"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3:17" ht="20.100000000000001" customHeight="1">
      <c r="C42" s="59"/>
      <c r="D42" s="60"/>
      <c r="E42" s="14"/>
      <c r="F42" s="17"/>
      <c r="G42" s="39"/>
      <c r="H42" s="17"/>
      <c r="I42" s="17"/>
      <c r="J42" s="17"/>
      <c r="K42" s="17"/>
      <c r="L42" s="17"/>
      <c r="M42" s="17"/>
      <c r="N42" s="17"/>
      <c r="O42" s="38"/>
      <c r="P42" s="38"/>
      <c r="Q42" s="38"/>
    </row>
    <row r="43" spans="3:17" ht="20.100000000000001" customHeight="1"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3:17" ht="20.100000000000001" customHeight="1"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3:17" ht="20.100000000000001" customHeight="1">
      <c r="C45" s="70" t="s">
        <v>22</v>
      </c>
      <c r="D45" s="70"/>
      <c r="E45" s="70"/>
      <c r="F45" s="70"/>
      <c r="G45" s="70"/>
      <c r="H45" s="70"/>
      <c r="I45" s="70"/>
      <c r="J45" s="70"/>
      <c r="K45" s="70"/>
    </row>
    <row r="46" spans="3:17" ht="20.100000000000001" customHeight="1"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3:17" ht="20.100000000000001" customHeight="1"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3:17" ht="20.100000000000001" customHeight="1"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3:17" ht="20.100000000000001" customHeight="1"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3:17" ht="20.100000000000001" customHeight="1"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3:17" ht="20.100000000000001" customHeight="1"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3:17" ht="20.100000000000001" customHeight="1">
      <c r="C52" s="70" t="s">
        <v>63</v>
      </c>
      <c r="D52" s="70"/>
      <c r="E52" s="70"/>
      <c r="F52" s="70"/>
      <c r="G52" s="70"/>
      <c r="H52" s="70"/>
      <c r="I52" s="70"/>
      <c r="J52" s="70"/>
      <c r="K52" s="71"/>
    </row>
    <row r="53" spans="3:17" ht="20.100000000000001" customHeight="1">
      <c r="C53" s="59" t="s">
        <v>103</v>
      </c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3:17" ht="20.100000000000001" customHeight="1"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3:17" ht="20.100000000000001" customHeight="1"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3:17" ht="20.100000000000001" customHeight="1"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3:17" ht="20.100000000000001" customHeight="1"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3:17" ht="20.100000000000001" customHeight="1"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3:17" ht="20.100000000000001" customHeight="1"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3:17" ht="20.100000000000001" customHeight="1"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3:17" ht="20.100000000000001" customHeight="1"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3:17" ht="20.100000000000001" customHeight="1">
      <c r="C62" s="3" t="s">
        <v>16</v>
      </c>
      <c r="F62" s="18"/>
      <c r="G62" s="44"/>
      <c r="H62" s="18"/>
      <c r="I62" s="18"/>
      <c r="J62" s="18"/>
      <c r="K62" s="18"/>
    </row>
    <row r="63" spans="3:17" ht="20.100000000000001" customHeight="1">
      <c r="C63" s="72" t="s">
        <v>51</v>
      </c>
      <c r="D63" s="73"/>
      <c r="E63" s="27"/>
      <c r="F63" s="19">
        <v>150</v>
      </c>
      <c r="G63" s="45">
        <v>0</v>
      </c>
      <c r="H63" s="20">
        <v>150</v>
      </c>
      <c r="I63" s="17"/>
      <c r="J63" s="17"/>
      <c r="K63" s="17"/>
      <c r="L63" s="17"/>
      <c r="M63" s="17"/>
      <c r="N63" s="17"/>
      <c r="O63" s="38"/>
      <c r="P63" s="38"/>
      <c r="Q63" s="38"/>
    </row>
    <row r="64" spans="3:17" ht="20.100000000000001" customHeight="1">
      <c r="C64" s="72" t="s">
        <v>58</v>
      </c>
      <c r="D64" s="73"/>
      <c r="E64" s="27"/>
      <c r="F64" s="19">
        <v>100</v>
      </c>
      <c r="G64" s="45">
        <v>0</v>
      </c>
      <c r="H64" s="20">
        <v>100</v>
      </c>
      <c r="I64" s="17"/>
      <c r="J64" s="17"/>
      <c r="K64" s="17"/>
      <c r="L64" s="17"/>
      <c r="M64" s="17"/>
      <c r="N64" s="17"/>
      <c r="O64" s="38"/>
      <c r="P64" s="38"/>
      <c r="Q64" s="38"/>
    </row>
    <row r="65" spans="3:17" ht="20.100000000000001" customHeight="1">
      <c r="C65" s="59"/>
      <c r="D65" s="60"/>
      <c r="E65" s="27"/>
      <c r="F65" s="19"/>
      <c r="G65" s="45"/>
      <c r="H65" s="20"/>
      <c r="I65" s="17"/>
      <c r="J65" s="17"/>
      <c r="K65" s="17"/>
      <c r="L65" s="17"/>
      <c r="M65" s="17"/>
      <c r="N65" s="17"/>
      <c r="O65" s="38"/>
      <c r="P65" s="38"/>
      <c r="Q65" s="38"/>
    </row>
    <row r="66" spans="3:17" ht="20.100000000000001" customHeight="1">
      <c r="C66" s="59"/>
      <c r="D66" s="60"/>
      <c r="E66" s="27"/>
      <c r="F66" s="19"/>
      <c r="G66" s="45"/>
      <c r="H66" s="20"/>
      <c r="I66" s="17"/>
      <c r="J66" s="17"/>
      <c r="K66" s="17"/>
      <c r="L66" s="17"/>
      <c r="M66" s="17"/>
      <c r="N66" s="17"/>
      <c r="O66" s="38"/>
      <c r="P66" s="38"/>
      <c r="Q66" s="38"/>
    </row>
    <row r="67" spans="3:17" ht="20.100000000000001" customHeight="1">
      <c r="C67" s="59"/>
      <c r="D67" s="60"/>
      <c r="E67" s="27"/>
      <c r="F67" s="19"/>
      <c r="G67" s="45"/>
      <c r="H67" s="20"/>
      <c r="I67" s="17"/>
      <c r="J67" s="17"/>
      <c r="K67" s="17"/>
      <c r="L67" s="17"/>
      <c r="M67" s="17"/>
      <c r="N67" s="17"/>
      <c r="O67" s="38"/>
      <c r="P67" s="38"/>
      <c r="Q67" s="38"/>
    </row>
    <row r="68" spans="3:17" ht="20.100000000000001" customHeight="1">
      <c r="C68" s="59"/>
      <c r="D68" s="60"/>
      <c r="E68" s="27"/>
      <c r="F68" s="19"/>
      <c r="G68" s="45"/>
      <c r="H68" s="20"/>
      <c r="I68" s="17"/>
      <c r="J68" s="17"/>
      <c r="K68" s="17"/>
      <c r="L68" s="17"/>
      <c r="M68" s="17"/>
      <c r="N68" s="17"/>
      <c r="O68" s="38"/>
      <c r="P68" s="38"/>
      <c r="Q68" s="38"/>
    </row>
    <row r="69" spans="3:17" ht="20.100000000000001" customHeight="1">
      <c r="C69" s="74" t="s">
        <v>72</v>
      </c>
      <c r="D69" s="71"/>
      <c r="E69" s="24" t="s">
        <v>103</v>
      </c>
      <c r="F69" s="24"/>
      <c r="G69" s="46"/>
      <c r="H69" s="24"/>
      <c r="I69" s="24"/>
      <c r="J69" s="24"/>
      <c r="K69" s="24"/>
      <c r="L69" s="24"/>
      <c r="M69" s="24"/>
      <c r="N69" s="24"/>
      <c r="O69" s="48"/>
      <c r="P69" s="48"/>
      <c r="Q69" s="48"/>
    </row>
    <row r="70" spans="3:17" ht="20.100000000000001" customHeight="1">
      <c r="C70" s="74" t="s">
        <v>29</v>
      </c>
      <c r="D70" s="71"/>
      <c r="E70" s="24" t="s">
        <v>104</v>
      </c>
      <c r="F70" s="24"/>
      <c r="G70" s="46"/>
      <c r="H70" s="24"/>
      <c r="I70" s="24"/>
      <c r="J70" s="24"/>
      <c r="K70" s="24"/>
      <c r="L70" s="24"/>
      <c r="M70" s="24"/>
      <c r="N70" s="24"/>
      <c r="O70" s="48"/>
      <c r="P70" s="48"/>
      <c r="Q70" s="48"/>
    </row>
    <row r="71" spans="3:17" ht="20.100000000000001" customHeight="1">
      <c r="C71" s="74" t="s">
        <v>45</v>
      </c>
      <c r="D71" s="71"/>
      <c r="E71" s="24" t="s">
        <v>104</v>
      </c>
      <c r="F71" s="24"/>
      <c r="G71" s="46"/>
      <c r="H71" s="24"/>
      <c r="I71" s="24"/>
      <c r="J71" s="24"/>
      <c r="K71" s="24"/>
      <c r="L71" s="24"/>
      <c r="M71" s="24"/>
      <c r="N71" s="24"/>
      <c r="O71" s="48"/>
      <c r="P71" s="48"/>
      <c r="Q71" s="48"/>
    </row>
    <row r="72" spans="3:17" ht="20.100000000000001" customHeight="1">
      <c r="C72" s="76" t="s">
        <v>79</v>
      </c>
      <c r="D72" s="76"/>
      <c r="E72" s="24" t="s">
        <v>105</v>
      </c>
      <c r="F72" s="24"/>
      <c r="G72" s="46"/>
      <c r="H72" s="24"/>
      <c r="I72" s="24"/>
      <c r="J72" s="24"/>
      <c r="K72" s="24"/>
      <c r="L72" s="24"/>
      <c r="M72" s="24"/>
      <c r="N72" s="24"/>
      <c r="O72" s="48"/>
      <c r="P72" s="48"/>
      <c r="Q72" s="48"/>
    </row>
    <row r="73" spans="3:17" ht="20.100000000000001" customHeight="1">
      <c r="C73" s="76" t="s">
        <v>59</v>
      </c>
      <c r="D73" s="76"/>
      <c r="E73" s="24" t="s">
        <v>105</v>
      </c>
      <c r="F73" s="24"/>
      <c r="G73" s="46"/>
      <c r="H73" s="24"/>
      <c r="I73" s="24"/>
      <c r="J73" s="24"/>
      <c r="K73" s="24"/>
      <c r="L73" s="24"/>
      <c r="M73" s="24"/>
      <c r="N73" s="24"/>
      <c r="O73" s="48"/>
      <c r="P73" s="48"/>
      <c r="Q73" s="48"/>
    </row>
    <row r="74" spans="3:17" ht="20.100000000000001" customHeight="1">
      <c r="C74" t="s">
        <v>93</v>
      </c>
    </row>
    <row r="75" spans="3:17" ht="20.100000000000001" customHeight="1">
      <c r="O75"/>
      <c r="P75"/>
      <c r="Q75"/>
    </row>
    <row r="76" spans="3:17" ht="20.100000000000001" customHeight="1">
      <c r="C76" s="4" t="s">
        <v>2</v>
      </c>
      <c r="D76" s="5" t="s">
        <v>90</v>
      </c>
      <c r="E76" s="1"/>
      <c r="O76"/>
      <c r="P76"/>
      <c r="Q76"/>
    </row>
    <row r="77" spans="3:17" ht="20.100000000000001" customHeight="1">
      <c r="C77" s="4" t="s">
        <v>5</v>
      </c>
      <c r="D77" s="16" t="s">
        <v>106</v>
      </c>
      <c r="E77" s="1"/>
      <c r="O77"/>
      <c r="P77"/>
      <c r="Q77"/>
    </row>
    <row r="78" spans="3:17" ht="20.100000000000001" customHeight="1">
      <c r="C78" s="4" t="s">
        <v>7</v>
      </c>
      <c r="D78" s="5">
        <v>28</v>
      </c>
      <c r="E78" s="1"/>
      <c r="O78"/>
      <c r="P78"/>
      <c r="Q78"/>
    </row>
    <row r="79" spans="3:17" ht="20.100000000000001" customHeight="1">
      <c r="C79" s="4" t="s">
        <v>12</v>
      </c>
      <c r="D79" s="5"/>
      <c r="E79" s="1"/>
      <c r="O79"/>
      <c r="P79"/>
      <c r="Q79"/>
    </row>
    <row r="80" spans="3:17" ht="20.100000000000001" customHeight="1">
      <c r="C80" s="4" t="s">
        <v>13</v>
      </c>
      <c r="D80" s="7">
        <v>2700</v>
      </c>
      <c r="E80" s="1"/>
      <c r="O80"/>
      <c r="P80"/>
      <c r="Q80"/>
    </row>
    <row r="81" spans="2:17" ht="30" customHeight="1">
      <c r="C81" s="8" t="s">
        <v>86</v>
      </c>
      <c r="D81" s="37">
        <v>1.4999999999999999E-2</v>
      </c>
      <c r="E81" s="1"/>
      <c r="O81"/>
      <c r="P81"/>
      <c r="Q81"/>
    </row>
    <row r="82" spans="2:17" ht="30" customHeight="1">
      <c r="C82" s="8" t="s">
        <v>85</v>
      </c>
      <c r="D82" s="38"/>
      <c r="E82" s="1"/>
      <c r="O82"/>
      <c r="P82"/>
      <c r="Q82"/>
    </row>
    <row r="83" spans="2:17" ht="20.100000000000001" customHeight="1">
      <c r="C83" s="2"/>
      <c r="O83"/>
      <c r="P83"/>
      <c r="Q83"/>
    </row>
    <row r="84" spans="2:17" s="10" customFormat="1" ht="20.100000000000001" customHeight="1">
      <c r="B84" s="9"/>
      <c r="F84" s="63" t="s">
        <v>3</v>
      </c>
      <c r="G84" s="64"/>
      <c r="H84" s="65"/>
      <c r="I84" s="61" t="s">
        <v>4</v>
      </c>
      <c r="J84" s="61"/>
      <c r="K84" s="61"/>
      <c r="L84" s="61" t="s">
        <v>84</v>
      </c>
      <c r="M84" s="61"/>
      <c r="N84" s="61"/>
      <c r="O84" s="61" t="s">
        <v>83</v>
      </c>
      <c r="P84" s="61"/>
      <c r="Q84" s="61"/>
    </row>
    <row r="85" spans="2:17" s="10" customFormat="1" ht="20.100000000000001" customHeight="1">
      <c r="B85" s="9"/>
      <c r="F85" s="63" t="s">
        <v>6</v>
      </c>
      <c r="G85" s="64"/>
      <c r="H85" s="65"/>
      <c r="I85" s="62" t="s">
        <v>48</v>
      </c>
      <c r="J85" s="62"/>
      <c r="K85" s="62"/>
      <c r="L85" s="62" t="s">
        <v>48</v>
      </c>
      <c r="M85" s="62"/>
      <c r="N85" s="62"/>
      <c r="O85" s="62" t="s">
        <v>48</v>
      </c>
      <c r="P85" s="62"/>
      <c r="Q85" s="62"/>
    </row>
    <row r="86" spans="2:17" s="13" customFormat="1" ht="20.100000000000001" customHeight="1">
      <c r="B86" s="11"/>
      <c r="C86" s="66" t="s">
        <v>14</v>
      </c>
      <c r="D86" s="67"/>
      <c r="E86" s="35" t="s">
        <v>17</v>
      </c>
      <c r="F86" s="35" t="s">
        <v>8</v>
      </c>
      <c r="G86" s="43" t="s">
        <v>18</v>
      </c>
      <c r="H86" s="35" t="s">
        <v>19</v>
      </c>
      <c r="I86" s="35" t="s">
        <v>9</v>
      </c>
      <c r="J86" s="35" t="s">
        <v>10</v>
      </c>
      <c r="K86" s="35" t="s">
        <v>11</v>
      </c>
      <c r="L86" s="35" t="s">
        <v>9</v>
      </c>
      <c r="M86" s="35" t="s">
        <v>10</v>
      </c>
      <c r="N86" s="35" t="s">
        <v>11</v>
      </c>
      <c r="O86" s="35" t="s">
        <v>9</v>
      </c>
      <c r="P86" s="35" t="s">
        <v>10</v>
      </c>
      <c r="Q86" s="35" t="s">
        <v>11</v>
      </c>
    </row>
    <row r="87" spans="2:17" ht="20.100000000000001" customHeight="1">
      <c r="C87" s="68" t="s">
        <v>15</v>
      </c>
      <c r="D87" s="69"/>
      <c r="E87" s="14" t="s">
        <v>568</v>
      </c>
      <c r="F87" s="17">
        <v>3563</v>
      </c>
      <c r="G87" s="39">
        <f>ROUND(1-(H87/F87),3)</f>
        <v>0.74099999999999999</v>
      </c>
      <c r="H87" s="17">
        <v>924</v>
      </c>
      <c r="I87" s="17">
        <v>26.69</v>
      </c>
      <c r="J87" s="17">
        <v>21.56</v>
      </c>
      <c r="K87" s="17">
        <v>17.87</v>
      </c>
      <c r="L87" s="17" t="s">
        <v>92</v>
      </c>
      <c r="M87" s="17" t="s">
        <v>92</v>
      </c>
      <c r="N87" s="17" t="s">
        <v>92</v>
      </c>
      <c r="O87" s="38">
        <f>ROUND(I87/D80,4)+D81</f>
        <v>2.4899999999999999E-2</v>
      </c>
      <c r="P87" s="38">
        <f>ROUND(J87/D80,4)+D81</f>
        <v>2.3E-2</v>
      </c>
      <c r="Q87" s="38">
        <f>ROUND(K87/D80,4)+D81</f>
        <v>2.1600000000000001E-2</v>
      </c>
    </row>
    <row r="88" spans="2:17" ht="20.100000000000001" customHeight="1">
      <c r="B88" s="15"/>
      <c r="C88" s="75" t="s">
        <v>20</v>
      </c>
      <c r="D88" s="75"/>
      <c r="E88" s="75"/>
      <c r="F88" s="75"/>
      <c r="G88" s="75"/>
      <c r="H88" s="75"/>
      <c r="I88" s="75"/>
      <c r="J88" s="75"/>
      <c r="K88" s="75"/>
      <c r="O88"/>
      <c r="P88"/>
      <c r="Q88"/>
    </row>
    <row r="89" spans="2:17" ht="20.100000000000001" customHeight="1">
      <c r="C89" s="59" t="s">
        <v>94</v>
      </c>
      <c r="D89" s="60"/>
      <c r="E89" s="14" t="s">
        <v>559</v>
      </c>
      <c r="F89" s="17">
        <v>66</v>
      </c>
      <c r="G89" s="39">
        <f>ROUND(1-(H89/F89),3)</f>
        <v>0.621</v>
      </c>
      <c r="H89" s="17">
        <v>25</v>
      </c>
      <c r="I89" s="17">
        <v>0.72</v>
      </c>
      <c r="J89" s="17">
        <v>0.57999999999999996</v>
      </c>
      <c r="K89" s="17">
        <v>0.48</v>
      </c>
      <c r="L89" s="17" t="s">
        <v>92</v>
      </c>
      <c r="M89" s="17" t="s">
        <v>92</v>
      </c>
      <c r="N89" s="17" t="s">
        <v>92</v>
      </c>
      <c r="O89" s="38">
        <f>ROUND(I89/D$80,4)</f>
        <v>2.9999999999999997E-4</v>
      </c>
      <c r="P89" s="38">
        <f>ROUND(J89/D$80,4)</f>
        <v>2.0000000000000001E-4</v>
      </c>
      <c r="Q89" s="38">
        <f>ROUND(K89/D$80,4)</f>
        <v>2.0000000000000001E-4</v>
      </c>
    </row>
    <row r="90" spans="2:17" ht="20.100000000000001" customHeight="1">
      <c r="C90" s="59" t="s">
        <v>95</v>
      </c>
      <c r="D90" s="60"/>
      <c r="E90" s="14" t="s">
        <v>560</v>
      </c>
      <c r="F90" s="17">
        <v>1253</v>
      </c>
      <c r="G90" s="39">
        <f t="shared" ref="G90:G95" si="5">ROUND(1-(H90/F90),3)</f>
        <v>0.90200000000000002</v>
      </c>
      <c r="H90" s="17">
        <v>123</v>
      </c>
      <c r="I90" s="17">
        <v>3.55</v>
      </c>
      <c r="J90" s="17">
        <v>2.87</v>
      </c>
      <c r="K90" s="17">
        <v>2.38</v>
      </c>
      <c r="L90" s="17" t="s">
        <v>92</v>
      </c>
      <c r="M90" s="17" t="s">
        <v>92</v>
      </c>
      <c r="N90" s="17" t="s">
        <v>92</v>
      </c>
      <c r="O90" s="38">
        <f t="shared" ref="O90:O95" si="6">ROUND(I90/D$80,4)</f>
        <v>1.2999999999999999E-3</v>
      </c>
      <c r="P90" s="38">
        <f t="shared" ref="P90:P95" si="7">ROUND(J90/D$80,4)</f>
        <v>1.1000000000000001E-3</v>
      </c>
      <c r="Q90" s="38">
        <f t="shared" ref="Q90:Q95" si="8">ROUND(K90/D$80,4)</f>
        <v>8.9999999999999998E-4</v>
      </c>
    </row>
    <row r="91" spans="2:17" ht="20.100000000000001" customHeight="1">
      <c r="C91" s="59" t="s">
        <v>96</v>
      </c>
      <c r="D91" s="60"/>
      <c r="E91" s="14" t="s">
        <v>561</v>
      </c>
      <c r="F91" s="17">
        <v>1298</v>
      </c>
      <c r="G91" s="39">
        <f t="shared" si="5"/>
        <v>0.86899999999999999</v>
      </c>
      <c r="H91" s="17">
        <v>170</v>
      </c>
      <c r="I91" s="17">
        <v>4.91</v>
      </c>
      <c r="J91" s="17">
        <v>3.97</v>
      </c>
      <c r="K91" s="17">
        <v>3.29</v>
      </c>
      <c r="L91" s="17" t="s">
        <v>92</v>
      </c>
      <c r="M91" s="17" t="s">
        <v>92</v>
      </c>
      <c r="N91" s="17" t="s">
        <v>92</v>
      </c>
      <c r="O91" s="38">
        <f t="shared" si="6"/>
        <v>1.8E-3</v>
      </c>
      <c r="P91" s="38">
        <f t="shared" si="7"/>
        <v>1.5E-3</v>
      </c>
      <c r="Q91" s="38">
        <f t="shared" si="8"/>
        <v>1.1999999999999999E-3</v>
      </c>
    </row>
    <row r="92" spans="2:17" ht="20.100000000000001" customHeight="1">
      <c r="C92" s="59" t="s">
        <v>97</v>
      </c>
      <c r="D92" s="60"/>
      <c r="E92" s="14" t="s">
        <v>562</v>
      </c>
      <c r="F92" s="17">
        <v>1129</v>
      </c>
      <c r="G92" s="39">
        <f t="shared" si="5"/>
        <v>0.91900000000000004</v>
      </c>
      <c r="H92" s="17">
        <v>92</v>
      </c>
      <c r="I92" s="17">
        <v>2.66</v>
      </c>
      <c r="J92" s="17">
        <v>2.15</v>
      </c>
      <c r="K92" s="17">
        <v>1.78</v>
      </c>
      <c r="L92" s="17" t="s">
        <v>92</v>
      </c>
      <c r="M92" s="17" t="s">
        <v>92</v>
      </c>
      <c r="N92" s="17" t="s">
        <v>92</v>
      </c>
      <c r="O92" s="38">
        <f t="shared" si="6"/>
        <v>1E-3</v>
      </c>
      <c r="P92" s="38">
        <f t="shared" si="7"/>
        <v>8.0000000000000004E-4</v>
      </c>
      <c r="Q92" s="38">
        <f t="shared" si="8"/>
        <v>6.9999999999999999E-4</v>
      </c>
    </row>
    <row r="93" spans="2:17" ht="20.100000000000001" customHeight="1">
      <c r="C93" s="59" t="s">
        <v>98</v>
      </c>
      <c r="D93" s="60"/>
      <c r="E93" s="14" t="s">
        <v>563</v>
      </c>
      <c r="F93" s="17">
        <v>893</v>
      </c>
      <c r="G93" s="39">
        <f t="shared" si="5"/>
        <v>0.91500000000000004</v>
      </c>
      <c r="H93" s="17">
        <v>76</v>
      </c>
      <c r="I93" s="17">
        <v>2.19</v>
      </c>
      <c r="J93" s="17">
        <v>1.77</v>
      </c>
      <c r="K93" s="17">
        <v>1.47</v>
      </c>
      <c r="L93" s="17" t="s">
        <v>92</v>
      </c>
      <c r="M93" s="17" t="s">
        <v>92</v>
      </c>
      <c r="N93" s="17" t="s">
        <v>92</v>
      </c>
      <c r="O93" s="38">
        <f t="shared" si="6"/>
        <v>8.0000000000000004E-4</v>
      </c>
      <c r="P93" s="38">
        <f t="shared" si="7"/>
        <v>6.9999999999999999E-4</v>
      </c>
      <c r="Q93" s="38">
        <f t="shared" si="8"/>
        <v>5.0000000000000001E-4</v>
      </c>
    </row>
    <row r="94" spans="2:17" ht="20.100000000000001" customHeight="1">
      <c r="C94" s="59" t="s">
        <v>99</v>
      </c>
      <c r="D94" s="60"/>
      <c r="E94" s="14" t="s">
        <v>564</v>
      </c>
      <c r="F94" s="17">
        <v>108</v>
      </c>
      <c r="G94" s="39">
        <f t="shared" si="5"/>
        <v>0.74099999999999999</v>
      </c>
      <c r="H94" s="17">
        <v>28</v>
      </c>
      <c r="I94" s="17">
        <v>0.81</v>
      </c>
      <c r="J94" s="17">
        <v>0.65</v>
      </c>
      <c r="K94" s="17">
        <v>0.54</v>
      </c>
      <c r="L94" s="17" t="s">
        <v>92</v>
      </c>
      <c r="M94" s="17" t="s">
        <v>92</v>
      </c>
      <c r="N94" s="17" t="s">
        <v>92</v>
      </c>
      <c r="O94" s="38">
        <f t="shared" si="6"/>
        <v>2.9999999999999997E-4</v>
      </c>
      <c r="P94" s="38">
        <f t="shared" si="7"/>
        <v>2.0000000000000001E-4</v>
      </c>
      <c r="Q94" s="38">
        <f t="shared" si="8"/>
        <v>2.0000000000000001E-4</v>
      </c>
    </row>
    <row r="95" spans="2:17" ht="20.100000000000001" customHeight="1">
      <c r="C95" s="59" t="s">
        <v>100</v>
      </c>
      <c r="D95" s="60"/>
      <c r="E95" s="14" t="s">
        <v>565</v>
      </c>
      <c r="F95" s="17">
        <v>175</v>
      </c>
      <c r="G95" s="39">
        <f t="shared" si="5"/>
        <v>0.434</v>
      </c>
      <c r="H95" s="17">
        <v>99</v>
      </c>
      <c r="I95" s="17">
        <v>2.86</v>
      </c>
      <c r="J95" s="17">
        <v>2.31</v>
      </c>
      <c r="K95" s="17">
        <v>1.91</v>
      </c>
      <c r="L95" s="17" t="s">
        <v>92</v>
      </c>
      <c r="M95" s="17" t="s">
        <v>92</v>
      </c>
      <c r="N95" s="17" t="s">
        <v>92</v>
      </c>
      <c r="O95" s="38">
        <f t="shared" si="6"/>
        <v>1.1000000000000001E-3</v>
      </c>
      <c r="P95" s="38">
        <f t="shared" si="7"/>
        <v>8.9999999999999998E-4</v>
      </c>
      <c r="Q95" s="38">
        <f t="shared" si="8"/>
        <v>6.9999999999999999E-4</v>
      </c>
    </row>
    <row r="96" spans="2:17" ht="20.100000000000001" customHeight="1">
      <c r="C96" s="59"/>
      <c r="D96" s="60"/>
      <c r="E96" s="14"/>
      <c r="F96" s="17"/>
      <c r="G96" s="39"/>
      <c r="H96" s="17"/>
      <c r="I96" s="17"/>
      <c r="J96" s="17"/>
      <c r="K96" s="17"/>
      <c r="L96" s="17"/>
      <c r="M96" s="17"/>
      <c r="N96" s="17"/>
      <c r="O96" s="38"/>
      <c r="P96" s="38"/>
      <c r="Q96" s="38"/>
    </row>
    <row r="97" spans="3:17" ht="20.100000000000001" customHeight="1">
      <c r="C97" s="59"/>
      <c r="D97" s="60"/>
      <c r="E97" s="14"/>
      <c r="F97" s="17"/>
      <c r="G97" s="39"/>
      <c r="H97" s="17"/>
      <c r="I97" s="17"/>
      <c r="J97" s="17"/>
      <c r="K97" s="17"/>
      <c r="L97" s="17"/>
      <c r="M97" s="17"/>
      <c r="N97" s="17"/>
      <c r="O97" s="38"/>
      <c r="P97" s="38"/>
      <c r="Q97" s="38"/>
    </row>
    <row r="98" spans="3:17" ht="20.100000000000001" customHeight="1">
      <c r="C98" s="59"/>
      <c r="D98" s="60"/>
      <c r="E98" s="14"/>
      <c r="F98" s="17"/>
      <c r="G98" s="39"/>
      <c r="H98" s="17"/>
      <c r="I98" s="17"/>
      <c r="J98" s="17"/>
      <c r="K98" s="17"/>
      <c r="L98" s="17"/>
      <c r="M98" s="17"/>
      <c r="N98" s="17"/>
      <c r="O98" s="38"/>
      <c r="P98" s="38"/>
      <c r="Q98" s="38"/>
    </row>
    <row r="99" spans="3:17" ht="20.100000000000001" customHeight="1">
      <c r="C99" s="59"/>
      <c r="D99" s="60"/>
      <c r="E99" s="14"/>
      <c r="F99" s="17"/>
      <c r="G99" s="39"/>
      <c r="H99" s="17"/>
      <c r="I99" s="17"/>
      <c r="J99" s="17"/>
      <c r="K99" s="17"/>
      <c r="L99" s="17"/>
      <c r="M99" s="17"/>
      <c r="N99" s="17"/>
      <c r="O99" s="38"/>
      <c r="P99" s="38"/>
      <c r="Q99" s="38"/>
    </row>
    <row r="100" spans="3:17" ht="20.100000000000001" customHeight="1">
      <c r="C100" s="59"/>
      <c r="D100" s="60"/>
      <c r="E100" s="14"/>
      <c r="F100" s="17"/>
      <c r="G100" s="39"/>
      <c r="H100" s="17"/>
      <c r="I100" s="17"/>
      <c r="J100" s="17"/>
      <c r="K100" s="17"/>
      <c r="L100" s="17"/>
      <c r="M100" s="17"/>
      <c r="N100" s="17"/>
      <c r="O100" s="38"/>
      <c r="P100" s="38"/>
      <c r="Q100" s="38"/>
    </row>
    <row r="101" spans="3:17" ht="20.100000000000001" customHeight="1">
      <c r="C101" s="59"/>
      <c r="D101" s="60"/>
      <c r="E101" s="14"/>
      <c r="F101" s="17"/>
      <c r="G101" s="39"/>
      <c r="H101" s="17"/>
      <c r="I101" s="17"/>
      <c r="J101" s="17"/>
      <c r="K101" s="17"/>
      <c r="L101" s="17"/>
      <c r="M101" s="17"/>
      <c r="N101" s="17"/>
      <c r="O101" s="38"/>
      <c r="P101" s="38"/>
      <c r="Q101" s="38"/>
    </row>
    <row r="102" spans="3:17" ht="20.100000000000001" customHeight="1">
      <c r="C102" s="70" t="s">
        <v>21</v>
      </c>
      <c r="D102" s="70"/>
      <c r="E102" s="70"/>
      <c r="F102" s="70"/>
      <c r="G102" s="70"/>
      <c r="H102" s="70"/>
      <c r="I102" s="70"/>
      <c r="J102" s="70"/>
      <c r="K102" s="70"/>
    </row>
    <row r="103" spans="3:17" ht="20.100000000000001" customHeight="1">
      <c r="C103" s="59"/>
      <c r="D103" s="60"/>
      <c r="E103" s="14"/>
      <c r="F103" s="17"/>
      <c r="G103" s="39"/>
      <c r="H103" s="17"/>
      <c r="I103" s="17"/>
      <c r="J103" s="17"/>
      <c r="K103" s="17"/>
      <c r="L103" s="17"/>
      <c r="M103" s="17"/>
      <c r="N103" s="17"/>
      <c r="O103" s="38"/>
      <c r="P103" s="38"/>
      <c r="Q103" s="38"/>
    </row>
    <row r="104" spans="3:17" ht="20.100000000000001" customHeight="1">
      <c r="C104" s="59"/>
      <c r="D104" s="60"/>
      <c r="E104" s="14"/>
      <c r="F104" s="17"/>
      <c r="G104" s="39"/>
      <c r="H104" s="17"/>
      <c r="I104" s="17"/>
      <c r="J104" s="17"/>
      <c r="K104" s="17"/>
      <c r="L104" s="17"/>
      <c r="M104" s="17"/>
      <c r="N104" s="17"/>
      <c r="O104" s="38"/>
      <c r="P104" s="38"/>
      <c r="Q104" s="38"/>
    </row>
    <row r="105" spans="3:17" ht="20.100000000000001" customHeight="1">
      <c r="C105" s="59"/>
      <c r="D105" s="60"/>
      <c r="E105" s="14"/>
      <c r="F105" s="17"/>
      <c r="G105" s="39"/>
      <c r="H105" s="17"/>
      <c r="I105" s="17"/>
      <c r="J105" s="17"/>
      <c r="K105" s="17"/>
      <c r="L105" s="17"/>
      <c r="M105" s="17"/>
      <c r="N105" s="17"/>
      <c r="O105" s="38"/>
      <c r="P105" s="38"/>
      <c r="Q105" s="38"/>
    </row>
    <row r="106" spans="3:17" ht="20.100000000000001" customHeight="1">
      <c r="C106" s="59"/>
      <c r="D106" s="60"/>
      <c r="E106" s="14"/>
      <c r="F106" s="17"/>
      <c r="G106" s="39"/>
      <c r="H106" s="17"/>
      <c r="I106" s="17"/>
      <c r="J106" s="17"/>
      <c r="K106" s="17"/>
      <c r="L106" s="17"/>
      <c r="M106" s="17"/>
      <c r="N106" s="17"/>
      <c r="O106" s="38"/>
      <c r="P106" s="38"/>
      <c r="Q106" s="38"/>
    </row>
    <row r="107" spans="3:17" ht="20.100000000000001" customHeight="1">
      <c r="C107" s="70" t="s">
        <v>23</v>
      </c>
      <c r="D107" s="70"/>
      <c r="E107" s="70"/>
      <c r="F107" s="70"/>
      <c r="G107" s="70"/>
      <c r="H107" s="70"/>
      <c r="I107" s="70"/>
      <c r="J107" s="70"/>
      <c r="K107" s="70"/>
    </row>
    <row r="108" spans="3:17" ht="20.100000000000001" customHeight="1">
      <c r="C108" s="59" t="s">
        <v>101</v>
      </c>
      <c r="D108" s="60"/>
      <c r="E108" s="14" t="s">
        <v>566</v>
      </c>
      <c r="F108" s="17">
        <v>424</v>
      </c>
      <c r="G108" s="39">
        <f t="shared" ref="G108:G109" si="9">ROUND(1-(H108/F108),3)</f>
        <v>0.56599999999999995</v>
      </c>
      <c r="H108" s="17">
        <v>184</v>
      </c>
      <c r="I108" s="17">
        <v>5.31</v>
      </c>
      <c r="J108" s="17">
        <v>4.29</v>
      </c>
      <c r="K108" s="17">
        <v>3.56</v>
      </c>
      <c r="L108" s="17" t="s">
        <v>92</v>
      </c>
      <c r="M108" s="17" t="s">
        <v>92</v>
      </c>
      <c r="N108" s="17" t="s">
        <v>92</v>
      </c>
      <c r="O108" s="38">
        <f t="shared" ref="O108:O109" si="10">ROUND(I108/D$80,4)</f>
        <v>2E-3</v>
      </c>
      <c r="P108" s="38">
        <f t="shared" ref="P108:P109" si="11">ROUND(J108/D$80,4)</f>
        <v>1.6000000000000001E-3</v>
      </c>
      <c r="Q108" s="38">
        <f t="shared" ref="Q108:Q109" si="12">ROUND(K108/D$80,4)</f>
        <v>1.2999999999999999E-3</v>
      </c>
    </row>
    <row r="109" spans="3:17" ht="20.100000000000001" customHeight="1">
      <c r="C109" s="59" t="s">
        <v>102</v>
      </c>
      <c r="D109" s="60"/>
      <c r="E109" s="14" t="s">
        <v>567</v>
      </c>
      <c r="F109" s="17">
        <v>323</v>
      </c>
      <c r="G109" s="39">
        <f t="shared" si="9"/>
        <v>0.375</v>
      </c>
      <c r="H109" s="17">
        <v>202</v>
      </c>
      <c r="I109" s="17">
        <v>5.83</v>
      </c>
      <c r="J109" s="17">
        <v>4.71</v>
      </c>
      <c r="K109" s="17">
        <v>3.91</v>
      </c>
      <c r="L109" s="17" t="s">
        <v>92</v>
      </c>
      <c r="M109" s="17" t="s">
        <v>92</v>
      </c>
      <c r="N109" s="17" t="s">
        <v>92</v>
      </c>
      <c r="O109" s="38">
        <f t="shared" si="10"/>
        <v>2.2000000000000001E-3</v>
      </c>
      <c r="P109" s="38">
        <f t="shared" si="11"/>
        <v>1.6999999999999999E-3</v>
      </c>
      <c r="Q109" s="38">
        <f t="shared" si="12"/>
        <v>1.4E-3</v>
      </c>
    </row>
    <row r="110" spans="3:17" ht="20.100000000000001" customHeight="1">
      <c r="C110" s="59"/>
      <c r="D110" s="60"/>
      <c r="E110" s="14"/>
      <c r="F110" s="17"/>
      <c r="G110" s="39"/>
      <c r="H110" s="17"/>
      <c r="I110" s="17"/>
      <c r="J110" s="17"/>
      <c r="K110" s="17"/>
      <c r="L110" s="17"/>
      <c r="M110" s="17"/>
      <c r="N110" s="17"/>
      <c r="O110" s="38"/>
      <c r="P110" s="38"/>
      <c r="Q110" s="38"/>
    </row>
    <row r="111" spans="3:17" ht="20.100000000000001" customHeight="1">
      <c r="C111" s="59"/>
      <c r="D111" s="60"/>
      <c r="E111" s="14"/>
      <c r="F111" s="17"/>
      <c r="G111" s="39"/>
      <c r="H111" s="17"/>
      <c r="I111" s="17"/>
      <c r="J111" s="17"/>
      <c r="K111" s="17"/>
      <c r="L111" s="17"/>
      <c r="M111" s="17"/>
      <c r="N111" s="17"/>
      <c r="O111" s="38"/>
      <c r="P111" s="38"/>
      <c r="Q111" s="38"/>
    </row>
    <row r="112" spans="3:17" ht="20.100000000000001" customHeight="1">
      <c r="C112" s="59"/>
      <c r="D112" s="60"/>
      <c r="E112" s="14"/>
      <c r="F112" s="17"/>
      <c r="G112" s="39"/>
      <c r="H112" s="17"/>
      <c r="I112" s="17"/>
      <c r="J112" s="17"/>
      <c r="K112" s="17"/>
      <c r="L112" s="17"/>
      <c r="M112" s="17"/>
      <c r="N112" s="17"/>
      <c r="O112" s="38"/>
      <c r="P112" s="38"/>
      <c r="Q112" s="38"/>
    </row>
    <row r="113" spans="3:17" ht="20.100000000000001" customHeight="1">
      <c r="C113" s="59"/>
      <c r="D113" s="60"/>
      <c r="E113" s="14"/>
      <c r="F113" s="17"/>
      <c r="G113" s="39"/>
      <c r="H113" s="17"/>
      <c r="I113" s="17"/>
      <c r="J113" s="17"/>
      <c r="K113" s="17"/>
      <c r="L113" s="17"/>
      <c r="M113" s="17"/>
      <c r="N113" s="17"/>
      <c r="O113" s="38"/>
      <c r="P113" s="38"/>
      <c r="Q113" s="38"/>
    </row>
    <row r="114" spans="3:17" ht="20.100000000000001" customHeight="1">
      <c r="C114" s="59"/>
      <c r="D114" s="60"/>
      <c r="E114" s="14"/>
      <c r="F114" s="17"/>
      <c r="G114" s="39"/>
      <c r="H114" s="17"/>
      <c r="I114" s="17"/>
      <c r="J114" s="17"/>
      <c r="K114" s="17"/>
      <c r="L114" s="17"/>
      <c r="M114" s="17"/>
      <c r="N114" s="17"/>
      <c r="O114" s="38"/>
      <c r="P114" s="38"/>
      <c r="Q114" s="38"/>
    </row>
    <row r="115" spans="3:17" ht="20.100000000000001" customHeight="1">
      <c r="C115" s="70" t="s">
        <v>22</v>
      </c>
      <c r="D115" s="70"/>
      <c r="E115" s="70"/>
      <c r="F115" s="70"/>
      <c r="G115" s="70"/>
      <c r="H115" s="70"/>
      <c r="I115" s="70"/>
      <c r="J115" s="70"/>
      <c r="K115" s="70"/>
    </row>
    <row r="116" spans="3:17" ht="20.100000000000001" customHeight="1">
      <c r="C116" s="59"/>
      <c r="D116" s="60"/>
      <c r="E116" s="14"/>
      <c r="F116" s="17"/>
      <c r="G116" s="39"/>
      <c r="H116" s="17"/>
      <c r="I116" s="17"/>
      <c r="J116" s="17"/>
      <c r="K116" s="17"/>
      <c r="L116" s="17"/>
      <c r="M116" s="17"/>
      <c r="N116" s="17"/>
      <c r="O116" s="38"/>
      <c r="P116" s="38"/>
      <c r="Q116" s="38"/>
    </row>
    <row r="117" spans="3:17" ht="20.100000000000001" customHeight="1">
      <c r="C117" s="59"/>
      <c r="D117" s="60"/>
      <c r="E117" s="14"/>
      <c r="F117" s="17"/>
      <c r="G117" s="39"/>
      <c r="H117" s="17"/>
      <c r="I117" s="17"/>
      <c r="J117" s="17"/>
      <c r="K117" s="17"/>
      <c r="L117" s="17"/>
      <c r="M117" s="17"/>
      <c r="N117" s="17"/>
      <c r="O117" s="38"/>
      <c r="P117" s="38"/>
      <c r="Q117" s="38"/>
    </row>
    <row r="118" spans="3:17" ht="20.100000000000001" customHeight="1">
      <c r="C118" s="59"/>
      <c r="D118" s="60"/>
      <c r="E118" s="14"/>
      <c r="F118" s="17"/>
      <c r="G118" s="39"/>
      <c r="H118" s="17"/>
      <c r="I118" s="17"/>
      <c r="J118" s="17"/>
      <c r="K118" s="17"/>
      <c r="L118" s="17"/>
      <c r="M118" s="17"/>
      <c r="N118" s="17"/>
      <c r="O118" s="38"/>
      <c r="P118" s="38"/>
      <c r="Q118" s="38"/>
    </row>
    <row r="119" spans="3:17" ht="20.100000000000001" customHeight="1">
      <c r="C119" s="59"/>
      <c r="D119" s="60"/>
      <c r="E119" s="14"/>
      <c r="F119" s="17"/>
      <c r="G119" s="39"/>
      <c r="H119" s="17"/>
      <c r="I119" s="17"/>
      <c r="J119" s="17"/>
      <c r="K119" s="17"/>
      <c r="L119" s="17"/>
      <c r="M119" s="17"/>
      <c r="N119" s="17"/>
      <c r="O119" s="38"/>
      <c r="P119" s="38"/>
      <c r="Q119" s="38"/>
    </row>
    <row r="120" spans="3:17" ht="20.100000000000001" customHeight="1">
      <c r="C120" s="59"/>
      <c r="D120" s="60"/>
      <c r="E120" s="14"/>
      <c r="F120" s="17"/>
      <c r="G120" s="39"/>
      <c r="H120" s="17"/>
      <c r="I120" s="17"/>
      <c r="J120" s="17"/>
      <c r="K120" s="17"/>
      <c r="L120" s="17"/>
      <c r="M120" s="17"/>
      <c r="N120" s="17"/>
      <c r="O120" s="38"/>
      <c r="P120" s="38"/>
      <c r="Q120" s="38"/>
    </row>
    <row r="121" spans="3:17" ht="20.100000000000001" customHeight="1">
      <c r="C121" s="59"/>
      <c r="D121" s="60"/>
      <c r="E121" s="14"/>
      <c r="F121" s="17"/>
      <c r="G121" s="39"/>
      <c r="H121" s="17"/>
      <c r="I121" s="17"/>
      <c r="J121" s="17"/>
      <c r="K121" s="17"/>
      <c r="L121" s="17"/>
      <c r="M121" s="17"/>
      <c r="N121" s="17"/>
      <c r="O121" s="38"/>
      <c r="P121" s="38"/>
      <c r="Q121" s="38"/>
    </row>
    <row r="122" spans="3:17" ht="20.100000000000001" customHeight="1">
      <c r="C122" s="70" t="s">
        <v>63</v>
      </c>
      <c r="D122" s="70"/>
      <c r="E122" s="70"/>
      <c r="F122" s="70"/>
      <c r="G122" s="70"/>
      <c r="H122" s="70"/>
      <c r="I122" s="70"/>
      <c r="J122" s="70"/>
      <c r="K122" s="71"/>
    </row>
    <row r="123" spans="3:17" ht="20.100000000000001" customHeight="1">
      <c r="C123" s="59" t="s">
        <v>103</v>
      </c>
      <c r="D123" s="60"/>
      <c r="E123" s="14"/>
      <c r="F123" s="17"/>
      <c r="G123" s="39"/>
      <c r="H123" s="17"/>
      <c r="I123" s="17"/>
      <c r="J123" s="17"/>
      <c r="K123" s="17"/>
      <c r="L123" s="17"/>
      <c r="M123" s="17"/>
      <c r="N123" s="17"/>
      <c r="O123" s="38"/>
      <c r="P123" s="38"/>
      <c r="Q123" s="38"/>
    </row>
    <row r="124" spans="3:17" ht="20.100000000000001" customHeight="1">
      <c r="C124" s="59"/>
      <c r="D124" s="60"/>
      <c r="E124" s="14"/>
      <c r="F124" s="17"/>
      <c r="G124" s="39"/>
      <c r="H124" s="17"/>
      <c r="I124" s="17"/>
      <c r="J124" s="17"/>
      <c r="K124" s="17"/>
      <c r="L124" s="17"/>
      <c r="M124" s="17"/>
      <c r="N124" s="17"/>
      <c r="O124" s="38"/>
      <c r="P124" s="38"/>
      <c r="Q124" s="38"/>
    </row>
    <row r="125" spans="3:17" ht="20.100000000000001" customHeight="1">
      <c r="C125" s="59"/>
      <c r="D125" s="60"/>
      <c r="E125" s="14"/>
      <c r="F125" s="17"/>
      <c r="G125" s="39"/>
      <c r="H125" s="17"/>
      <c r="I125" s="17"/>
      <c r="J125" s="17"/>
      <c r="K125" s="17"/>
      <c r="L125" s="17"/>
      <c r="M125" s="17"/>
      <c r="N125" s="17"/>
      <c r="O125" s="38"/>
      <c r="P125" s="38"/>
      <c r="Q125" s="38"/>
    </row>
    <row r="126" spans="3:17" ht="20.100000000000001" customHeight="1"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3:17" ht="20.100000000000001" customHeight="1"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3:17" ht="20.100000000000001" customHeight="1"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3:17" ht="20.100000000000001" customHeight="1"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3:17" ht="20.100000000000001" customHeight="1"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3:17" ht="20.100000000000001" customHeight="1"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3:17" ht="20.100000000000001" customHeight="1">
      <c r="C132" s="3" t="s">
        <v>16</v>
      </c>
      <c r="F132" s="18"/>
      <c r="G132" s="44"/>
      <c r="H132" s="18"/>
      <c r="I132" s="18"/>
      <c r="J132" s="18"/>
      <c r="K132" s="18"/>
    </row>
    <row r="133" spans="3:17" ht="20.100000000000001" customHeight="1">
      <c r="C133" s="72" t="s">
        <v>51</v>
      </c>
      <c r="D133" s="73"/>
      <c r="E133" s="27"/>
      <c r="F133" s="19">
        <v>150</v>
      </c>
      <c r="G133" s="45">
        <v>0</v>
      </c>
      <c r="H133" s="20">
        <v>150</v>
      </c>
      <c r="I133" s="17"/>
      <c r="J133" s="17"/>
      <c r="K133" s="17"/>
      <c r="L133" s="17"/>
      <c r="M133" s="17"/>
      <c r="N133" s="17"/>
      <c r="O133" s="38"/>
      <c r="P133" s="38"/>
      <c r="Q133" s="38"/>
    </row>
    <row r="134" spans="3:17" ht="20.100000000000001" customHeight="1">
      <c r="C134" s="72" t="s">
        <v>58</v>
      </c>
      <c r="D134" s="73"/>
      <c r="E134" s="27"/>
      <c r="F134" s="19">
        <v>100</v>
      </c>
      <c r="G134" s="45">
        <v>0</v>
      </c>
      <c r="H134" s="20">
        <v>100</v>
      </c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3:17" ht="20.100000000000001" customHeight="1">
      <c r="C135" s="59"/>
      <c r="D135" s="60"/>
      <c r="E135" s="27"/>
      <c r="F135" s="19"/>
      <c r="G135" s="45"/>
      <c r="H135" s="20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3:17" ht="20.100000000000001" customHeight="1">
      <c r="C136" s="59"/>
      <c r="D136" s="60"/>
      <c r="E136" s="27"/>
      <c r="F136" s="19"/>
      <c r="G136" s="45"/>
      <c r="H136" s="20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3:17" ht="20.100000000000001" customHeight="1">
      <c r="C137" s="59"/>
      <c r="D137" s="60"/>
      <c r="E137" s="27"/>
      <c r="F137" s="19"/>
      <c r="G137" s="45"/>
      <c r="H137" s="20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3:17" ht="20.100000000000001" customHeight="1">
      <c r="C138" s="59"/>
      <c r="D138" s="60"/>
      <c r="E138" s="27"/>
      <c r="F138" s="19"/>
      <c r="G138" s="45"/>
      <c r="H138" s="20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3:17" ht="20.100000000000001" customHeight="1">
      <c r="C139" s="74" t="s">
        <v>72</v>
      </c>
      <c r="D139" s="71"/>
      <c r="E139" s="24" t="s">
        <v>103</v>
      </c>
      <c r="F139" s="24"/>
      <c r="G139" s="46"/>
      <c r="H139" s="24"/>
      <c r="I139" s="24"/>
      <c r="J139" s="24"/>
      <c r="K139" s="24"/>
      <c r="L139" s="24"/>
      <c r="M139" s="24"/>
      <c r="N139" s="24"/>
      <c r="O139" s="48"/>
      <c r="P139" s="48"/>
      <c r="Q139" s="48"/>
    </row>
    <row r="140" spans="3:17" ht="20.100000000000001" customHeight="1">
      <c r="C140" s="74" t="s">
        <v>29</v>
      </c>
      <c r="D140" s="71"/>
      <c r="E140" s="24" t="s">
        <v>104</v>
      </c>
      <c r="F140" s="24"/>
      <c r="G140" s="46"/>
      <c r="H140" s="24"/>
      <c r="I140" s="24"/>
      <c r="J140" s="24"/>
      <c r="K140" s="24"/>
      <c r="L140" s="24"/>
      <c r="M140" s="24"/>
      <c r="N140" s="24"/>
      <c r="O140" s="48"/>
      <c r="P140" s="48"/>
      <c r="Q140" s="48"/>
    </row>
    <row r="141" spans="3:17" ht="20.100000000000001" customHeight="1">
      <c r="C141" s="74" t="s">
        <v>45</v>
      </c>
      <c r="D141" s="71"/>
      <c r="E141" s="24" t="s">
        <v>104</v>
      </c>
      <c r="F141" s="24"/>
      <c r="G141" s="46"/>
      <c r="H141" s="24"/>
      <c r="I141" s="24"/>
      <c r="J141" s="24"/>
      <c r="K141" s="24"/>
      <c r="L141" s="24"/>
      <c r="M141" s="24"/>
      <c r="N141" s="24"/>
      <c r="O141" s="48"/>
      <c r="P141" s="48"/>
      <c r="Q141" s="48"/>
    </row>
    <row r="142" spans="3:17" ht="20.100000000000001" customHeight="1">
      <c r="C142" s="76" t="s">
        <v>79</v>
      </c>
      <c r="D142" s="76"/>
      <c r="E142" s="24" t="s">
        <v>105</v>
      </c>
      <c r="F142" s="24"/>
      <c r="G142" s="46"/>
      <c r="H142" s="24"/>
      <c r="I142" s="24"/>
      <c r="J142" s="24"/>
      <c r="K142" s="24"/>
      <c r="L142" s="24"/>
      <c r="M142" s="24"/>
      <c r="N142" s="24"/>
      <c r="O142" s="48"/>
      <c r="P142" s="48"/>
      <c r="Q142" s="48"/>
    </row>
    <row r="143" spans="3:17" ht="20.100000000000001" customHeight="1">
      <c r="C143" s="76" t="s">
        <v>59</v>
      </c>
      <c r="D143" s="76"/>
      <c r="E143" s="24" t="s">
        <v>105</v>
      </c>
      <c r="F143" s="24"/>
      <c r="G143" s="46"/>
      <c r="H143" s="24"/>
      <c r="I143" s="24"/>
      <c r="J143" s="24"/>
      <c r="K143" s="24"/>
      <c r="L143" s="24"/>
      <c r="M143" s="24"/>
      <c r="N143" s="24"/>
      <c r="O143" s="48"/>
      <c r="P143" s="48"/>
      <c r="Q143" s="48"/>
    </row>
    <row r="144" spans="3:17" ht="20.100000000000001" customHeight="1">
      <c r="C144" t="s">
        <v>93</v>
      </c>
    </row>
    <row r="145" spans="2:17" ht="20.100000000000001" customHeight="1">
      <c r="O145"/>
      <c r="P145"/>
      <c r="Q145"/>
    </row>
    <row r="146" spans="2:17" ht="20.100000000000001" customHeight="1">
      <c r="C146" s="4" t="s">
        <v>2</v>
      </c>
      <c r="D146" s="5" t="s">
        <v>90</v>
      </c>
      <c r="E146" s="1"/>
      <c r="O146"/>
      <c r="P146"/>
      <c r="Q146"/>
    </row>
    <row r="147" spans="2:17" ht="20.100000000000001" customHeight="1">
      <c r="C147" s="4" t="s">
        <v>5</v>
      </c>
      <c r="D147" s="16" t="s">
        <v>107</v>
      </c>
      <c r="E147" s="1"/>
      <c r="O147"/>
      <c r="P147"/>
      <c r="Q147"/>
    </row>
    <row r="148" spans="2:17" ht="20.100000000000001" customHeight="1">
      <c r="C148" s="4" t="s">
        <v>7</v>
      </c>
      <c r="D148" s="5">
        <v>28</v>
      </c>
      <c r="E148" s="1"/>
      <c r="O148"/>
      <c r="P148"/>
      <c r="Q148"/>
    </row>
    <row r="149" spans="2:17" ht="20.100000000000001" customHeight="1">
      <c r="C149" s="4" t="s">
        <v>12</v>
      </c>
      <c r="D149" s="5"/>
      <c r="E149" s="1"/>
      <c r="O149"/>
      <c r="P149"/>
      <c r="Q149"/>
    </row>
    <row r="150" spans="2:17" ht="20.100000000000001" customHeight="1">
      <c r="C150" s="4" t="s">
        <v>13</v>
      </c>
      <c r="D150" s="7">
        <v>2700</v>
      </c>
      <c r="E150" s="1"/>
      <c r="O150"/>
      <c r="P150"/>
      <c r="Q150"/>
    </row>
    <row r="151" spans="2:17" ht="30" customHeight="1">
      <c r="C151" s="8" t="s">
        <v>86</v>
      </c>
      <c r="D151" s="37">
        <v>1.4999999999999999E-2</v>
      </c>
      <c r="E151" s="1"/>
      <c r="O151"/>
      <c r="P151"/>
      <c r="Q151"/>
    </row>
    <row r="152" spans="2:17" ht="30" customHeight="1">
      <c r="C152" s="8" t="s">
        <v>85</v>
      </c>
      <c r="D152" s="38"/>
      <c r="E152" s="1"/>
      <c r="O152"/>
      <c r="P152"/>
      <c r="Q152"/>
    </row>
    <row r="153" spans="2:17" ht="20.100000000000001" customHeight="1">
      <c r="C153" s="2"/>
      <c r="O153"/>
      <c r="P153"/>
      <c r="Q153"/>
    </row>
    <row r="154" spans="2:17" s="10" customFormat="1" ht="20.100000000000001" customHeight="1">
      <c r="B154" s="9"/>
      <c r="F154" s="63" t="s">
        <v>3</v>
      </c>
      <c r="G154" s="64"/>
      <c r="H154" s="65"/>
      <c r="I154" s="61" t="s">
        <v>4</v>
      </c>
      <c r="J154" s="61"/>
      <c r="K154" s="61"/>
      <c r="L154" s="61" t="s">
        <v>84</v>
      </c>
      <c r="M154" s="61"/>
      <c r="N154" s="61"/>
      <c r="O154" s="61" t="s">
        <v>83</v>
      </c>
      <c r="P154" s="61"/>
      <c r="Q154" s="61"/>
    </row>
    <row r="155" spans="2:17" s="10" customFormat="1" ht="20.100000000000001" customHeight="1">
      <c r="B155" s="9"/>
      <c r="F155" s="63" t="s">
        <v>6</v>
      </c>
      <c r="G155" s="64"/>
      <c r="H155" s="65"/>
      <c r="I155" s="62" t="s">
        <v>48</v>
      </c>
      <c r="J155" s="62"/>
      <c r="K155" s="62"/>
      <c r="L155" s="62" t="s">
        <v>48</v>
      </c>
      <c r="M155" s="62"/>
      <c r="N155" s="62"/>
      <c r="O155" s="62" t="s">
        <v>48</v>
      </c>
      <c r="P155" s="62"/>
      <c r="Q155" s="62"/>
    </row>
    <row r="156" spans="2:17" s="13" customFormat="1" ht="20.100000000000001" customHeight="1">
      <c r="B156" s="11"/>
      <c r="C156" s="66" t="s">
        <v>14</v>
      </c>
      <c r="D156" s="67"/>
      <c r="E156" s="35" t="s">
        <v>17</v>
      </c>
      <c r="F156" s="35" t="s">
        <v>8</v>
      </c>
      <c r="G156" s="43" t="s">
        <v>18</v>
      </c>
      <c r="H156" s="35" t="s">
        <v>19</v>
      </c>
      <c r="I156" s="35" t="s">
        <v>9</v>
      </c>
      <c r="J156" s="35" t="s">
        <v>10</v>
      </c>
      <c r="K156" s="35" t="s">
        <v>11</v>
      </c>
      <c r="L156" s="35" t="s">
        <v>9</v>
      </c>
      <c r="M156" s="35" t="s">
        <v>10</v>
      </c>
      <c r="N156" s="35" t="s">
        <v>11</v>
      </c>
      <c r="O156" s="35" t="s">
        <v>9</v>
      </c>
      <c r="P156" s="35" t="s">
        <v>10</v>
      </c>
      <c r="Q156" s="35" t="s">
        <v>11</v>
      </c>
    </row>
    <row r="157" spans="2:17" ht="20.100000000000001" customHeight="1">
      <c r="C157" s="68" t="s">
        <v>15</v>
      </c>
      <c r="D157" s="69"/>
      <c r="E157" s="14" t="s">
        <v>569</v>
      </c>
      <c r="F157" s="17">
        <v>2371</v>
      </c>
      <c r="G157" s="39">
        <f>ROUND(1-(H157/F157),3)</f>
        <v>0.72899999999999998</v>
      </c>
      <c r="H157" s="17">
        <v>643</v>
      </c>
      <c r="I157" s="17">
        <v>18.57</v>
      </c>
      <c r="J157" s="17">
        <v>15</v>
      </c>
      <c r="K157" s="17">
        <v>12.44</v>
      </c>
      <c r="L157" s="17" t="s">
        <v>92</v>
      </c>
      <c r="M157" s="17" t="s">
        <v>92</v>
      </c>
      <c r="N157" s="17" t="s">
        <v>92</v>
      </c>
      <c r="O157" s="38">
        <f>ROUND(I157/D150,4)+D151</f>
        <v>2.1899999999999999E-2</v>
      </c>
      <c r="P157" s="38">
        <f>ROUND(J157/D150,4)+D151</f>
        <v>2.06E-2</v>
      </c>
      <c r="Q157" s="38">
        <f>ROUND(K157/D150,4)+D151</f>
        <v>1.9599999999999999E-2</v>
      </c>
    </row>
    <row r="158" spans="2:17" ht="20.100000000000001" customHeight="1">
      <c r="B158" s="15"/>
      <c r="C158" s="75" t="s">
        <v>20</v>
      </c>
      <c r="D158" s="75"/>
      <c r="E158" s="75"/>
      <c r="F158" s="75"/>
      <c r="G158" s="75"/>
      <c r="H158" s="75"/>
      <c r="I158" s="75"/>
      <c r="J158" s="75"/>
      <c r="K158" s="75"/>
      <c r="O158"/>
      <c r="P158"/>
      <c r="Q158"/>
    </row>
    <row r="159" spans="2:17" ht="20.100000000000001" customHeight="1">
      <c r="C159" s="59" t="s">
        <v>108</v>
      </c>
      <c r="D159" s="60"/>
      <c r="E159" s="14" t="s">
        <v>570</v>
      </c>
      <c r="F159" s="17">
        <v>61</v>
      </c>
      <c r="G159" s="39">
        <f>ROUND(1-(H159/F159),3)</f>
        <v>0.77</v>
      </c>
      <c r="H159" s="17">
        <v>14</v>
      </c>
      <c r="I159" s="17">
        <v>0.4</v>
      </c>
      <c r="J159" s="17">
        <v>0.33</v>
      </c>
      <c r="K159" s="17">
        <v>0.27</v>
      </c>
      <c r="L159" s="17" t="s">
        <v>92</v>
      </c>
      <c r="M159" s="17" t="s">
        <v>92</v>
      </c>
      <c r="N159" s="17" t="s">
        <v>92</v>
      </c>
      <c r="O159" s="38">
        <f>ROUND(I159/D$150,4)</f>
        <v>1E-4</v>
      </c>
      <c r="P159" s="38">
        <f>ROUND(J159/D$150,4)</f>
        <v>1E-4</v>
      </c>
      <c r="Q159" s="38">
        <f>ROUND(K159/D$150,4)</f>
        <v>1E-4</v>
      </c>
    </row>
    <row r="160" spans="2:17" ht="20.100000000000001" customHeight="1">
      <c r="C160" s="59" t="s">
        <v>109</v>
      </c>
      <c r="D160" s="60"/>
      <c r="E160" s="14" t="s">
        <v>571</v>
      </c>
      <c r="F160" s="17">
        <v>768</v>
      </c>
      <c r="G160" s="39">
        <f t="shared" ref="G160:G169" si="13">ROUND(1-(H160/F160),3)</f>
        <v>0.71399999999999997</v>
      </c>
      <c r="H160" s="17">
        <v>220</v>
      </c>
      <c r="I160" s="17">
        <v>6.35</v>
      </c>
      <c r="J160" s="17">
        <v>5.13</v>
      </c>
      <c r="K160" s="17">
        <v>4.25</v>
      </c>
      <c r="L160" s="17" t="s">
        <v>92</v>
      </c>
      <c r="M160" s="17" t="s">
        <v>92</v>
      </c>
      <c r="N160" s="17" t="s">
        <v>92</v>
      </c>
      <c r="O160" s="38">
        <f t="shared" ref="O160:O169" si="14">ROUND(I160/D$150,4)</f>
        <v>2.3999999999999998E-3</v>
      </c>
      <c r="P160" s="38">
        <f t="shared" ref="P160:P169" si="15">ROUND(J160/D$150,4)</f>
        <v>1.9E-3</v>
      </c>
      <c r="Q160" s="38">
        <f t="shared" ref="Q160:Q169" si="16">ROUND(K160/D$150,4)</f>
        <v>1.6000000000000001E-3</v>
      </c>
    </row>
    <row r="161" spans="3:17" ht="20.100000000000001" customHeight="1">
      <c r="C161" s="59" t="s">
        <v>110</v>
      </c>
      <c r="D161" s="60"/>
      <c r="E161" s="14" t="s">
        <v>572</v>
      </c>
      <c r="F161" s="17">
        <v>464</v>
      </c>
      <c r="G161" s="39">
        <f t="shared" si="13"/>
        <v>0.83199999999999996</v>
      </c>
      <c r="H161" s="17">
        <v>78</v>
      </c>
      <c r="I161" s="17">
        <v>2.25</v>
      </c>
      <c r="J161" s="17">
        <v>1.82</v>
      </c>
      <c r="K161" s="17">
        <v>1.51</v>
      </c>
      <c r="L161" s="17" t="s">
        <v>92</v>
      </c>
      <c r="M161" s="17" t="s">
        <v>92</v>
      </c>
      <c r="N161" s="17" t="s">
        <v>92</v>
      </c>
      <c r="O161" s="38">
        <f t="shared" si="14"/>
        <v>8.0000000000000004E-4</v>
      </c>
      <c r="P161" s="38">
        <f t="shared" si="15"/>
        <v>6.9999999999999999E-4</v>
      </c>
      <c r="Q161" s="38">
        <f t="shared" si="16"/>
        <v>5.9999999999999995E-4</v>
      </c>
    </row>
    <row r="162" spans="3:17" ht="20.100000000000001" customHeight="1">
      <c r="C162" s="59" t="s">
        <v>94</v>
      </c>
      <c r="D162" s="60"/>
      <c r="E162" s="14" t="s">
        <v>559</v>
      </c>
      <c r="F162" s="17">
        <v>66</v>
      </c>
      <c r="G162" s="39">
        <f t="shared" si="13"/>
        <v>0.621</v>
      </c>
      <c r="H162" s="17">
        <v>25</v>
      </c>
      <c r="I162" s="17">
        <v>0.72</v>
      </c>
      <c r="J162" s="17">
        <v>0.57999999999999996</v>
      </c>
      <c r="K162" s="17">
        <v>0.48</v>
      </c>
      <c r="L162" s="17" t="s">
        <v>92</v>
      </c>
      <c r="M162" s="17" t="s">
        <v>92</v>
      </c>
      <c r="N162" s="17" t="s">
        <v>92</v>
      </c>
      <c r="O162" s="38">
        <f t="shared" si="14"/>
        <v>2.9999999999999997E-4</v>
      </c>
      <c r="P162" s="38">
        <f t="shared" si="15"/>
        <v>2.0000000000000001E-4</v>
      </c>
      <c r="Q162" s="38">
        <f t="shared" si="16"/>
        <v>2.0000000000000001E-4</v>
      </c>
    </row>
    <row r="163" spans="3:17" ht="20.100000000000001" customHeight="1">
      <c r="C163" s="59" t="s">
        <v>95</v>
      </c>
      <c r="D163" s="60"/>
      <c r="E163" s="14" t="s">
        <v>560</v>
      </c>
      <c r="F163" s="17">
        <v>1253</v>
      </c>
      <c r="G163" s="39">
        <f t="shared" si="13"/>
        <v>0.90200000000000002</v>
      </c>
      <c r="H163" s="17">
        <v>123</v>
      </c>
      <c r="I163" s="17">
        <v>3.55</v>
      </c>
      <c r="J163" s="17">
        <v>2.87</v>
      </c>
      <c r="K163" s="17">
        <v>2.38</v>
      </c>
      <c r="L163" s="17" t="s">
        <v>92</v>
      </c>
      <c r="M163" s="17" t="s">
        <v>92</v>
      </c>
      <c r="N163" s="17" t="s">
        <v>92</v>
      </c>
      <c r="O163" s="38">
        <f t="shared" si="14"/>
        <v>1.2999999999999999E-3</v>
      </c>
      <c r="P163" s="38">
        <f t="shared" si="15"/>
        <v>1.1000000000000001E-3</v>
      </c>
      <c r="Q163" s="38">
        <f t="shared" si="16"/>
        <v>8.9999999999999998E-4</v>
      </c>
    </row>
    <row r="164" spans="3:17" ht="20.100000000000001" customHeight="1">
      <c r="C164" s="59" t="s">
        <v>96</v>
      </c>
      <c r="D164" s="60"/>
      <c r="E164" s="14" t="s">
        <v>561</v>
      </c>
      <c r="F164" s="17">
        <v>1298</v>
      </c>
      <c r="G164" s="39">
        <f t="shared" si="13"/>
        <v>0.86899999999999999</v>
      </c>
      <c r="H164" s="17">
        <v>170</v>
      </c>
      <c r="I164" s="17">
        <v>4.91</v>
      </c>
      <c r="J164" s="17">
        <v>3.97</v>
      </c>
      <c r="K164" s="17">
        <v>3.29</v>
      </c>
      <c r="L164" s="17" t="s">
        <v>92</v>
      </c>
      <c r="M164" s="17" t="s">
        <v>92</v>
      </c>
      <c r="N164" s="17" t="s">
        <v>92</v>
      </c>
      <c r="O164" s="38">
        <f t="shared" si="14"/>
        <v>1.8E-3</v>
      </c>
      <c r="P164" s="38">
        <f t="shared" si="15"/>
        <v>1.5E-3</v>
      </c>
      <c r="Q164" s="38">
        <f t="shared" si="16"/>
        <v>1.1999999999999999E-3</v>
      </c>
    </row>
    <row r="165" spans="3:17" ht="20.100000000000001" customHeight="1">
      <c r="C165" s="59" t="s">
        <v>97</v>
      </c>
      <c r="D165" s="60"/>
      <c r="E165" s="14" t="s">
        <v>562</v>
      </c>
      <c r="F165" s="17">
        <v>1129</v>
      </c>
      <c r="G165" s="39">
        <f t="shared" si="13"/>
        <v>0.91900000000000004</v>
      </c>
      <c r="H165" s="17">
        <v>92</v>
      </c>
      <c r="I165" s="17">
        <v>2.66</v>
      </c>
      <c r="J165" s="17">
        <v>2.15</v>
      </c>
      <c r="K165" s="17">
        <v>1.78</v>
      </c>
      <c r="L165" s="17" t="s">
        <v>92</v>
      </c>
      <c r="M165" s="17" t="s">
        <v>92</v>
      </c>
      <c r="N165" s="17" t="s">
        <v>92</v>
      </c>
      <c r="O165" s="38">
        <f t="shared" si="14"/>
        <v>1E-3</v>
      </c>
      <c r="P165" s="38">
        <f t="shared" si="15"/>
        <v>8.0000000000000004E-4</v>
      </c>
      <c r="Q165" s="38">
        <f t="shared" si="16"/>
        <v>6.9999999999999999E-4</v>
      </c>
    </row>
    <row r="166" spans="3:17" ht="20.100000000000001" customHeight="1">
      <c r="C166" s="59" t="s">
        <v>98</v>
      </c>
      <c r="D166" s="60"/>
      <c r="E166" s="14" t="s">
        <v>563</v>
      </c>
      <c r="F166" s="17">
        <v>893</v>
      </c>
      <c r="G166" s="39">
        <f t="shared" si="13"/>
        <v>0.91500000000000004</v>
      </c>
      <c r="H166" s="17">
        <v>76</v>
      </c>
      <c r="I166" s="17">
        <v>2.19</v>
      </c>
      <c r="J166" s="17">
        <v>1.77</v>
      </c>
      <c r="K166" s="17">
        <v>1.47</v>
      </c>
      <c r="L166" s="17" t="s">
        <v>92</v>
      </c>
      <c r="M166" s="17" t="s">
        <v>92</v>
      </c>
      <c r="N166" s="17" t="s">
        <v>92</v>
      </c>
      <c r="O166" s="38">
        <f t="shared" si="14"/>
        <v>8.0000000000000004E-4</v>
      </c>
      <c r="P166" s="38">
        <f t="shared" si="15"/>
        <v>6.9999999999999999E-4</v>
      </c>
      <c r="Q166" s="38">
        <f t="shared" si="16"/>
        <v>5.0000000000000001E-4</v>
      </c>
    </row>
    <row r="167" spans="3:17" ht="20.100000000000001" customHeight="1">
      <c r="C167" s="59" t="s">
        <v>99</v>
      </c>
      <c r="D167" s="60"/>
      <c r="E167" s="14" t="s">
        <v>564</v>
      </c>
      <c r="F167" s="17">
        <v>108</v>
      </c>
      <c r="G167" s="39">
        <f t="shared" si="13"/>
        <v>0.74099999999999999</v>
      </c>
      <c r="H167" s="17">
        <v>28</v>
      </c>
      <c r="I167" s="17">
        <v>0.81</v>
      </c>
      <c r="J167" s="17">
        <v>0.65</v>
      </c>
      <c r="K167" s="17">
        <v>0.54</v>
      </c>
      <c r="L167" s="17" t="s">
        <v>92</v>
      </c>
      <c r="M167" s="17" t="s">
        <v>92</v>
      </c>
      <c r="N167" s="17" t="s">
        <v>92</v>
      </c>
      <c r="O167" s="38">
        <f t="shared" si="14"/>
        <v>2.9999999999999997E-4</v>
      </c>
      <c r="P167" s="38">
        <f t="shared" si="15"/>
        <v>2.0000000000000001E-4</v>
      </c>
      <c r="Q167" s="38">
        <f t="shared" si="16"/>
        <v>2.0000000000000001E-4</v>
      </c>
    </row>
    <row r="168" spans="3:17" ht="20.100000000000001" customHeight="1">
      <c r="C168" s="59" t="s">
        <v>111</v>
      </c>
      <c r="D168" s="60"/>
      <c r="E168" s="14" t="s">
        <v>565</v>
      </c>
      <c r="F168" s="17">
        <v>217</v>
      </c>
      <c r="G168" s="39">
        <f t="shared" si="13"/>
        <v>0.52500000000000002</v>
      </c>
      <c r="H168" s="17">
        <v>103</v>
      </c>
      <c r="I168" s="17">
        <v>2.97</v>
      </c>
      <c r="J168" s="17">
        <v>2.4</v>
      </c>
      <c r="K168" s="17">
        <v>1.99</v>
      </c>
      <c r="L168" s="17" t="s">
        <v>92</v>
      </c>
      <c r="M168" s="17" t="s">
        <v>92</v>
      </c>
      <c r="N168" s="17" t="s">
        <v>92</v>
      </c>
      <c r="O168" s="38">
        <f t="shared" si="14"/>
        <v>1.1000000000000001E-3</v>
      </c>
      <c r="P168" s="38">
        <f t="shared" si="15"/>
        <v>8.9999999999999998E-4</v>
      </c>
      <c r="Q168" s="38">
        <f t="shared" si="16"/>
        <v>6.9999999999999999E-4</v>
      </c>
    </row>
    <row r="169" spans="3:17" ht="20.100000000000001" customHeight="1">
      <c r="C169" s="59" t="s">
        <v>102</v>
      </c>
      <c r="D169" s="60"/>
      <c r="E169" s="14" t="s">
        <v>567</v>
      </c>
      <c r="F169" s="17">
        <v>323</v>
      </c>
      <c r="G169" s="39">
        <f t="shared" si="13"/>
        <v>0.375</v>
      </c>
      <c r="H169" s="17">
        <v>202</v>
      </c>
      <c r="I169" s="17">
        <v>5.83</v>
      </c>
      <c r="J169" s="17">
        <v>4.71</v>
      </c>
      <c r="K169" s="17">
        <v>3.91</v>
      </c>
      <c r="L169" s="17" t="s">
        <v>92</v>
      </c>
      <c r="M169" s="17" t="s">
        <v>92</v>
      </c>
      <c r="N169" s="17" t="s">
        <v>92</v>
      </c>
      <c r="O169" s="38">
        <f t="shared" si="14"/>
        <v>2.2000000000000001E-3</v>
      </c>
      <c r="P169" s="38">
        <f t="shared" si="15"/>
        <v>1.6999999999999999E-3</v>
      </c>
      <c r="Q169" s="38">
        <f t="shared" si="16"/>
        <v>1.4E-3</v>
      </c>
    </row>
    <row r="170" spans="3:17" ht="20.100000000000001" customHeight="1"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3:17" ht="20.100000000000001" customHeight="1"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3:17" ht="20.100000000000001" customHeight="1">
      <c r="C172" s="70" t="s">
        <v>21</v>
      </c>
      <c r="D172" s="70"/>
      <c r="E172" s="70"/>
      <c r="F172" s="70"/>
      <c r="G172" s="70"/>
      <c r="H172" s="70"/>
      <c r="I172" s="70"/>
      <c r="J172" s="70"/>
      <c r="K172" s="70"/>
    </row>
    <row r="173" spans="3:17" ht="20.100000000000001" customHeight="1"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3:17" ht="20.100000000000001" customHeight="1"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3:17" ht="20.100000000000001" customHeight="1"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3:17" ht="20.100000000000001" customHeight="1"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3:17" ht="20.100000000000001" customHeight="1">
      <c r="C177" s="70" t="s">
        <v>23</v>
      </c>
      <c r="D177" s="70"/>
      <c r="E177" s="70"/>
      <c r="F177" s="70"/>
      <c r="G177" s="70"/>
      <c r="H177" s="70"/>
      <c r="I177" s="70"/>
      <c r="J177" s="70"/>
      <c r="K177" s="70"/>
    </row>
    <row r="178" spans="3:17" ht="20.100000000000001" customHeight="1"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3:17" ht="20.100000000000001" customHeight="1"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3:17" ht="20.100000000000001" customHeight="1"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3:17" ht="20.100000000000001" customHeight="1"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3:17" ht="20.100000000000001" customHeight="1"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3:17" ht="20.100000000000001" customHeight="1"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3:17" ht="20.100000000000001" customHeight="1"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3:17" ht="20.100000000000001" customHeight="1">
      <c r="C185" s="70" t="s">
        <v>22</v>
      </c>
      <c r="D185" s="70"/>
      <c r="E185" s="70"/>
      <c r="F185" s="70"/>
      <c r="G185" s="70"/>
      <c r="H185" s="70"/>
      <c r="I185" s="70"/>
      <c r="J185" s="70"/>
      <c r="K185" s="70"/>
    </row>
    <row r="186" spans="3:17" ht="20.100000000000001" customHeight="1"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3:17" ht="20.100000000000001" customHeight="1"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3:17" ht="20.100000000000001" customHeight="1"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3:17" ht="20.100000000000001" customHeight="1"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3:17" ht="20.100000000000001" customHeight="1">
      <c r="C190" s="59"/>
      <c r="D190" s="60"/>
      <c r="E190" s="14"/>
      <c r="F190" s="17"/>
      <c r="G190" s="39"/>
      <c r="H190" s="17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3:17" ht="20.100000000000001" customHeight="1">
      <c r="C191" s="59"/>
      <c r="D191" s="60"/>
      <c r="E191" s="14"/>
      <c r="F191" s="17"/>
      <c r="G191" s="39"/>
      <c r="H191" s="17"/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3:17" ht="20.100000000000001" customHeight="1">
      <c r="C192" s="70" t="s">
        <v>63</v>
      </c>
      <c r="D192" s="70"/>
      <c r="E192" s="70"/>
      <c r="F192" s="70"/>
      <c r="G192" s="70"/>
      <c r="H192" s="70"/>
      <c r="I192" s="70"/>
      <c r="J192" s="70"/>
      <c r="K192" s="71"/>
    </row>
    <row r="193" spans="3:17" ht="20.100000000000001" customHeight="1">
      <c r="C193" s="59" t="s">
        <v>103</v>
      </c>
      <c r="D193" s="60"/>
      <c r="E193" s="14"/>
      <c r="F193" s="17"/>
      <c r="G193" s="39"/>
      <c r="H193" s="17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3:17" ht="20.100000000000001" customHeight="1">
      <c r="C194" s="59"/>
      <c r="D194" s="60"/>
      <c r="E194" s="14"/>
      <c r="F194" s="17"/>
      <c r="G194" s="39"/>
      <c r="H194" s="17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3:17" ht="20.100000000000001" customHeight="1">
      <c r="C195" s="59"/>
      <c r="D195" s="60"/>
      <c r="E195" s="14"/>
      <c r="F195" s="17"/>
      <c r="G195" s="39"/>
      <c r="H195" s="17"/>
      <c r="I195" s="17"/>
      <c r="J195" s="17"/>
      <c r="K195" s="17"/>
      <c r="L195" s="17"/>
      <c r="M195" s="17"/>
      <c r="N195" s="17"/>
      <c r="O195" s="38"/>
      <c r="P195" s="38"/>
      <c r="Q195" s="38"/>
    </row>
    <row r="196" spans="3:17" ht="20.100000000000001" customHeight="1">
      <c r="C196" s="59"/>
      <c r="D196" s="60"/>
      <c r="E196" s="14"/>
      <c r="F196" s="17"/>
      <c r="G196" s="39"/>
      <c r="H196" s="17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3:17" ht="20.100000000000001" customHeight="1">
      <c r="C197" s="59"/>
      <c r="D197" s="60"/>
      <c r="E197" s="14"/>
      <c r="F197" s="17"/>
      <c r="G197" s="39"/>
      <c r="H197" s="17"/>
      <c r="I197" s="17"/>
      <c r="J197" s="17"/>
      <c r="K197" s="17"/>
      <c r="L197" s="17"/>
      <c r="M197" s="17"/>
      <c r="N197" s="17"/>
      <c r="O197" s="38"/>
      <c r="P197" s="38"/>
      <c r="Q197" s="38"/>
    </row>
    <row r="198" spans="3:17" ht="20.100000000000001" customHeight="1">
      <c r="C198" s="59"/>
      <c r="D198" s="60"/>
      <c r="E198" s="14"/>
      <c r="F198" s="17"/>
      <c r="G198" s="39"/>
      <c r="H198" s="17"/>
      <c r="I198" s="17"/>
      <c r="J198" s="17"/>
      <c r="K198" s="17"/>
      <c r="L198" s="17"/>
      <c r="M198" s="17"/>
      <c r="N198" s="17"/>
      <c r="O198" s="38"/>
      <c r="P198" s="38"/>
      <c r="Q198" s="38"/>
    </row>
    <row r="199" spans="3:17" ht="20.100000000000001" customHeight="1">
      <c r="C199" s="59"/>
      <c r="D199" s="60"/>
      <c r="E199" s="14"/>
      <c r="F199" s="17"/>
      <c r="G199" s="39"/>
      <c r="H199" s="17"/>
      <c r="I199" s="17"/>
      <c r="J199" s="17"/>
      <c r="K199" s="17"/>
      <c r="L199" s="17"/>
      <c r="M199" s="17"/>
      <c r="N199" s="17"/>
      <c r="O199" s="38"/>
      <c r="P199" s="38"/>
      <c r="Q199" s="38"/>
    </row>
    <row r="200" spans="3:17" ht="20.100000000000001" customHeight="1">
      <c r="C200" s="59"/>
      <c r="D200" s="60"/>
      <c r="E200" s="14"/>
      <c r="F200" s="17"/>
      <c r="G200" s="39"/>
      <c r="H200" s="17"/>
      <c r="I200" s="17"/>
      <c r="J200" s="17"/>
      <c r="K200" s="17"/>
      <c r="L200" s="17"/>
      <c r="M200" s="17"/>
      <c r="N200" s="17"/>
      <c r="O200" s="38"/>
      <c r="P200" s="38"/>
      <c r="Q200" s="38"/>
    </row>
    <row r="201" spans="3:17" ht="20.100000000000001" customHeight="1">
      <c r="C201" s="59"/>
      <c r="D201" s="60"/>
      <c r="E201" s="14"/>
      <c r="F201" s="17"/>
      <c r="G201" s="39"/>
      <c r="H201" s="17"/>
      <c r="I201" s="17"/>
      <c r="J201" s="17"/>
      <c r="K201" s="17"/>
      <c r="L201" s="17"/>
      <c r="M201" s="17"/>
      <c r="N201" s="17"/>
      <c r="O201" s="38"/>
      <c r="P201" s="38"/>
      <c r="Q201" s="38"/>
    </row>
    <row r="202" spans="3:17" ht="20.100000000000001" customHeight="1">
      <c r="C202" s="3" t="s">
        <v>16</v>
      </c>
      <c r="F202" s="18"/>
      <c r="G202" s="44"/>
      <c r="H202" s="18"/>
      <c r="I202" s="18"/>
      <c r="J202" s="18"/>
      <c r="K202" s="18"/>
    </row>
    <row r="203" spans="3:17" ht="20.100000000000001" customHeight="1">
      <c r="C203" s="72" t="s">
        <v>51</v>
      </c>
      <c r="D203" s="73"/>
      <c r="E203" s="27"/>
      <c r="F203" s="19">
        <v>150</v>
      </c>
      <c r="G203" s="45">
        <v>0</v>
      </c>
      <c r="H203" s="20">
        <v>150</v>
      </c>
      <c r="I203" s="17"/>
      <c r="J203" s="17"/>
      <c r="K203" s="17"/>
      <c r="L203" s="17"/>
      <c r="M203" s="17"/>
      <c r="N203" s="17"/>
      <c r="O203" s="38"/>
      <c r="P203" s="38"/>
      <c r="Q203" s="38"/>
    </row>
    <row r="204" spans="3:17" ht="20.100000000000001" customHeight="1">
      <c r="C204" s="72" t="s">
        <v>58</v>
      </c>
      <c r="D204" s="73"/>
      <c r="E204" s="27"/>
      <c r="F204" s="19">
        <v>100</v>
      </c>
      <c r="G204" s="45">
        <v>0</v>
      </c>
      <c r="H204" s="20">
        <v>100</v>
      </c>
      <c r="I204" s="17"/>
      <c r="J204" s="17"/>
      <c r="K204" s="17"/>
      <c r="L204" s="17"/>
      <c r="M204" s="17"/>
      <c r="N204" s="17"/>
      <c r="O204" s="38"/>
      <c r="P204" s="38"/>
      <c r="Q204" s="38"/>
    </row>
    <row r="205" spans="3:17" ht="20.100000000000001" customHeight="1">
      <c r="C205" s="59"/>
      <c r="D205" s="60"/>
      <c r="E205" s="27"/>
      <c r="F205" s="19"/>
      <c r="G205" s="45"/>
      <c r="H205" s="20"/>
      <c r="I205" s="17"/>
      <c r="J205" s="17"/>
      <c r="K205" s="17"/>
      <c r="L205" s="17"/>
      <c r="M205" s="17"/>
      <c r="N205" s="17"/>
      <c r="O205" s="38"/>
      <c r="P205" s="38"/>
      <c r="Q205" s="38"/>
    </row>
    <row r="206" spans="3:17" ht="20.100000000000001" customHeight="1">
      <c r="C206" s="59"/>
      <c r="D206" s="60"/>
      <c r="E206" s="27"/>
      <c r="F206" s="19"/>
      <c r="G206" s="45"/>
      <c r="H206" s="20"/>
      <c r="I206" s="17"/>
      <c r="J206" s="17"/>
      <c r="K206" s="17"/>
      <c r="L206" s="17"/>
      <c r="M206" s="17"/>
      <c r="N206" s="17"/>
      <c r="O206" s="38"/>
      <c r="P206" s="38"/>
      <c r="Q206" s="38"/>
    </row>
    <row r="207" spans="3:17" ht="20.100000000000001" customHeight="1">
      <c r="C207" s="59"/>
      <c r="D207" s="60"/>
      <c r="E207" s="27"/>
      <c r="F207" s="19"/>
      <c r="G207" s="45"/>
      <c r="H207" s="20"/>
      <c r="I207" s="17"/>
      <c r="J207" s="17"/>
      <c r="K207" s="17"/>
      <c r="L207" s="17"/>
      <c r="M207" s="17"/>
      <c r="N207" s="17"/>
      <c r="O207" s="38"/>
      <c r="P207" s="38"/>
      <c r="Q207" s="38"/>
    </row>
    <row r="208" spans="3:17" ht="20.100000000000001" customHeight="1">
      <c r="C208" s="59"/>
      <c r="D208" s="60"/>
      <c r="E208" s="27"/>
      <c r="F208" s="19"/>
      <c r="G208" s="45"/>
      <c r="H208" s="20"/>
      <c r="I208" s="17"/>
      <c r="J208" s="17"/>
      <c r="K208" s="17"/>
      <c r="L208" s="17"/>
      <c r="M208" s="17"/>
      <c r="N208" s="17"/>
      <c r="O208" s="38"/>
      <c r="P208" s="38"/>
      <c r="Q208" s="38"/>
    </row>
    <row r="209" spans="2:17" ht="20.100000000000001" customHeight="1">
      <c r="C209" s="74" t="s">
        <v>72</v>
      </c>
      <c r="D209" s="71"/>
      <c r="E209" s="24" t="s">
        <v>103</v>
      </c>
      <c r="F209" s="24"/>
      <c r="G209" s="46"/>
      <c r="H209" s="24"/>
      <c r="I209" s="24"/>
      <c r="J209" s="24"/>
      <c r="K209" s="24"/>
      <c r="L209" s="24"/>
      <c r="M209" s="24"/>
      <c r="N209" s="24"/>
      <c r="O209" s="48"/>
      <c r="P209" s="48"/>
      <c r="Q209" s="48"/>
    </row>
    <row r="210" spans="2:17" ht="20.100000000000001" customHeight="1">
      <c r="C210" s="74" t="s">
        <v>29</v>
      </c>
      <c r="D210" s="71"/>
      <c r="E210" s="24" t="s">
        <v>104</v>
      </c>
      <c r="F210" s="24"/>
      <c r="G210" s="46"/>
      <c r="H210" s="24"/>
      <c r="I210" s="24"/>
      <c r="J210" s="24"/>
      <c r="K210" s="24"/>
      <c r="L210" s="24"/>
      <c r="M210" s="24"/>
      <c r="N210" s="24"/>
      <c r="O210" s="48"/>
      <c r="P210" s="48"/>
      <c r="Q210" s="48"/>
    </row>
    <row r="211" spans="2:17" ht="20.100000000000001" customHeight="1">
      <c r="C211" s="74" t="s">
        <v>45</v>
      </c>
      <c r="D211" s="71"/>
      <c r="E211" s="24" t="s">
        <v>104</v>
      </c>
      <c r="F211" s="24"/>
      <c r="G211" s="46"/>
      <c r="H211" s="24"/>
      <c r="I211" s="24"/>
      <c r="J211" s="24"/>
      <c r="K211" s="24"/>
      <c r="L211" s="24"/>
      <c r="M211" s="24"/>
      <c r="N211" s="24"/>
      <c r="O211" s="48"/>
      <c r="P211" s="48"/>
      <c r="Q211" s="48"/>
    </row>
    <row r="212" spans="2:17" ht="20.100000000000001" customHeight="1">
      <c r="C212" s="76" t="s">
        <v>79</v>
      </c>
      <c r="D212" s="76"/>
      <c r="E212" s="24" t="s">
        <v>105</v>
      </c>
      <c r="F212" s="24"/>
      <c r="G212" s="46"/>
      <c r="H212" s="24"/>
      <c r="I212" s="24"/>
      <c r="J212" s="24"/>
      <c r="K212" s="24"/>
      <c r="L212" s="24"/>
      <c r="M212" s="24"/>
      <c r="N212" s="24"/>
      <c r="O212" s="48"/>
      <c r="P212" s="48"/>
      <c r="Q212" s="48"/>
    </row>
    <row r="213" spans="2:17" ht="20.100000000000001" customHeight="1">
      <c r="C213" s="76" t="s">
        <v>59</v>
      </c>
      <c r="D213" s="76"/>
      <c r="E213" s="24" t="s">
        <v>105</v>
      </c>
      <c r="F213" s="24"/>
      <c r="G213" s="46"/>
      <c r="H213" s="24"/>
      <c r="I213" s="24"/>
      <c r="J213" s="24"/>
      <c r="K213" s="24"/>
      <c r="L213" s="24"/>
      <c r="M213" s="24"/>
      <c r="N213" s="24"/>
      <c r="O213" s="48"/>
      <c r="P213" s="48"/>
      <c r="Q213" s="48"/>
    </row>
    <row r="214" spans="2:17" ht="19.5" customHeight="1">
      <c r="C214" t="s">
        <v>93</v>
      </c>
    </row>
    <row r="215" spans="2:17" ht="20.100000000000001" customHeight="1">
      <c r="O215"/>
      <c r="P215"/>
      <c r="Q215"/>
    </row>
    <row r="216" spans="2:17" ht="20.100000000000001" customHeight="1">
      <c r="C216" s="4" t="s">
        <v>2</v>
      </c>
      <c r="D216" s="5" t="s">
        <v>90</v>
      </c>
      <c r="E216" s="1"/>
      <c r="O216"/>
      <c r="P216"/>
      <c r="Q216"/>
    </row>
    <row r="217" spans="2:17" ht="20.100000000000001" customHeight="1">
      <c r="C217" s="4" t="s">
        <v>5</v>
      </c>
      <c r="D217" s="16" t="s">
        <v>112</v>
      </c>
      <c r="E217" s="1"/>
      <c r="O217"/>
      <c r="P217"/>
      <c r="Q217"/>
    </row>
    <row r="218" spans="2:17" ht="20.100000000000001" customHeight="1">
      <c r="C218" s="4" t="s">
        <v>7</v>
      </c>
      <c r="D218" s="5">
        <v>23</v>
      </c>
      <c r="E218" s="1"/>
      <c r="O218"/>
      <c r="P218"/>
      <c r="Q218"/>
    </row>
    <row r="219" spans="2:17" ht="20.100000000000001" customHeight="1">
      <c r="C219" s="4" t="s">
        <v>12</v>
      </c>
      <c r="D219" s="5"/>
      <c r="E219" s="1"/>
      <c r="O219"/>
      <c r="P219"/>
      <c r="Q219"/>
    </row>
    <row r="220" spans="2:17" ht="20.100000000000001" customHeight="1">
      <c r="C220" s="4" t="s">
        <v>13</v>
      </c>
      <c r="D220" s="7">
        <v>2300</v>
      </c>
      <c r="E220" s="1"/>
      <c r="O220"/>
      <c r="P220"/>
      <c r="Q220"/>
    </row>
    <row r="221" spans="2:17" ht="30" customHeight="1">
      <c r="C221" s="8" t="s">
        <v>86</v>
      </c>
      <c r="D221" s="37">
        <v>1.4E-2</v>
      </c>
      <c r="E221" s="1"/>
      <c r="O221"/>
      <c r="P221"/>
      <c r="Q221"/>
    </row>
    <row r="222" spans="2:17" ht="30" customHeight="1">
      <c r="C222" s="8" t="s">
        <v>85</v>
      </c>
      <c r="D222" s="38"/>
      <c r="E222" s="1"/>
      <c r="O222"/>
      <c r="P222"/>
      <c r="Q222"/>
    </row>
    <row r="223" spans="2:17" ht="20.100000000000001" customHeight="1">
      <c r="C223" s="2"/>
      <c r="O223"/>
      <c r="P223"/>
      <c r="Q223"/>
    </row>
    <row r="224" spans="2:17" s="10" customFormat="1" ht="20.100000000000001" customHeight="1">
      <c r="B224" s="9"/>
      <c r="F224" s="63" t="s">
        <v>3</v>
      </c>
      <c r="G224" s="64"/>
      <c r="H224" s="65"/>
      <c r="I224" s="61" t="s">
        <v>4</v>
      </c>
      <c r="J224" s="61"/>
      <c r="K224" s="61"/>
      <c r="L224" s="61" t="s">
        <v>84</v>
      </c>
      <c r="M224" s="61"/>
      <c r="N224" s="61"/>
      <c r="O224" s="61" t="s">
        <v>83</v>
      </c>
      <c r="P224" s="61"/>
      <c r="Q224" s="61"/>
    </row>
    <row r="225" spans="2:17" s="10" customFormat="1" ht="20.100000000000001" customHeight="1">
      <c r="B225" s="9"/>
      <c r="F225" s="63" t="s">
        <v>6</v>
      </c>
      <c r="G225" s="64"/>
      <c r="H225" s="65"/>
      <c r="I225" s="62" t="s">
        <v>48</v>
      </c>
      <c r="J225" s="62"/>
      <c r="K225" s="62"/>
      <c r="L225" s="62" t="s">
        <v>48</v>
      </c>
      <c r="M225" s="62"/>
      <c r="N225" s="62"/>
      <c r="O225" s="62" t="s">
        <v>48</v>
      </c>
      <c r="P225" s="62"/>
      <c r="Q225" s="62"/>
    </row>
    <row r="226" spans="2:17" s="13" customFormat="1" ht="20.100000000000001" customHeight="1">
      <c r="B226" s="11"/>
      <c r="C226" s="66" t="s">
        <v>14</v>
      </c>
      <c r="D226" s="67"/>
      <c r="E226" s="35" t="s">
        <v>17</v>
      </c>
      <c r="F226" s="35" t="s">
        <v>8</v>
      </c>
      <c r="G226" s="43" t="s">
        <v>18</v>
      </c>
      <c r="H226" s="35" t="s">
        <v>19</v>
      </c>
      <c r="I226" s="35" t="s">
        <v>9</v>
      </c>
      <c r="J226" s="35" t="s">
        <v>10</v>
      </c>
      <c r="K226" s="35" t="s">
        <v>11</v>
      </c>
      <c r="L226" s="35" t="s">
        <v>9</v>
      </c>
      <c r="M226" s="35" t="s">
        <v>10</v>
      </c>
      <c r="N226" s="35" t="s">
        <v>11</v>
      </c>
      <c r="O226" s="35" t="s">
        <v>9</v>
      </c>
      <c r="P226" s="35" t="s">
        <v>10</v>
      </c>
      <c r="Q226" s="35" t="s">
        <v>11</v>
      </c>
    </row>
    <row r="227" spans="2:17" ht="20.100000000000001" customHeight="1">
      <c r="C227" s="68" t="s">
        <v>15</v>
      </c>
      <c r="D227" s="69"/>
      <c r="E227" s="14" t="s">
        <v>569</v>
      </c>
      <c r="F227" s="17">
        <v>2803</v>
      </c>
      <c r="G227" s="39">
        <f>ROUND(1-(H227/F227),3)</f>
        <v>0.64900000000000002</v>
      </c>
      <c r="H227" s="17">
        <v>985</v>
      </c>
      <c r="I227" s="17">
        <v>28.45</v>
      </c>
      <c r="J227" s="17">
        <v>22.98</v>
      </c>
      <c r="K227" s="17">
        <v>19.05</v>
      </c>
      <c r="L227" s="17" t="s">
        <v>92</v>
      </c>
      <c r="M227" s="17" t="s">
        <v>92</v>
      </c>
      <c r="N227" s="17" t="s">
        <v>92</v>
      </c>
      <c r="O227" s="38">
        <f>ROUND(I227/D220,4)+D221</f>
        <v>2.64E-2</v>
      </c>
      <c r="P227" s="38">
        <f>ROUND(J227/D220,4)+D221</f>
        <v>2.4E-2</v>
      </c>
      <c r="Q227" s="38">
        <f>ROUND(K227/D220,4)+D221</f>
        <v>2.23E-2</v>
      </c>
    </row>
    <row r="228" spans="2:17" ht="20.100000000000001" customHeight="1">
      <c r="B228" s="15"/>
      <c r="C228" s="75" t="s">
        <v>20</v>
      </c>
      <c r="D228" s="75"/>
      <c r="E228" s="75"/>
      <c r="F228" s="75"/>
      <c r="G228" s="75"/>
      <c r="H228" s="75"/>
      <c r="I228" s="75"/>
      <c r="J228" s="75"/>
      <c r="K228" s="75"/>
      <c r="O228"/>
      <c r="P228"/>
      <c r="Q228"/>
    </row>
    <row r="229" spans="2:17" ht="20.100000000000001" customHeight="1">
      <c r="C229" s="59" t="s">
        <v>108</v>
      </c>
      <c r="D229" s="60"/>
      <c r="E229" s="14" t="s">
        <v>570</v>
      </c>
      <c r="F229" s="17">
        <v>61</v>
      </c>
      <c r="G229" s="39">
        <f>ROUND(1-(H229/F229),3)</f>
        <v>0.77</v>
      </c>
      <c r="H229" s="17">
        <v>14</v>
      </c>
      <c r="I229" s="17">
        <v>0.4</v>
      </c>
      <c r="J229" s="17">
        <v>0.33</v>
      </c>
      <c r="K229" s="17">
        <v>0.27</v>
      </c>
      <c r="L229" s="17" t="s">
        <v>92</v>
      </c>
      <c r="M229" s="17" t="s">
        <v>92</v>
      </c>
      <c r="N229" s="17" t="s">
        <v>92</v>
      </c>
      <c r="O229" s="38">
        <f>ROUND(I229/D$220,4)</f>
        <v>2.0000000000000001E-4</v>
      </c>
      <c r="P229" s="38">
        <f>ROUND(J229/D$220,4)</f>
        <v>1E-4</v>
      </c>
      <c r="Q229" s="38">
        <f>ROUND(K229/D$220,4)</f>
        <v>1E-4</v>
      </c>
    </row>
    <row r="230" spans="2:17" ht="20.100000000000001" customHeight="1">
      <c r="C230" s="59" t="s">
        <v>109</v>
      </c>
      <c r="D230" s="60"/>
      <c r="E230" s="14" t="s">
        <v>571</v>
      </c>
      <c r="F230" s="17">
        <v>768</v>
      </c>
      <c r="G230" s="39">
        <f t="shared" ref="G230:G240" si="17">ROUND(1-(H230/F230),3)</f>
        <v>0.71399999999999997</v>
      </c>
      <c r="H230" s="17">
        <v>220</v>
      </c>
      <c r="I230" s="17">
        <v>6.35</v>
      </c>
      <c r="J230" s="17">
        <v>5.13</v>
      </c>
      <c r="K230" s="17">
        <v>4.25</v>
      </c>
      <c r="L230" s="17" t="s">
        <v>92</v>
      </c>
      <c r="M230" s="17" t="s">
        <v>92</v>
      </c>
      <c r="N230" s="17" t="s">
        <v>92</v>
      </c>
      <c r="O230" s="38">
        <f t="shared" ref="O230:O239" si="18">ROUND(I230/D$220,4)</f>
        <v>2.8E-3</v>
      </c>
      <c r="P230" s="38">
        <f t="shared" ref="P230:P239" si="19">ROUND(J230/D$220,4)</f>
        <v>2.2000000000000001E-3</v>
      </c>
      <c r="Q230" s="38">
        <f t="shared" ref="Q230:Q239" si="20">ROUND(K230/D$220,4)</f>
        <v>1.8E-3</v>
      </c>
    </row>
    <row r="231" spans="2:17" ht="20.100000000000001" customHeight="1">
      <c r="C231" s="59" t="s">
        <v>110</v>
      </c>
      <c r="D231" s="60"/>
      <c r="E231" s="14" t="s">
        <v>572</v>
      </c>
      <c r="F231" s="17">
        <v>464</v>
      </c>
      <c r="G231" s="39">
        <f t="shared" si="17"/>
        <v>0.83199999999999996</v>
      </c>
      <c r="H231" s="17">
        <v>78</v>
      </c>
      <c r="I231" s="17">
        <v>2.25</v>
      </c>
      <c r="J231" s="17">
        <v>1.82</v>
      </c>
      <c r="K231" s="17">
        <v>1.51</v>
      </c>
      <c r="L231" s="17" t="s">
        <v>92</v>
      </c>
      <c r="M231" s="17" t="s">
        <v>92</v>
      </c>
      <c r="N231" s="17" t="s">
        <v>92</v>
      </c>
      <c r="O231" s="38">
        <f t="shared" si="18"/>
        <v>1E-3</v>
      </c>
      <c r="P231" s="38">
        <f t="shared" si="19"/>
        <v>8.0000000000000004E-4</v>
      </c>
      <c r="Q231" s="38">
        <f t="shared" si="20"/>
        <v>6.9999999999999999E-4</v>
      </c>
    </row>
    <row r="232" spans="2:17" ht="20.100000000000001" customHeight="1">
      <c r="C232" s="59" t="s">
        <v>113</v>
      </c>
      <c r="D232" s="60"/>
      <c r="E232" s="14" t="s">
        <v>573</v>
      </c>
      <c r="F232" s="17">
        <v>793</v>
      </c>
      <c r="G232" s="39">
        <f t="shared" si="17"/>
        <v>0.75700000000000001</v>
      </c>
      <c r="H232" s="17">
        <v>193</v>
      </c>
      <c r="I232" s="17">
        <v>5.57</v>
      </c>
      <c r="J232" s="17">
        <v>4.5</v>
      </c>
      <c r="K232" s="17">
        <v>3.73</v>
      </c>
      <c r="L232" s="17" t="s">
        <v>92</v>
      </c>
      <c r="M232" s="17" t="s">
        <v>92</v>
      </c>
      <c r="N232" s="17" t="s">
        <v>92</v>
      </c>
      <c r="O232" s="38">
        <f t="shared" si="18"/>
        <v>2.3999999999999998E-3</v>
      </c>
      <c r="P232" s="38">
        <f t="shared" si="19"/>
        <v>2E-3</v>
      </c>
      <c r="Q232" s="38">
        <f t="shared" si="20"/>
        <v>1.6000000000000001E-3</v>
      </c>
    </row>
    <row r="233" spans="2:17" ht="20.100000000000001" customHeight="1">
      <c r="C233" s="59" t="s">
        <v>114</v>
      </c>
      <c r="D233" s="60"/>
      <c r="E233" s="14" t="s">
        <v>574</v>
      </c>
      <c r="F233" s="17">
        <v>486</v>
      </c>
      <c r="G233" s="39">
        <f t="shared" si="17"/>
        <v>0.82699999999999996</v>
      </c>
      <c r="H233" s="17">
        <v>84</v>
      </c>
      <c r="I233" s="17">
        <v>2.4300000000000002</v>
      </c>
      <c r="J233" s="17">
        <v>1.96</v>
      </c>
      <c r="K233" s="17">
        <v>1.62</v>
      </c>
      <c r="L233" s="17" t="s">
        <v>92</v>
      </c>
      <c r="M233" s="17" t="s">
        <v>92</v>
      </c>
      <c r="N233" s="17" t="s">
        <v>92</v>
      </c>
      <c r="O233" s="38">
        <f t="shared" si="18"/>
        <v>1.1000000000000001E-3</v>
      </c>
      <c r="P233" s="38">
        <f t="shared" si="19"/>
        <v>8.9999999999999998E-4</v>
      </c>
      <c r="Q233" s="38">
        <f t="shared" si="20"/>
        <v>6.9999999999999999E-4</v>
      </c>
    </row>
    <row r="234" spans="2:17" ht="20.100000000000001" customHeight="1">
      <c r="C234" s="59" t="s">
        <v>94</v>
      </c>
      <c r="D234" s="60"/>
      <c r="E234" s="14" t="s">
        <v>559</v>
      </c>
      <c r="F234" s="17">
        <v>66</v>
      </c>
      <c r="G234" s="39">
        <f t="shared" si="17"/>
        <v>0.621</v>
      </c>
      <c r="H234" s="17">
        <v>25</v>
      </c>
      <c r="I234" s="17">
        <v>0.72</v>
      </c>
      <c r="J234" s="17">
        <v>0.57999999999999996</v>
      </c>
      <c r="K234" s="17">
        <v>0.48</v>
      </c>
      <c r="L234" s="17" t="s">
        <v>92</v>
      </c>
      <c r="M234" s="17" t="s">
        <v>92</v>
      </c>
      <c r="N234" s="17" t="s">
        <v>92</v>
      </c>
      <c r="O234" s="38">
        <f t="shared" si="18"/>
        <v>2.9999999999999997E-4</v>
      </c>
      <c r="P234" s="38">
        <f t="shared" si="19"/>
        <v>2.9999999999999997E-4</v>
      </c>
      <c r="Q234" s="38">
        <f t="shared" si="20"/>
        <v>2.0000000000000001E-4</v>
      </c>
    </row>
    <row r="235" spans="2:17" ht="20.100000000000001" customHeight="1">
      <c r="C235" s="59" t="s">
        <v>95</v>
      </c>
      <c r="D235" s="60"/>
      <c r="E235" s="14" t="s">
        <v>560</v>
      </c>
      <c r="F235" s="17">
        <v>1253</v>
      </c>
      <c r="G235" s="39">
        <f t="shared" si="17"/>
        <v>0.90200000000000002</v>
      </c>
      <c r="H235" s="17">
        <v>123</v>
      </c>
      <c r="I235" s="17">
        <v>3.55</v>
      </c>
      <c r="J235" s="17">
        <v>2.87</v>
      </c>
      <c r="K235" s="17">
        <v>2.38</v>
      </c>
      <c r="L235" s="17" t="s">
        <v>92</v>
      </c>
      <c r="M235" s="17" t="s">
        <v>92</v>
      </c>
      <c r="N235" s="17" t="s">
        <v>92</v>
      </c>
      <c r="O235" s="38">
        <f t="shared" si="18"/>
        <v>1.5E-3</v>
      </c>
      <c r="P235" s="38">
        <f t="shared" si="19"/>
        <v>1.1999999999999999E-3</v>
      </c>
      <c r="Q235" s="38">
        <f t="shared" si="20"/>
        <v>1E-3</v>
      </c>
    </row>
    <row r="236" spans="2:17" ht="20.100000000000001" customHeight="1">
      <c r="C236" s="59" t="s">
        <v>96</v>
      </c>
      <c r="D236" s="60"/>
      <c r="E236" s="14" t="s">
        <v>561</v>
      </c>
      <c r="F236" s="17">
        <v>1298</v>
      </c>
      <c r="G236" s="39">
        <f t="shared" si="17"/>
        <v>0.86899999999999999</v>
      </c>
      <c r="H236" s="17">
        <v>170</v>
      </c>
      <c r="I236" s="17">
        <v>4.91</v>
      </c>
      <c r="J236" s="17">
        <v>3.97</v>
      </c>
      <c r="K236" s="17">
        <v>3.29</v>
      </c>
      <c r="L236" s="17" t="s">
        <v>92</v>
      </c>
      <c r="M236" s="17" t="s">
        <v>92</v>
      </c>
      <c r="N236" s="17" t="s">
        <v>92</v>
      </c>
      <c r="O236" s="38">
        <f t="shared" si="18"/>
        <v>2.0999999999999999E-3</v>
      </c>
      <c r="P236" s="38">
        <f t="shared" si="19"/>
        <v>1.6999999999999999E-3</v>
      </c>
      <c r="Q236" s="38">
        <f t="shared" si="20"/>
        <v>1.4E-3</v>
      </c>
    </row>
    <row r="237" spans="2:17" ht="20.100000000000001" customHeight="1">
      <c r="C237" s="59" t="s">
        <v>97</v>
      </c>
      <c r="D237" s="60"/>
      <c r="E237" s="14" t="s">
        <v>562</v>
      </c>
      <c r="F237" s="17">
        <v>1129</v>
      </c>
      <c r="G237" s="39">
        <f t="shared" si="17"/>
        <v>0.91900000000000004</v>
      </c>
      <c r="H237" s="17">
        <v>92</v>
      </c>
      <c r="I237" s="17">
        <v>2.66</v>
      </c>
      <c r="J237" s="17">
        <v>2.15</v>
      </c>
      <c r="K237" s="17">
        <v>1.78</v>
      </c>
      <c r="L237" s="17" t="s">
        <v>92</v>
      </c>
      <c r="M237" s="17" t="s">
        <v>92</v>
      </c>
      <c r="N237" s="17" t="s">
        <v>92</v>
      </c>
      <c r="O237" s="38">
        <f t="shared" si="18"/>
        <v>1.1999999999999999E-3</v>
      </c>
      <c r="P237" s="38">
        <f t="shared" si="19"/>
        <v>8.9999999999999998E-4</v>
      </c>
      <c r="Q237" s="38">
        <f t="shared" si="20"/>
        <v>8.0000000000000004E-4</v>
      </c>
    </row>
    <row r="238" spans="2:17" ht="20.100000000000001" customHeight="1">
      <c r="C238" s="59" t="s">
        <v>98</v>
      </c>
      <c r="D238" s="60"/>
      <c r="E238" s="14" t="s">
        <v>563</v>
      </c>
      <c r="F238" s="17">
        <v>893</v>
      </c>
      <c r="G238" s="39">
        <f t="shared" si="17"/>
        <v>0.91500000000000004</v>
      </c>
      <c r="H238" s="17">
        <v>76</v>
      </c>
      <c r="I238" s="17">
        <v>2.19</v>
      </c>
      <c r="J238" s="17">
        <v>1.77</v>
      </c>
      <c r="K238" s="17">
        <v>1.47</v>
      </c>
      <c r="L238" s="17" t="s">
        <v>92</v>
      </c>
      <c r="M238" s="17" t="s">
        <v>92</v>
      </c>
      <c r="N238" s="17" t="s">
        <v>92</v>
      </c>
      <c r="O238" s="38">
        <f t="shared" si="18"/>
        <v>1E-3</v>
      </c>
      <c r="P238" s="38">
        <f t="shared" si="19"/>
        <v>8.0000000000000004E-4</v>
      </c>
      <c r="Q238" s="38">
        <f t="shared" si="20"/>
        <v>5.9999999999999995E-4</v>
      </c>
    </row>
    <row r="239" spans="2:17" ht="20.100000000000001" customHeight="1">
      <c r="C239" s="59" t="s">
        <v>99</v>
      </c>
      <c r="D239" s="60"/>
      <c r="E239" s="14" t="s">
        <v>564</v>
      </c>
      <c r="F239" s="17">
        <v>108</v>
      </c>
      <c r="G239" s="39">
        <f t="shared" si="17"/>
        <v>0.74099999999999999</v>
      </c>
      <c r="H239" s="17">
        <v>28</v>
      </c>
      <c r="I239" s="17">
        <v>0.81</v>
      </c>
      <c r="J239" s="17">
        <v>0.65</v>
      </c>
      <c r="K239" s="17">
        <v>0.54</v>
      </c>
      <c r="L239" s="17" t="s">
        <v>92</v>
      </c>
      <c r="M239" s="17" t="s">
        <v>92</v>
      </c>
      <c r="N239" s="17" t="s">
        <v>92</v>
      </c>
      <c r="O239" s="38">
        <f t="shared" si="18"/>
        <v>4.0000000000000002E-4</v>
      </c>
      <c r="P239" s="38">
        <f t="shared" si="19"/>
        <v>2.9999999999999997E-4</v>
      </c>
      <c r="Q239" s="38">
        <f t="shared" si="20"/>
        <v>2.0000000000000001E-4</v>
      </c>
    </row>
    <row r="240" spans="2:17" ht="20.100000000000001" customHeight="1">
      <c r="C240" s="59" t="s">
        <v>111</v>
      </c>
      <c r="D240" s="60"/>
      <c r="E240" s="14" t="s">
        <v>565</v>
      </c>
      <c r="F240" s="17">
        <v>217</v>
      </c>
      <c r="G240" s="39">
        <f t="shared" si="17"/>
        <v>0.52500000000000002</v>
      </c>
      <c r="H240" s="17">
        <v>103</v>
      </c>
      <c r="I240" s="17">
        <v>2.97</v>
      </c>
      <c r="J240" s="17">
        <v>2.4</v>
      </c>
      <c r="K240" s="17">
        <v>1.99</v>
      </c>
      <c r="L240" s="17" t="s">
        <v>92</v>
      </c>
      <c r="M240" s="17" t="s">
        <v>92</v>
      </c>
      <c r="N240" s="17" t="s">
        <v>92</v>
      </c>
      <c r="O240" s="38">
        <f t="shared" ref="O240" si="21">ROUND(I240/D$220,4)</f>
        <v>1.2999999999999999E-3</v>
      </c>
      <c r="P240" s="38">
        <f t="shared" ref="P240" si="22">ROUND(J240/D$220,4)</f>
        <v>1E-3</v>
      </c>
      <c r="Q240" s="38">
        <f t="shared" ref="Q240" si="23">ROUND(K240/D$220,4)</f>
        <v>8.9999999999999998E-4</v>
      </c>
    </row>
    <row r="241" spans="3:17" ht="20.100000000000001" customHeight="1">
      <c r="C241" s="59"/>
      <c r="D241" s="60"/>
      <c r="E241" s="14"/>
      <c r="F241" s="17"/>
      <c r="G241" s="39"/>
      <c r="H241" s="17"/>
      <c r="I241" s="17"/>
      <c r="J241" s="17"/>
      <c r="K241" s="17"/>
      <c r="L241" s="17"/>
      <c r="M241" s="17"/>
      <c r="N241" s="17"/>
      <c r="O241" s="38"/>
      <c r="P241" s="38"/>
      <c r="Q241" s="38"/>
    </row>
    <row r="242" spans="3:17" ht="20.100000000000001" customHeight="1">
      <c r="C242" s="70" t="s">
        <v>21</v>
      </c>
      <c r="D242" s="70"/>
      <c r="E242" s="70"/>
      <c r="F242" s="70"/>
      <c r="G242" s="70"/>
      <c r="H242" s="70"/>
      <c r="I242" s="70"/>
      <c r="J242" s="70"/>
      <c r="K242" s="70"/>
    </row>
    <row r="243" spans="3:17" ht="20.100000000000001" customHeight="1">
      <c r="C243" s="59" t="s">
        <v>115</v>
      </c>
      <c r="D243" s="60"/>
      <c r="E243" s="14" t="s">
        <v>575</v>
      </c>
      <c r="F243" s="17">
        <v>580</v>
      </c>
      <c r="G243" s="39">
        <f t="shared" ref="G243" si="24">ROUND(1-(H243/F243),3)</f>
        <v>0.71599999999999997</v>
      </c>
      <c r="H243" s="17">
        <v>165</v>
      </c>
      <c r="I243" s="17">
        <v>4.7699999999999996</v>
      </c>
      <c r="J243" s="17">
        <v>3.85</v>
      </c>
      <c r="K243" s="17">
        <v>3.19</v>
      </c>
      <c r="L243" s="17" t="s">
        <v>92</v>
      </c>
      <c r="M243" s="17" t="s">
        <v>92</v>
      </c>
      <c r="N243" s="17" t="s">
        <v>92</v>
      </c>
      <c r="O243" s="38">
        <f t="shared" ref="O243" si="25">ROUND(I243/D$220,4)</f>
        <v>2.0999999999999999E-3</v>
      </c>
      <c r="P243" s="38">
        <f t="shared" ref="P243" si="26">ROUND(J243/D$220,4)</f>
        <v>1.6999999999999999E-3</v>
      </c>
      <c r="Q243" s="38">
        <f t="shared" ref="Q243" si="27">ROUND(K243/D$220,4)</f>
        <v>1.4E-3</v>
      </c>
    </row>
    <row r="244" spans="3:17" ht="20.100000000000001" customHeight="1">
      <c r="C244" s="59"/>
      <c r="D244" s="60"/>
      <c r="E244" s="14"/>
      <c r="F244" s="17"/>
      <c r="G244" s="39"/>
      <c r="H244" s="17"/>
      <c r="I244" s="17"/>
      <c r="J244" s="17"/>
      <c r="K244" s="17"/>
      <c r="L244" s="17"/>
      <c r="M244" s="17"/>
      <c r="N244" s="17"/>
      <c r="O244" s="38"/>
      <c r="P244" s="38"/>
      <c r="Q244" s="38"/>
    </row>
    <row r="245" spans="3:17" ht="20.100000000000001" customHeight="1">
      <c r="C245" s="59"/>
      <c r="D245" s="60"/>
      <c r="E245" s="14"/>
      <c r="F245" s="17"/>
      <c r="G245" s="39"/>
      <c r="H245" s="17"/>
      <c r="I245" s="17"/>
      <c r="J245" s="17"/>
      <c r="K245" s="17"/>
      <c r="L245" s="17"/>
      <c r="M245" s="17"/>
      <c r="N245" s="17"/>
      <c r="O245" s="38"/>
      <c r="P245" s="38"/>
      <c r="Q245" s="38"/>
    </row>
    <row r="246" spans="3:17" ht="20.100000000000001" customHeight="1"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3:17" ht="20.100000000000001" customHeight="1">
      <c r="C247" s="70" t="s">
        <v>23</v>
      </c>
      <c r="D247" s="70"/>
      <c r="E247" s="70"/>
      <c r="F247" s="70"/>
      <c r="G247" s="70"/>
      <c r="H247" s="70"/>
      <c r="I247" s="70"/>
      <c r="J247" s="70"/>
      <c r="K247" s="70"/>
    </row>
    <row r="248" spans="3:17" ht="20.100000000000001" customHeight="1">
      <c r="C248" s="59" t="s">
        <v>101</v>
      </c>
      <c r="D248" s="60"/>
      <c r="E248" s="14" t="s">
        <v>566</v>
      </c>
      <c r="F248" s="17">
        <v>424</v>
      </c>
      <c r="G248" s="39">
        <f t="shared" ref="G248:G251" si="28">ROUND(1-(H248/F248),3)</f>
        <v>0.56599999999999995</v>
      </c>
      <c r="H248" s="17">
        <v>184</v>
      </c>
      <c r="I248" s="17">
        <v>5.31</v>
      </c>
      <c r="J248" s="17">
        <v>4.29</v>
      </c>
      <c r="K248" s="17">
        <v>3.56</v>
      </c>
      <c r="L248" s="17" t="s">
        <v>92</v>
      </c>
      <c r="M248" s="17" t="s">
        <v>92</v>
      </c>
      <c r="N248" s="17" t="s">
        <v>92</v>
      </c>
      <c r="O248" s="38">
        <f t="shared" ref="O248:O251" si="29">ROUND(I248/D$220,4)</f>
        <v>2.3E-3</v>
      </c>
      <c r="P248" s="38">
        <f t="shared" ref="P248:P251" si="30">ROUND(J248/D$220,4)</f>
        <v>1.9E-3</v>
      </c>
      <c r="Q248" s="38">
        <f t="shared" ref="Q248:Q251" si="31">ROUND(K248/D$220,4)</f>
        <v>1.5E-3</v>
      </c>
    </row>
    <row r="249" spans="3:17" ht="20.100000000000001" customHeight="1">
      <c r="C249" s="59" t="s">
        <v>116</v>
      </c>
      <c r="D249" s="60"/>
      <c r="E249" s="14" t="s">
        <v>576</v>
      </c>
      <c r="F249" s="17">
        <v>580</v>
      </c>
      <c r="G249" s="39">
        <f t="shared" si="28"/>
        <v>0.45</v>
      </c>
      <c r="H249" s="17">
        <v>319</v>
      </c>
      <c r="I249" s="17">
        <v>9.2100000000000009</v>
      </c>
      <c r="J249" s="17">
        <v>7.44</v>
      </c>
      <c r="K249" s="17">
        <v>6.17</v>
      </c>
      <c r="L249" s="17" t="s">
        <v>92</v>
      </c>
      <c r="M249" s="17" t="s">
        <v>92</v>
      </c>
      <c r="N249" s="17" t="s">
        <v>92</v>
      </c>
      <c r="O249" s="38">
        <f t="shared" si="29"/>
        <v>4.0000000000000001E-3</v>
      </c>
      <c r="P249" s="38">
        <f t="shared" si="30"/>
        <v>3.2000000000000002E-3</v>
      </c>
      <c r="Q249" s="38">
        <f t="shared" si="31"/>
        <v>2.7000000000000001E-3</v>
      </c>
    </row>
    <row r="250" spans="3:17" ht="20.100000000000001" customHeight="1">
      <c r="C250" s="59" t="s">
        <v>117</v>
      </c>
      <c r="D250" s="60"/>
      <c r="E250" s="14" t="s">
        <v>577</v>
      </c>
      <c r="F250" s="17">
        <v>580</v>
      </c>
      <c r="G250" s="39">
        <f t="shared" si="28"/>
        <v>0.45</v>
      </c>
      <c r="H250" s="17">
        <v>319</v>
      </c>
      <c r="I250" s="17">
        <v>9.2100000000000009</v>
      </c>
      <c r="J250" s="17">
        <v>7.44</v>
      </c>
      <c r="K250" s="17">
        <v>6.17</v>
      </c>
      <c r="L250" s="17" t="s">
        <v>92</v>
      </c>
      <c r="M250" s="17" t="s">
        <v>92</v>
      </c>
      <c r="N250" s="17" t="s">
        <v>92</v>
      </c>
      <c r="O250" s="38">
        <f t="shared" si="29"/>
        <v>4.0000000000000001E-3</v>
      </c>
      <c r="P250" s="38">
        <f t="shared" si="30"/>
        <v>3.2000000000000002E-3</v>
      </c>
      <c r="Q250" s="38">
        <f t="shared" si="31"/>
        <v>2.7000000000000001E-3</v>
      </c>
    </row>
    <row r="251" spans="3:17" ht="20.100000000000001" customHeight="1">
      <c r="C251" s="59" t="s">
        <v>102</v>
      </c>
      <c r="D251" s="60"/>
      <c r="E251" s="14" t="s">
        <v>567</v>
      </c>
      <c r="F251" s="17">
        <v>323</v>
      </c>
      <c r="G251" s="39">
        <f t="shared" si="28"/>
        <v>0.375</v>
      </c>
      <c r="H251" s="17">
        <v>202</v>
      </c>
      <c r="I251" s="17">
        <v>5.83</v>
      </c>
      <c r="J251" s="17">
        <v>4.71</v>
      </c>
      <c r="K251" s="17">
        <v>3.91</v>
      </c>
      <c r="L251" s="17" t="s">
        <v>92</v>
      </c>
      <c r="M251" s="17" t="s">
        <v>92</v>
      </c>
      <c r="N251" s="17" t="s">
        <v>92</v>
      </c>
      <c r="O251" s="38">
        <f t="shared" si="29"/>
        <v>2.5000000000000001E-3</v>
      </c>
      <c r="P251" s="38">
        <f t="shared" si="30"/>
        <v>2E-3</v>
      </c>
      <c r="Q251" s="38">
        <f t="shared" si="31"/>
        <v>1.6999999999999999E-3</v>
      </c>
    </row>
    <row r="252" spans="3:17" ht="20.100000000000001" customHeight="1"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3:17" ht="20.100000000000001" customHeight="1"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3:17" ht="20.100000000000001" customHeight="1"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3:17" ht="20.100000000000001" customHeight="1">
      <c r="C255" s="70" t="s">
        <v>22</v>
      </c>
      <c r="D255" s="70"/>
      <c r="E255" s="70"/>
      <c r="F255" s="70"/>
      <c r="G255" s="70"/>
      <c r="H255" s="70"/>
      <c r="I255" s="70"/>
      <c r="J255" s="70"/>
      <c r="K255" s="70"/>
    </row>
    <row r="256" spans="3:17" ht="20.100000000000001" customHeight="1"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3:17" ht="20.100000000000001" customHeight="1"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3:17" ht="20.100000000000001" customHeight="1"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3:17" ht="20.100000000000001" customHeight="1"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3:17" ht="20.100000000000001" customHeight="1"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3:17" ht="20.100000000000001" customHeight="1"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3:17" ht="20.100000000000001" customHeight="1">
      <c r="C262" s="70" t="s">
        <v>63</v>
      </c>
      <c r="D262" s="70"/>
      <c r="E262" s="70"/>
      <c r="F262" s="70"/>
      <c r="G262" s="70"/>
      <c r="H262" s="70"/>
      <c r="I262" s="70"/>
      <c r="J262" s="70"/>
      <c r="K262" s="71"/>
    </row>
    <row r="263" spans="3:17" ht="20.100000000000001" customHeight="1">
      <c r="C263" s="59" t="s">
        <v>103</v>
      </c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3:17" ht="20.100000000000001" customHeight="1"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3:17" ht="20.100000000000001" customHeight="1"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3:17" ht="20.100000000000001" customHeight="1"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3:17" ht="20.100000000000001" customHeight="1"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3:17" ht="20.100000000000001" customHeight="1"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3:17" ht="20.100000000000001" customHeight="1"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3:17" ht="20.100000000000001" customHeight="1"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3:17" ht="20.100000000000001" customHeight="1"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3:17" ht="20.100000000000001" customHeight="1">
      <c r="C272" s="3" t="s">
        <v>16</v>
      </c>
      <c r="F272" s="18"/>
      <c r="G272" s="44"/>
      <c r="H272" s="18"/>
      <c r="I272" s="18"/>
      <c r="J272" s="18"/>
      <c r="K272" s="18"/>
    </row>
    <row r="273" spans="3:17" ht="20.100000000000001" customHeight="1">
      <c r="C273" s="72" t="s">
        <v>51</v>
      </c>
      <c r="D273" s="73"/>
      <c r="E273" s="27"/>
      <c r="F273" s="19">
        <v>150</v>
      </c>
      <c r="G273" s="45">
        <v>0</v>
      </c>
      <c r="H273" s="20">
        <v>150</v>
      </c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3:17" ht="20.100000000000001" customHeight="1">
      <c r="C274" s="72" t="s">
        <v>58</v>
      </c>
      <c r="D274" s="73"/>
      <c r="E274" s="27"/>
      <c r="F274" s="19">
        <v>100</v>
      </c>
      <c r="G274" s="45">
        <v>0</v>
      </c>
      <c r="H274" s="20">
        <v>100</v>
      </c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3:17" ht="20.100000000000001" customHeight="1">
      <c r="C275" s="59"/>
      <c r="D275" s="60"/>
      <c r="E275" s="27"/>
      <c r="F275" s="19"/>
      <c r="G275" s="45"/>
      <c r="H275" s="20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3:17" ht="20.100000000000001" customHeight="1">
      <c r="C276" s="59"/>
      <c r="D276" s="60"/>
      <c r="E276" s="27"/>
      <c r="F276" s="19"/>
      <c r="G276" s="45"/>
      <c r="H276" s="20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3:17" ht="20.100000000000001" customHeight="1"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3:17" ht="20.100000000000001" customHeight="1"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3:17" ht="20.100000000000001" customHeight="1">
      <c r="C279" s="74" t="s">
        <v>72</v>
      </c>
      <c r="D279" s="71"/>
      <c r="E279" s="24" t="s">
        <v>103</v>
      </c>
      <c r="F279" s="24"/>
      <c r="G279" s="46"/>
      <c r="H279" s="24"/>
      <c r="I279" s="24"/>
      <c r="J279" s="24"/>
      <c r="K279" s="24"/>
      <c r="L279" s="24"/>
      <c r="M279" s="24"/>
      <c r="N279" s="24"/>
      <c r="O279" s="48"/>
      <c r="P279" s="48"/>
      <c r="Q279" s="48"/>
    </row>
    <row r="280" spans="3:17" ht="20.100000000000001" customHeight="1">
      <c r="C280" s="74" t="s">
        <v>29</v>
      </c>
      <c r="D280" s="71"/>
      <c r="E280" s="24" t="s">
        <v>104</v>
      </c>
      <c r="F280" s="24"/>
      <c r="G280" s="46"/>
      <c r="H280" s="24"/>
      <c r="I280" s="24"/>
      <c r="J280" s="24"/>
      <c r="K280" s="24"/>
      <c r="L280" s="24"/>
      <c r="M280" s="24"/>
      <c r="N280" s="24"/>
      <c r="O280" s="48"/>
      <c r="P280" s="48"/>
      <c r="Q280" s="48"/>
    </row>
    <row r="281" spans="3:17" ht="20.100000000000001" customHeight="1">
      <c r="C281" s="74" t="s">
        <v>45</v>
      </c>
      <c r="D281" s="71"/>
      <c r="E281" s="24" t="s">
        <v>104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3:17" ht="20.100000000000001" customHeight="1">
      <c r="C282" s="76" t="s">
        <v>79</v>
      </c>
      <c r="D282" s="76"/>
      <c r="E282" s="24" t="s">
        <v>105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3:17" ht="20.100000000000001" customHeight="1">
      <c r="C283" s="76" t="s">
        <v>59</v>
      </c>
      <c r="D283" s="76"/>
      <c r="E283" s="24" t="s">
        <v>105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3:17" ht="20.100000000000001" customHeight="1">
      <c r="C284" t="s">
        <v>93</v>
      </c>
    </row>
    <row r="285" spans="3:17" ht="20.100000000000001" customHeight="1">
      <c r="O285"/>
      <c r="P285"/>
      <c r="Q285"/>
    </row>
    <row r="286" spans="3:17" ht="20.100000000000001" customHeight="1">
      <c r="C286" s="4" t="s">
        <v>2</v>
      </c>
      <c r="D286" s="5" t="s">
        <v>90</v>
      </c>
      <c r="E286" s="1"/>
      <c r="O286"/>
      <c r="P286"/>
      <c r="Q286"/>
    </row>
    <row r="287" spans="3:17" ht="20.100000000000001" customHeight="1">
      <c r="C287" s="4" t="s">
        <v>5</v>
      </c>
      <c r="D287" s="16" t="s">
        <v>118</v>
      </c>
      <c r="E287" s="1"/>
      <c r="O287"/>
      <c r="P287"/>
      <c r="Q287"/>
    </row>
    <row r="288" spans="3:17" ht="20.100000000000001" customHeight="1">
      <c r="C288" s="4" t="s">
        <v>7</v>
      </c>
      <c r="D288" s="5">
        <v>28</v>
      </c>
      <c r="E288" s="1"/>
      <c r="O288"/>
      <c r="P288"/>
      <c r="Q288"/>
    </row>
    <row r="289" spans="2:17" ht="20.100000000000001" customHeight="1">
      <c r="C289" s="4" t="s">
        <v>12</v>
      </c>
      <c r="D289" s="5"/>
      <c r="E289" s="1"/>
      <c r="O289"/>
      <c r="P289"/>
      <c r="Q289"/>
    </row>
    <row r="290" spans="2:17" ht="20.100000000000001" customHeight="1">
      <c r="C290" s="4" t="s">
        <v>13</v>
      </c>
      <c r="D290" s="7">
        <v>3200</v>
      </c>
      <c r="E290" s="1"/>
      <c r="O290"/>
      <c r="P290"/>
      <c r="Q290"/>
    </row>
    <row r="291" spans="2:17" ht="30" customHeight="1">
      <c r="C291" s="8" t="s">
        <v>86</v>
      </c>
      <c r="D291" s="37">
        <v>1.2999999999999999E-2</v>
      </c>
      <c r="E291" s="1"/>
      <c r="O291"/>
      <c r="P291"/>
      <c r="Q291"/>
    </row>
    <row r="292" spans="2:17" ht="30" customHeight="1">
      <c r="C292" s="8" t="s">
        <v>85</v>
      </c>
      <c r="D292" s="38"/>
      <c r="E292" s="1"/>
      <c r="O292"/>
      <c r="P292"/>
      <c r="Q292"/>
    </row>
    <row r="293" spans="2:17" ht="20.100000000000001" customHeight="1">
      <c r="C293" s="2"/>
      <c r="O293"/>
      <c r="P293"/>
      <c r="Q293"/>
    </row>
    <row r="294" spans="2:17" s="10" customFormat="1" ht="20.100000000000001" customHeight="1">
      <c r="B294" s="9"/>
      <c r="F294" s="63" t="s">
        <v>3</v>
      </c>
      <c r="G294" s="64"/>
      <c r="H294" s="65"/>
      <c r="I294" s="61" t="s">
        <v>4</v>
      </c>
      <c r="J294" s="61"/>
      <c r="K294" s="61"/>
      <c r="L294" s="61" t="s">
        <v>84</v>
      </c>
      <c r="M294" s="61"/>
      <c r="N294" s="61"/>
      <c r="O294" s="61" t="s">
        <v>83</v>
      </c>
      <c r="P294" s="61"/>
      <c r="Q294" s="61"/>
    </row>
    <row r="295" spans="2:17" s="10" customFormat="1" ht="20.100000000000001" customHeight="1">
      <c r="B295" s="9"/>
      <c r="F295" s="63" t="s">
        <v>6</v>
      </c>
      <c r="G295" s="64"/>
      <c r="H295" s="65"/>
      <c r="I295" s="62" t="s">
        <v>48</v>
      </c>
      <c r="J295" s="62"/>
      <c r="K295" s="62"/>
      <c r="L295" s="62" t="s">
        <v>48</v>
      </c>
      <c r="M295" s="62"/>
      <c r="N295" s="62"/>
      <c r="O295" s="62" t="s">
        <v>48</v>
      </c>
      <c r="P295" s="62"/>
      <c r="Q295" s="62"/>
    </row>
    <row r="296" spans="2:17" s="13" customFormat="1" ht="20.100000000000001" customHeight="1">
      <c r="B296" s="11"/>
      <c r="C296" s="66" t="s">
        <v>14</v>
      </c>
      <c r="D296" s="67"/>
      <c r="E296" s="35" t="s">
        <v>17</v>
      </c>
      <c r="F296" s="35" t="s">
        <v>8</v>
      </c>
      <c r="G296" s="43" t="s">
        <v>18</v>
      </c>
      <c r="H296" s="35" t="s">
        <v>19</v>
      </c>
      <c r="I296" s="35" t="s">
        <v>9</v>
      </c>
      <c r="J296" s="35" t="s">
        <v>10</v>
      </c>
      <c r="K296" s="35" t="s">
        <v>11</v>
      </c>
      <c r="L296" s="35" t="s">
        <v>9</v>
      </c>
      <c r="M296" s="35" t="s">
        <v>10</v>
      </c>
      <c r="N296" s="35" t="s">
        <v>11</v>
      </c>
      <c r="O296" s="35" t="s">
        <v>9</v>
      </c>
      <c r="P296" s="35" t="s">
        <v>10</v>
      </c>
      <c r="Q296" s="35" t="s">
        <v>11</v>
      </c>
    </row>
    <row r="297" spans="2:17" ht="20.100000000000001" customHeight="1">
      <c r="C297" s="68" t="s">
        <v>15</v>
      </c>
      <c r="D297" s="69"/>
      <c r="E297" s="14" t="s">
        <v>569</v>
      </c>
      <c r="F297" s="17">
        <v>3235</v>
      </c>
      <c r="G297" s="39">
        <f>ROUND(1-(H297/F297),3)</f>
        <v>0.66700000000000004</v>
      </c>
      <c r="H297" s="17">
        <v>1076</v>
      </c>
      <c r="I297" s="17">
        <v>31.07</v>
      </c>
      <c r="J297" s="17">
        <v>25.1</v>
      </c>
      <c r="K297" s="17">
        <v>20.81</v>
      </c>
      <c r="L297" s="17" t="s">
        <v>92</v>
      </c>
      <c r="M297" s="17" t="s">
        <v>92</v>
      </c>
      <c r="N297" s="17" t="s">
        <v>92</v>
      </c>
      <c r="O297" s="38">
        <f>ROUND(I297/D290,4)+D291</f>
        <v>2.2699999999999998E-2</v>
      </c>
      <c r="P297" s="38">
        <f>ROUND(J297/D290,4)+D291</f>
        <v>2.0799999999999999E-2</v>
      </c>
      <c r="Q297" s="38">
        <f>ROUND(K297/D290,4)+D291</f>
        <v>1.95E-2</v>
      </c>
    </row>
    <row r="298" spans="2:17" ht="20.100000000000001" customHeight="1">
      <c r="B298" s="15"/>
      <c r="C298" s="75" t="s">
        <v>20</v>
      </c>
      <c r="D298" s="75"/>
      <c r="E298" s="75"/>
      <c r="F298" s="75"/>
      <c r="G298" s="75"/>
      <c r="H298" s="75"/>
      <c r="I298" s="75"/>
      <c r="J298" s="75"/>
      <c r="K298" s="75"/>
      <c r="O298"/>
      <c r="P298"/>
      <c r="Q298"/>
    </row>
    <row r="299" spans="2:17" ht="20.100000000000001" customHeight="1">
      <c r="C299" s="59" t="s">
        <v>108</v>
      </c>
      <c r="D299" s="60"/>
      <c r="E299" s="14" t="s">
        <v>570</v>
      </c>
      <c r="F299" s="17">
        <v>61</v>
      </c>
      <c r="G299" s="39">
        <f>ROUND(1-(H299/F299),3)</f>
        <v>0.77</v>
      </c>
      <c r="H299" s="17">
        <v>14</v>
      </c>
      <c r="I299" s="17">
        <v>0.4</v>
      </c>
      <c r="J299" s="17">
        <v>0.33</v>
      </c>
      <c r="K299" s="17">
        <v>0.27</v>
      </c>
      <c r="L299" s="17" t="s">
        <v>92</v>
      </c>
      <c r="M299" s="17" t="s">
        <v>92</v>
      </c>
      <c r="N299" s="17" t="s">
        <v>92</v>
      </c>
      <c r="O299" s="38">
        <f>ROUND(I299/D$290,4)</f>
        <v>1E-4</v>
      </c>
      <c r="P299" s="38">
        <f>ROUND(J299/D$290,4)</f>
        <v>1E-4</v>
      </c>
      <c r="Q299" s="38">
        <f>ROUND(K299/D$290,4)</f>
        <v>1E-4</v>
      </c>
    </row>
    <row r="300" spans="2:17" ht="20.100000000000001" customHeight="1">
      <c r="C300" s="59" t="s">
        <v>109</v>
      </c>
      <c r="D300" s="60"/>
      <c r="E300" s="14" t="s">
        <v>571</v>
      </c>
      <c r="F300" s="17">
        <v>768</v>
      </c>
      <c r="G300" s="39">
        <f t="shared" ref="G300:G310" si="32">ROUND(1-(H300/F300),3)</f>
        <v>0.71399999999999997</v>
      </c>
      <c r="H300" s="17">
        <v>220</v>
      </c>
      <c r="I300" s="17">
        <v>6.35</v>
      </c>
      <c r="J300" s="17">
        <v>5.13</v>
      </c>
      <c r="K300" s="17">
        <v>4.25</v>
      </c>
      <c r="L300" s="17" t="s">
        <v>92</v>
      </c>
      <c r="M300" s="17" t="s">
        <v>92</v>
      </c>
      <c r="N300" s="17" t="s">
        <v>92</v>
      </c>
      <c r="O300" s="38">
        <f t="shared" ref="O300:O310" si="33">ROUND(I300/D$290,4)</f>
        <v>2E-3</v>
      </c>
      <c r="P300" s="38">
        <f t="shared" ref="P300:P310" si="34">ROUND(J300/D$290,4)</f>
        <v>1.6000000000000001E-3</v>
      </c>
      <c r="Q300" s="38">
        <f t="shared" ref="Q300:Q310" si="35">ROUND(K300/D$290,4)</f>
        <v>1.2999999999999999E-3</v>
      </c>
    </row>
    <row r="301" spans="2:17" ht="20.100000000000001" customHeight="1">
      <c r="C301" s="59" t="s">
        <v>110</v>
      </c>
      <c r="D301" s="60"/>
      <c r="E301" s="14" t="s">
        <v>572</v>
      </c>
      <c r="F301" s="17">
        <v>464</v>
      </c>
      <c r="G301" s="39">
        <f t="shared" si="32"/>
        <v>0.83199999999999996</v>
      </c>
      <c r="H301" s="17">
        <v>78</v>
      </c>
      <c r="I301" s="17">
        <v>2.25</v>
      </c>
      <c r="J301" s="17">
        <v>1.82</v>
      </c>
      <c r="K301" s="17">
        <v>1.51</v>
      </c>
      <c r="L301" s="17" t="s">
        <v>92</v>
      </c>
      <c r="M301" s="17" t="s">
        <v>92</v>
      </c>
      <c r="N301" s="17" t="s">
        <v>92</v>
      </c>
      <c r="O301" s="38">
        <f t="shared" si="33"/>
        <v>6.9999999999999999E-4</v>
      </c>
      <c r="P301" s="38">
        <f t="shared" si="34"/>
        <v>5.9999999999999995E-4</v>
      </c>
      <c r="Q301" s="38">
        <f t="shared" si="35"/>
        <v>5.0000000000000001E-4</v>
      </c>
    </row>
    <row r="302" spans="2:17" ht="20.100000000000001" customHeight="1">
      <c r="C302" s="59" t="s">
        <v>113</v>
      </c>
      <c r="D302" s="60"/>
      <c r="E302" s="14" t="s">
        <v>573</v>
      </c>
      <c r="F302" s="17">
        <v>793</v>
      </c>
      <c r="G302" s="39">
        <f t="shared" si="32"/>
        <v>0.75700000000000001</v>
      </c>
      <c r="H302" s="17">
        <v>193</v>
      </c>
      <c r="I302" s="17">
        <v>5.57</v>
      </c>
      <c r="J302" s="17">
        <v>4.5</v>
      </c>
      <c r="K302" s="17">
        <v>3.73</v>
      </c>
      <c r="L302" s="17" t="s">
        <v>92</v>
      </c>
      <c r="M302" s="17" t="s">
        <v>92</v>
      </c>
      <c r="N302" s="17" t="s">
        <v>92</v>
      </c>
      <c r="O302" s="38">
        <f t="shared" si="33"/>
        <v>1.6999999999999999E-3</v>
      </c>
      <c r="P302" s="38">
        <f t="shared" si="34"/>
        <v>1.4E-3</v>
      </c>
      <c r="Q302" s="38">
        <f t="shared" si="35"/>
        <v>1.1999999999999999E-3</v>
      </c>
    </row>
    <row r="303" spans="2:17" ht="20.100000000000001" customHeight="1">
      <c r="C303" s="59" t="s">
        <v>114</v>
      </c>
      <c r="D303" s="60"/>
      <c r="E303" s="14" t="s">
        <v>574</v>
      </c>
      <c r="F303" s="17">
        <v>486</v>
      </c>
      <c r="G303" s="39">
        <f t="shared" si="32"/>
        <v>0.82699999999999996</v>
      </c>
      <c r="H303" s="17">
        <v>84</v>
      </c>
      <c r="I303" s="17">
        <v>2.4300000000000002</v>
      </c>
      <c r="J303" s="17">
        <v>1.96</v>
      </c>
      <c r="K303" s="17">
        <v>1.62</v>
      </c>
      <c r="L303" s="17" t="s">
        <v>92</v>
      </c>
      <c r="M303" s="17" t="s">
        <v>92</v>
      </c>
      <c r="N303" s="17" t="s">
        <v>92</v>
      </c>
      <c r="O303" s="38">
        <f t="shared" si="33"/>
        <v>8.0000000000000004E-4</v>
      </c>
      <c r="P303" s="38">
        <f t="shared" si="34"/>
        <v>5.9999999999999995E-4</v>
      </c>
      <c r="Q303" s="38">
        <f t="shared" si="35"/>
        <v>5.0000000000000001E-4</v>
      </c>
    </row>
    <row r="304" spans="2:17" ht="20.100000000000001" customHeight="1">
      <c r="C304" s="59" t="s">
        <v>94</v>
      </c>
      <c r="D304" s="60"/>
      <c r="E304" s="14" t="s">
        <v>559</v>
      </c>
      <c r="F304" s="17">
        <v>66</v>
      </c>
      <c r="G304" s="39">
        <f t="shared" si="32"/>
        <v>0.621</v>
      </c>
      <c r="H304" s="17">
        <v>25</v>
      </c>
      <c r="I304" s="17">
        <v>0.72</v>
      </c>
      <c r="J304" s="17">
        <v>0.57999999999999996</v>
      </c>
      <c r="K304" s="17">
        <v>0.48</v>
      </c>
      <c r="L304" s="17" t="s">
        <v>92</v>
      </c>
      <c r="M304" s="17" t="s">
        <v>92</v>
      </c>
      <c r="N304" s="17" t="s">
        <v>92</v>
      </c>
      <c r="O304" s="38">
        <f t="shared" si="33"/>
        <v>2.0000000000000001E-4</v>
      </c>
      <c r="P304" s="38">
        <f t="shared" si="34"/>
        <v>2.0000000000000001E-4</v>
      </c>
      <c r="Q304" s="38">
        <f t="shared" si="35"/>
        <v>2.0000000000000001E-4</v>
      </c>
    </row>
    <row r="305" spans="3:17" ht="20.100000000000001" customHeight="1">
      <c r="C305" s="59" t="s">
        <v>95</v>
      </c>
      <c r="D305" s="60"/>
      <c r="E305" s="14" t="s">
        <v>560</v>
      </c>
      <c r="F305" s="17">
        <v>1253</v>
      </c>
      <c r="G305" s="39">
        <f t="shared" si="32"/>
        <v>0.90200000000000002</v>
      </c>
      <c r="H305" s="17">
        <v>123</v>
      </c>
      <c r="I305" s="17">
        <v>3.55</v>
      </c>
      <c r="J305" s="17">
        <v>2.87</v>
      </c>
      <c r="K305" s="17">
        <v>2.38</v>
      </c>
      <c r="L305" s="17" t="s">
        <v>92</v>
      </c>
      <c r="M305" s="17" t="s">
        <v>92</v>
      </c>
      <c r="N305" s="17" t="s">
        <v>92</v>
      </c>
      <c r="O305" s="38">
        <f t="shared" si="33"/>
        <v>1.1000000000000001E-3</v>
      </c>
      <c r="P305" s="38">
        <f t="shared" si="34"/>
        <v>8.9999999999999998E-4</v>
      </c>
      <c r="Q305" s="38">
        <f t="shared" si="35"/>
        <v>6.9999999999999999E-4</v>
      </c>
    </row>
    <row r="306" spans="3:17" ht="20.100000000000001" customHeight="1">
      <c r="C306" s="59" t="s">
        <v>96</v>
      </c>
      <c r="D306" s="60"/>
      <c r="E306" s="14" t="s">
        <v>561</v>
      </c>
      <c r="F306" s="17">
        <v>1298</v>
      </c>
      <c r="G306" s="39">
        <f t="shared" si="32"/>
        <v>0.86899999999999999</v>
      </c>
      <c r="H306" s="17">
        <v>170</v>
      </c>
      <c r="I306" s="17">
        <v>4.91</v>
      </c>
      <c r="J306" s="17">
        <v>3.97</v>
      </c>
      <c r="K306" s="17">
        <v>3.29</v>
      </c>
      <c r="L306" s="17" t="s">
        <v>92</v>
      </c>
      <c r="M306" s="17" t="s">
        <v>92</v>
      </c>
      <c r="N306" s="17" t="s">
        <v>92</v>
      </c>
      <c r="O306" s="38">
        <f t="shared" si="33"/>
        <v>1.5E-3</v>
      </c>
      <c r="P306" s="38">
        <f t="shared" si="34"/>
        <v>1.1999999999999999E-3</v>
      </c>
      <c r="Q306" s="38">
        <f t="shared" si="35"/>
        <v>1E-3</v>
      </c>
    </row>
    <row r="307" spans="3:17" ht="20.100000000000001" customHeight="1">
      <c r="C307" s="59" t="s">
        <v>97</v>
      </c>
      <c r="D307" s="60"/>
      <c r="E307" s="14" t="s">
        <v>562</v>
      </c>
      <c r="F307" s="17">
        <v>1129</v>
      </c>
      <c r="G307" s="39">
        <f t="shared" si="32"/>
        <v>0.91900000000000004</v>
      </c>
      <c r="H307" s="17">
        <v>92</v>
      </c>
      <c r="I307" s="17">
        <v>2.66</v>
      </c>
      <c r="J307" s="17">
        <v>2.15</v>
      </c>
      <c r="K307" s="17">
        <v>1.78</v>
      </c>
      <c r="L307" s="17" t="s">
        <v>92</v>
      </c>
      <c r="M307" s="17" t="s">
        <v>92</v>
      </c>
      <c r="N307" s="17" t="s">
        <v>92</v>
      </c>
      <c r="O307" s="38">
        <f t="shared" si="33"/>
        <v>8.0000000000000004E-4</v>
      </c>
      <c r="P307" s="38">
        <f t="shared" si="34"/>
        <v>6.9999999999999999E-4</v>
      </c>
      <c r="Q307" s="38">
        <f t="shared" si="35"/>
        <v>5.9999999999999995E-4</v>
      </c>
    </row>
    <row r="308" spans="3:17" ht="20.100000000000001" customHeight="1">
      <c r="C308" s="59" t="s">
        <v>98</v>
      </c>
      <c r="D308" s="60"/>
      <c r="E308" s="14" t="s">
        <v>563</v>
      </c>
      <c r="F308" s="17">
        <v>893</v>
      </c>
      <c r="G308" s="39">
        <f t="shared" si="32"/>
        <v>0.91500000000000004</v>
      </c>
      <c r="H308" s="17">
        <v>76</v>
      </c>
      <c r="I308" s="17">
        <v>2.19</v>
      </c>
      <c r="J308" s="17">
        <v>1.77</v>
      </c>
      <c r="K308" s="17">
        <v>1.47</v>
      </c>
      <c r="L308" s="17" t="s">
        <v>92</v>
      </c>
      <c r="M308" s="17" t="s">
        <v>92</v>
      </c>
      <c r="N308" s="17" t="s">
        <v>92</v>
      </c>
      <c r="O308" s="38">
        <f t="shared" si="33"/>
        <v>6.9999999999999999E-4</v>
      </c>
      <c r="P308" s="38">
        <f t="shared" si="34"/>
        <v>5.9999999999999995E-4</v>
      </c>
      <c r="Q308" s="38">
        <f t="shared" si="35"/>
        <v>5.0000000000000001E-4</v>
      </c>
    </row>
    <row r="309" spans="3:17" ht="20.100000000000001" customHeight="1">
      <c r="C309" s="59" t="s">
        <v>99</v>
      </c>
      <c r="D309" s="60"/>
      <c r="E309" s="14" t="s">
        <v>564</v>
      </c>
      <c r="F309" s="17">
        <v>108</v>
      </c>
      <c r="G309" s="39">
        <f t="shared" si="32"/>
        <v>0.74099999999999999</v>
      </c>
      <c r="H309" s="17">
        <v>28</v>
      </c>
      <c r="I309" s="17">
        <v>0.81</v>
      </c>
      <c r="J309" s="17">
        <v>0.65</v>
      </c>
      <c r="K309" s="17">
        <v>0.54</v>
      </c>
      <c r="L309" s="17" t="s">
        <v>92</v>
      </c>
      <c r="M309" s="17" t="s">
        <v>92</v>
      </c>
      <c r="N309" s="17" t="s">
        <v>92</v>
      </c>
      <c r="O309" s="38">
        <f t="shared" si="33"/>
        <v>2.9999999999999997E-4</v>
      </c>
      <c r="P309" s="38">
        <f t="shared" si="34"/>
        <v>2.0000000000000001E-4</v>
      </c>
      <c r="Q309" s="38">
        <f t="shared" si="35"/>
        <v>2.0000000000000001E-4</v>
      </c>
    </row>
    <row r="310" spans="3:17" ht="20.100000000000001" customHeight="1">
      <c r="C310" s="59" t="s">
        <v>111</v>
      </c>
      <c r="D310" s="60"/>
      <c r="E310" s="14" t="s">
        <v>565</v>
      </c>
      <c r="F310" s="17">
        <v>217</v>
      </c>
      <c r="G310" s="39">
        <f t="shared" si="32"/>
        <v>0.52500000000000002</v>
      </c>
      <c r="H310" s="17">
        <v>103</v>
      </c>
      <c r="I310" s="17">
        <v>2.97</v>
      </c>
      <c r="J310" s="17">
        <v>2.4</v>
      </c>
      <c r="K310" s="17">
        <v>1.99</v>
      </c>
      <c r="L310" s="17" t="s">
        <v>92</v>
      </c>
      <c r="M310" s="17" t="s">
        <v>92</v>
      </c>
      <c r="N310" s="17" t="s">
        <v>92</v>
      </c>
      <c r="O310" s="38">
        <f t="shared" si="33"/>
        <v>8.9999999999999998E-4</v>
      </c>
      <c r="P310" s="38">
        <f t="shared" si="34"/>
        <v>8.0000000000000004E-4</v>
      </c>
      <c r="Q310" s="38">
        <f t="shared" si="35"/>
        <v>5.9999999999999995E-4</v>
      </c>
    </row>
    <row r="311" spans="3:17" ht="20.100000000000001" customHeight="1">
      <c r="C311" s="59"/>
      <c r="D311" s="60"/>
      <c r="E311" s="14"/>
      <c r="F311" s="17"/>
      <c r="G311" s="39"/>
      <c r="H311" s="17"/>
      <c r="I311" s="17"/>
      <c r="J311" s="17"/>
      <c r="K311" s="17"/>
      <c r="L311" s="17"/>
      <c r="M311" s="17"/>
      <c r="N311" s="17"/>
      <c r="O311" s="38"/>
      <c r="P311" s="38"/>
      <c r="Q311" s="38"/>
    </row>
    <row r="312" spans="3:17" ht="20.100000000000001" customHeight="1">
      <c r="C312" s="70" t="s">
        <v>21</v>
      </c>
      <c r="D312" s="70"/>
      <c r="E312" s="70"/>
      <c r="F312" s="70"/>
      <c r="G312" s="70"/>
      <c r="H312" s="70"/>
      <c r="I312" s="70"/>
      <c r="J312" s="70"/>
      <c r="K312" s="70"/>
    </row>
    <row r="313" spans="3:17" ht="20.100000000000001" customHeight="1">
      <c r="C313" s="59" t="s">
        <v>115</v>
      </c>
      <c r="D313" s="60"/>
      <c r="E313" s="14" t="s">
        <v>575</v>
      </c>
      <c r="F313" s="17">
        <v>580</v>
      </c>
      <c r="G313" s="39">
        <f t="shared" ref="G313" si="36">ROUND(1-(H313/F313),3)</f>
        <v>0.71599999999999997</v>
      </c>
      <c r="H313" s="17">
        <v>165</v>
      </c>
      <c r="I313" s="17">
        <v>4.7699999999999996</v>
      </c>
      <c r="J313" s="17">
        <v>3.85</v>
      </c>
      <c r="K313" s="17">
        <v>3.19</v>
      </c>
      <c r="L313" s="17" t="s">
        <v>92</v>
      </c>
      <c r="M313" s="17" t="s">
        <v>92</v>
      </c>
      <c r="N313" s="17" t="s">
        <v>92</v>
      </c>
      <c r="O313" s="38">
        <f>ROUND(I313/D$290,4)</f>
        <v>1.5E-3</v>
      </c>
      <c r="P313" s="38">
        <f>ROUND(J313/D$290,4)</f>
        <v>1.1999999999999999E-3</v>
      </c>
      <c r="Q313" s="38">
        <f>ROUND(K313/D$290,4)</f>
        <v>1E-3</v>
      </c>
    </row>
    <row r="314" spans="3:17" ht="20.100000000000001" customHeight="1"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3:17" ht="20.100000000000001" customHeight="1"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3:17" ht="20.100000000000001" customHeight="1"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3:17" ht="20.100000000000001" customHeight="1">
      <c r="C317" s="70" t="s">
        <v>23</v>
      </c>
      <c r="D317" s="70"/>
      <c r="E317" s="70"/>
      <c r="F317" s="70"/>
      <c r="G317" s="70"/>
      <c r="H317" s="70"/>
      <c r="I317" s="70"/>
      <c r="J317" s="70"/>
      <c r="K317" s="70"/>
    </row>
    <row r="318" spans="3:17" ht="20.100000000000001" customHeight="1">
      <c r="C318" s="59" t="s">
        <v>101</v>
      </c>
      <c r="D318" s="60"/>
      <c r="E318" s="14" t="s">
        <v>566</v>
      </c>
      <c r="F318" s="17">
        <v>424</v>
      </c>
      <c r="G318" s="39">
        <f t="shared" ref="G318:G321" si="37">ROUND(1-(H318/F318),3)</f>
        <v>0.56599999999999995</v>
      </c>
      <c r="H318" s="17">
        <v>184</v>
      </c>
      <c r="I318" s="17">
        <v>5.31</v>
      </c>
      <c r="J318" s="17">
        <v>4.29</v>
      </c>
      <c r="K318" s="17">
        <v>3.56</v>
      </c>
      <c r="L318" s="17" t="s">
        <v>92</v>
      </c>
      <c r="M318" s="17" t="s">
        <v>92</v>
      </c>
      <c r="N318" s="17" t="s">
        <v>92</v>
      </c>
      <c r="O318" s="38">
        <f t="shared" ref="O318:O321" si="38">ROUND(I318/D$290,4)</f>
        <v>1.6999999999999999E-3</v>
      </c>
      <c r="P318" s="38">
        <f t="shared" ref="P318:P321" si="39">ROUND(J318/D$290,4)</f>
        <v>1.2999999999999999E-3</v>
      </c>
      <c r="Q318" s="38">
        <f t="shared" ref="Q318:Q321" si="40">ROUND(K318/D$290,4)</f>
        <v>1.1000000000000001E-3</v>
      </c>
    </row>
    <row r="319" spans="3:17" ht="20.100000000000001" customHeight="1">
      <c r="C319" s="59" t="s">
        <v>116</v>
      </c>
      <c r="D319" s="60"/>
      <c r="E319" s="14" t="s">
        <v>576</v>
      </c>
      <c r="F319" s="17">
        <v>580</v>
      </c>
      <c r="G319" s="39">
        <f t="shared" si="37"/>
        <v>0.45</v>
      </c>
      <c r="H319" s="17">
        <v>319</v>
      </c>
      <c r="I319" s="17">
        <v>9.2100000000000009</v>
      </c>
      <c r="J319" s="17">
        <v>7.44</v>
      </c>
      <c r="K319" s="17">
        <v>6.17</v>
      </c>
      <c r="L319" s="17" t="s">
        <v>92</v>
      </c>
      <c r="M319" s="17" t="s">
        <v>92</v>
      </c>
      <c r="N319" s="17" t="s">
        <v>92</v>
      </c>
      <c r="O319" s="38">
        <f t="shared" si="38"/>
        <v>2.8999999999999998E-3</v>
      </c>
      <c r="P319" s="38">
        <f t="shared" si="39"/>
        <v>2.3E-3</v>
      </c>
      <c r="Q319" s="38">
        <f t="shared" si="40"/>
        <v>1.9E-3</v>
      </c>
    </row>
    <row r="320" spans="3:17" ht="20.100000000000001" customHeight="1">
      <c r="C320" s="59" t="s">
        <v>117</v>
      </c>
      <c r="D320" s="60"/>
      <c r="E320" s="14" t="s">
        <v>577</v>
      </c>
      <c r="F320" s="17">
        <v>580</v>
      </c>
      <c r="G320" s="39">
        <f t="shared" si="37"/>
        <v>0.45</v>
      </c>
      <c r="H320" s="17">
        <v>319</v>
      </c>
      <c r="I320" s="17">
        <v>9.2100000000000009</v>
      </c>
      <c r="J320" s="17">
        <v>7.44</v>
      </c>
      <c r="K320" s="17">
        <v>6.17</v>
      </c>
      <c r="L320" s="17" t="s">
        <v>92</v>
      </c>
      <c r="M320" s="17" t="s">
        <v>92</v>
      </c>
      <c r="N320" s="17" t="s">
        <v>92</v>
      </c>
      <c r="O320" s="38">
        <f t="shared" si="38"/>
        <v>2.8999999999999998E-3</v>
      </c>
      <c r="P320" s="38">
        <f t="shared" si="39"/>
        <v>2.3E-3</v>
      </c>
      <c r="Q320" s="38">
        <f t="shared" si="40"/>
        <v>1.9E-3</v>
      </c>
    </row>
    <row r="321" spans="3:17" ht="20.100000000000001" customHeight="1">
      <c r="C321" s="59" t="s">
        <v>102</v>
      </c>
      <c r="D321" s="60"/>
      <c r="E321" s="14" t="s">
        <v>567</v>
      </c>
      <c r="F321" s="17">
        <v>323</v>
      </c>
      <c r="G321" s="39">
        <f t="shared" si="37"/>
        <v>0.375</v>
      </c>
      <c r="H321" s="17">
        <v>202</v>
      </c>
      <c r="I321" s="17">
        <v>5.83</v>
      </c>
      <c r="J321" s="17">
        <v>4.71</v>
      </c>
      <c r="K321" s="17">
        <v>3.91</v>
      </c>
      <c r="L321" s="17" t="s">
        <v>92</v>
      </c>
      <c r="M321" s="17" t="s">
        <v>92</v>
      </c>
      <c r="N321" s="17" t="s">
        <v>92</v>
      </c>
      <c r="O321" s="38">
        <f t="shared" si="38"/>
        <v>1.8E-3</v>
      </c>
      <c r="P321" s="38">
        <f t="shared" si="39"/>
        <v>1.5E-3</v>
      </c>
      <c r="Q321" s="38">
        <f t="shared" si="40"/>
        <v>1.1999999999999999E-3</v>
      </c>
    </row>
    <row r="322" spans="3:17" ht="20.100000000000001" customHeight="1"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3:17" ht="20.100000000000001" customHeight="1"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3:17" ht="20.100000000000001" customHeight="1">
      <c r="C324" s="59"/>
      <c r="D324" s="60"/>
      <c r="E324" s="14"/>
      <c r="F324" s="17"/>
      <c r="G324" s="39"/>
      <c r="H324" s="17"/>
      <c r="I324" s="17"/>
      <c r="J324" s="17"/>
      <c r="K324" s="17"/>
      <c r="L324" s="17"/>
      <c r="M324" s="17"/>
      <c r="N324" s="17"/>
      <c r="O324" s="38"/>
      <c r="P324" s="38"/>
      <c r="Q324" s="38"/>
    </row>
    <row r="325" spans="3:17" ht="20.100000000000001" customHeight="1">
      <c r="C325" s="70" t="s">
        <v>22</v>
      </c>
      <c r="D325" s="70"/>
      <c r="E325" s="70"/>
      <c r="F325" s="70"/>
      <c r="G325" s="70"/>
      <c r="H325" s="70"/>
      <c r="I325" s="70"/>
      <c r="J325" s="70"/>
      <c r="K325" s="70"/>
    </row>
    <row r="326" spans="3:17" ht="20.100000000000001" customHeight="1"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3:17" ht="20.100000000000001" customHeight="1"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3:17" ht="20.100000000000001" customHeight="1"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3:17" ht="20.100000000000001" customHeight="1">
      <c r="C329" s="59"/>
      <c r="D329" s="60"/>
      <c r="E329" s="14"/>
      <c r="F329" s="17"/>
      <c r="G329" s="39"/>
      <c r="H329" s="17"/>
      <c r="I329" s="17"/>
      <c r="J329" s="17"/>
      <c r="K329" s="17"/>
      <c r="L329" s="17"/>
      <c r="M329" s="17"/>
      <c r="N329" s="17"/>
      <c r="O329" s="38"/>
      <c r="P329" s="38"/>
      <c r="Q329" s="38"/>
    </row>
    <row r="330" spans="3:17" ht="20.100000000000001" customHeight="1">
      <c r="C330" s="59"/>
      <c r="D330" s="60"/>
      <c r="E330" s="14"/>
      <c r="F330" s="17"/>
      <c r="G330" s="39"/>
      <c r="H330" s="17"/>
      <c r="I330" s="17"/>
      <c r="J330" s="17"/>
      <c r="K330" s="17"/>
      <c r="L330" s="17"/>
      <c r="M330" s="17"/>
      <c r="N330" s="17"/>
      <c r="O330" s="38"/>
      <c r="P330" s="38"/>
      <c r="Q330" s="38"/>
    </row>
    <row r="331" spans="3:17" ht="20.100000000000001" customHeight="1">
      <c r="C331" s="59"/>
      <c r="D331" s="60"/>
      <c r="E331" s="14"/>
      <c r="F331" s="17"/>
      <c r="G331" s="39"/>
      <c r="H331" s="17"/>
      <c r="I331" s="17"/>
      <c r="J331" s="17"/>
      <c r="K331" s="17"/>
      <c r="L331" s="17"/>
      <c r="M331" s="17"/>
      <c r="N331" s="17"/>
      <c r="O331" s="38"/>
      <c r="P331" s="38"/>
      <c r="Q331" s="38"/>
    </row>
    <row r="332" spans="3:17" ht="20.100000000000001" customHeight="1">
      <c r="C332" s="70" t="s">
        <v>63</v>
      </c>
      <c r="D332" s="70"/>
      <c r="E332" s="70"/>
      <c r="F332" s="70"/>
      <c r="G332" s="70"/>
      <c r="H332" s="70"/>
      <c r="I332" s="70"/>
      <c r="J332" s="70"/>
      <c r="K332" s="71"/>
    </row>
    <row r="333" spans="3:17" ht="20.100000000000001" customHeight="1">
      <c r="C333" s="59" t="s">
        <v>103</v>
      </c>
      <c r="D333" s="60"/>
      <c r="E333" s="14"/>
      <c r="F333" s="17"/>
      <c r="G333" s="39"/>
      <c r="H333" s="17"/>
      <c r="I333" s="17"/>
      <c r="J333" s="17"/>
      <c r="K333" s="17"/>
      <c r="L333" s="17"/>
      <c r="M333" s="17"/>
      <c r="N333" s="17"/>
      <c r="O333" s="38"/>
      <c r="P333" s="38"/>
      <c r="Q333" s="38"/>
    </row>
    <row r="334" spans="3:17" ht="20.100000000000001" customHeight="1">
      <c r="C334" s="59"/>
      <c r="D334" s="60"/>
      <c r="E334" s="14"/>
      <c r="F334" s="17"/>
      <c r="G334" s="39"/>
      <c r="H334" s="17"/>
      <c r="I334" s="17"/>
      <c r="J334" s="17"/>
      <c r="K334" s="17"/>
      <c r="L334" s="17"/>
      <c r="M334" s="17"/>
      <c r="N334" s="17"/>
      <c r="O334" s="38"/>
      <c r="P334" s="38"/>
      <c r="Q334" s="38"/>
    </row>
    <row r="335" spans="3:17" ht="20.100000000000001" customHeight="1">
      <c r="C335" s="59"/>
      <c r="D335" s="60"/>
      <c r="E335" s="14"/>
      <c r="F335" s="17"/>
      <c r="G335" s="39"/>
      <c r="H335" s="17"/>
      <c r="I335" s="17"/>
      <c r="J335" s="17"/>
      <c r="K335" s="17"/>
      <c r="L335" s="17"/>
      <c r="M335" s="17"/>
      <c r="N335" s="17"/>
      <c r="O335" s="38"/>
      <c r="P335" s="38"/>
      <c r="Q335" s="38"/>
    </row>
    <row r="336" spans="3:17" ht="20.100000000000001" customHeight="1">
      <c r="C336" s="59"/>
      <c r="D336" s="60"/>
      <c r="E336" s="14"/>
      <c r="F336" s="17"/>
      <c r="G336" s="39"/>
      <c r="H336" s="17"/>
      <c r="I336" s="17"/>
      <c r="J336" s="17"/>
      <c r="K336" s="17"/>
      <c r="L336" s="17"/>
      <c r="M336" s="17"/>
      <c r="N336" s="17"/>
      <c r="O336" s="38"/>
      <c r="P336" s="38"/>
      <c r="Q336" s="38"/>
    </row>
    <row r="337" spans="3:17" ht="20.100000000000001" customHeight="1">
      <c r="C337" s="59"/>
      <c r="D337" s="60"/>
      <c r="E337" s="14"/>
      <c r="F337" s="17"/>
      <c r="G337" s="39"/>
      <c r="H337" s="17"/>
      <c r="I337" s="17"/>
      <c r="J337" s="17"/>
      <c r="K337" s="17"/>
      <c r="L337" s="17"/>
      <c r="M337" s="17"/>
      <c r="N337" s="17"/>
      <c r="O337" s="38"/>
      <c r="P337" s="38"/>
      <c r="Q337" s="38"/>
    </row>
    <row r="338" spans="3:17" ht="20.100000000000001" customHeight="1">
      <c r="C338" s="59"/>
      <c r="D338" s="60"/>
      <c r="E338" s="14"/>
      <c r="F338" s="17"/>
      <c r="G338" s="39"/>
      <c r="H338" s="17"/>
      <c r="I338" s="17"/>
      <c r="J338" s="17"/>
      <c r="K338" s="17"/>
      <c r="L338" s="17"/>
      <c r="M338" s="17"/>
      <c r="N338" s="17"/>
      <c r="O338" s="38"/>
      <c r="P338" s="38"/>
      <c r="Q338" s="38"/>
    </row>
    <row r="339" spans="3:17" ht="20.100000000000001" customHeight="1">
      <c r="C339" s="59"/>
      <c r="D339" s="60"/>
      <c r="E339" s="14"/>
      <c r="F339" s="17"/>
      <c r="G339" s="39"/>
      <c r="H339" s="17"/>
      <c r="I339" s="17"/>
      <c r="J339" s="17"/>
      <c r="K339" s="17"/>
      <c r="L339" s="17"/>
      <c r="M339" s="17"/>
      <c r="N339" s="17"/>
      <c r="O339" s="38"/>
      <c r="P339" s="38"/>
      <c r="Q339" s="38"/>
    </row>
    <row r="340" spans="3:17" ht="20.100000000000001" customHeight="1">
      <c r="C340" s="59"/>
      <c r="D340" s="60"/>
      <c r="E340" s="14"/>
      <c r="F340" s="17"/>
      <c r="G340" s="39"/>
      <c r="H340" s="17"/>
      <c r="I340" s="17"/>
      <c r="J340" s="17"/>
      <c r="K340" s="17"/>
      <c r="L340" s="17"/>
      <c r="M340" s="17"/>
      <c r="N340" s="17"/>
      <c r="O340" s="38"/>
      <c r="P340" s="38"/>
      <c r="Q340" s="38"/>
    </row>
    <row r="341" spans="3:17" ht="20.100000000000001" customHeight="1"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3:17" ht="20.100000000000001" customHeight="1">
      <c r="C342" s="3" t="s">
        <v>16</v>
      </c>
      <c r="F342" s="18"/>
      <c r="G342" s="44"/>
      <c r="H342" s="18"/>
      <c r="I342" s="18"/>
      <c r="J342" s="18"/>
      <c r="K342" s="18"/>
    </row>
    <row r="343" spans="3:17" ht="20.100000000000001" customHeight="1">
      <c r="C343" s="72" t="s">
        <v>51</v>
      </c>
      <c r="D343" s="73"/>
      <c r="E343" s="27"/>
      <c r="F343" s="19">
        <v>150</v>
      </c>
      <c r="G343" s="45">
        <v>0</v>
      </c>
      <c r="H343" s="20">
        <v>150</v>
      </c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3:17" ht="20.100000000000001" customHeight="1">
      <c r="C344" s="72" t="s">
        <v>58</v>
      </c>
      <c r="D344" s="73"/>
      <c r="E344" s="27"/>
      <c r="F344" s="19">
        <v>100</v>
      </c>
      <c r="G344" s="45">
        <v>0</v>
      </c>
      <c r="H344" s="20">
        <v>100</v>
      </c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3:17" ht="20.100000000000001" customHeight="1">
      <c r="C345" s="59"/>
      <c r="D345" s="60"/>
      <c r="E345" s="27"/>
      <c r="F345" s="19"/>
      <c r="G345" s="45"/>
      <c r="H345" s="20"/>
      <c r="I345" s="17"/>
      <c r="J345" s="17"/>
      <c r="K345" s="17"/>
      <c r="L345" s="17"/>
      <c r="M345" s="17"/>
      <c r="N345" s="17"/>
      <c r="O345" s="38"/>
      <c r="P345" s="38"/>
      <c r="Q345" s="38"/>
    </row>
    <row r="346" spans="3:17" ht="20.100000000000001" customHeight="1">
      <c r="C346" s="59"/>
      <c r="D346" s="60"/>
      <c r="E346" s="27"/>
      <c r="F346" s="19"/>
      <c r="G346" s="45"/>
      <c r="H346" s="20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3:17" ht="20.100000000000001" customHeight="1">
      <c r="C347" s="59"/>
      <c r="D347" s="60"/>
      <c r="E347" s="27"/>
      <c r="F347" s="19"/>
      <c r="G347" s="45"/>
      <c r="H347" s="20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3:17" ht="20.100000000000001" customHeight="1">
      <c r="C348" s="59"/>
      <c r="D348" s="60"/>
      <c r="E348" s="27"/>
      <c r="F348" s="19"/>
      <c r="G348" s="45"/>
      <c r="H348" s="20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3:17" ht="20.100000000000001" customHeight="1">
      <c r="C349" s="74" t="s">
        <v>72</v>
      </c>
      <c r="D349" s="71"/>
      <c r="E349" s="24" t="s">
        <v>103</v>
      </c>
      <c r="F349" s="24"/>
      <c r="G349" s="46"/>
      <c r="H349" s="24"/>
      <c r="I349" s="24"/>
      <c r="J349" s="24"/>
      <c r="K349" s="24"/>
      <c r="L349" s="24"/>
      <c r="M349" s="24"/>
      <c r="N349" s="24"/>
      <c r="O349" s="48"/>
      <c r="P349" s="48"/>
      <c r="Q349" s="48"/>
    </row>
    <row r="350" spans="3:17" ht="20.100000000000001" customHeight="1">
      <c r="C350" s="74" t="s">
        <v>29</v>
      </c>
      <c r="D350" s="71"/>
      <c r="E350" s="24" t="s">
        <v>104</v>
      </c>
      <c r="F350" s="24"/>
      <c r="G350" s="46"/>
      <c r="H350" s="24"/>
      <c r="I350" s="24"/>
      <c r="J350" s="24"/>
      <c r="K350" s="24"/>
      <c r="L350" s="24"/>
      <c r="M350" s="24"/>
      <c r="N350" s="24"/>
      <c r="O350" s="48"/>
      <c r="P350" s="48"/>
      <c r="Q350" s="48"/>
    </row>
    <row r="351" spans="3:17" ht="20.100000000000001" customHeight="1">
      <c r="C351" s="74" t="s">
        <v>45</v>
      </c>
      <c r="D351" s="71"/>
      <c r="E351" s="24" t="s">
        <v>104</v>
      </c>
      <c r="F351" s="24"/>
      <c r="G351" s="46"/>
      <c r="H351" s="24"/>
      <c r="I351" s="24"/>
      <c r="J351" s="24"/>
      <c r="K351" s="24"/>
      <c r="L351" s="24"/>
      <c r="M351" s="24"/>
      <c r="N351" s="24"/>
      <c r="O351" s="48"/>
      <c r="P351" s="48"/>
      <c r="Q351" s="48"/>
    </row>
    <row r="352" spans="3:17" ht="20.100000000000001" customHeight="1">
      <c r="C352" s="76" t="s">
        <v>79</v>
      </c>
      <c r="D352" s="76"/>
      <c r="E352" s="24" t="s">
        <v>105</v>
      </c>
      <c r="F352" s="24"/>
      <c r="G352" s="46"/>
      <c r="H352" s="24"/>
      <c r="I352" s="24"/>
      <c r="J352" s="24"/>
      <c r="K352" s="24"/>
      <c r="L352" s="24"/>
      <c r="M352" s="24"/>
      <c r="N352" s="24"/>
      <c r="O352" s="48"/>
      <c r="P352" s="48"/>
      <c r="Q352" s="48"/>
    </row>
    <row r="353" spans="2:17" ht="20.100000000000001" customHeight="1">
      <c r="C353" s="76" t="s">
        <v>59</v>
      </c>
      <c r="D353" s="76"/>
      <c r="E353" s="24" t="s">
        <v>105</v>
      </c>
      <c r="F353" s="24"/>
      <c r="G353" s="46"/>
      <c r="H353" s="24"/>
      <c r="I353" s="24"/>
      <c r="J353" s="24"/>
      <c r="K353" s="24"/>
      <c r="L353" s="24"/>
      <c r="M353" s="24"/>
      <c r="N353" s="24"/>
      <c r="O353" s="48"/>
      <c r="P353" s="48"/>
      <c r="Q353" s="48"/>
    </row>
    <row r="354" spans="2:17" ht="20.100000000000001" customHeight="1">
      <c r="C354" t="s">
        <v>93</v>
      </c>
    </row>
    <row r="355" spans="2:17" ht="20.100000000000001" customHeight="1">
      <c r="O355"/>
      <c r="P355"/>
      <c r="Q355"/>
    </row>
    <row r="356" spans="2:17" ht="20.100000000000001" customHeight="1">
      <c r="C356" s="4" t="s">
        <v>2</v>
      </c>
      <c r="D356" s="5" t="s">
        <v>90</v>
      </c>
      <c r="E356" s="1"/>
      <c r="O356"/>
      <c r="P356"/>
      <c r="Q356"/>
    </row>
    <row r="357" spans="2:17" ht="20.100000000000001" customHeight="1">
      <c r="C357" s="4" t="s">
        <v>5</v>
      </c>
      <c r="D357" s="16" t="s">
        <v>120</v>
      </c>
      <c r="E357" s="1"/>
      <c r="O357"/>
      <c r="P357"/>
      <c r="Q357"/>
    </row>
    <row r="358" spans="2:17" ht="20.100000000000001" customHeight="1">
      <c r="C358" s="4" t="s">
        <v>7</v>
      </c>
      <c r="D358" s="5">
        <v>20</v>
      </c>
      <c r="E358" s="1"/>
      <c r="O358"/>
      <c r="P358"/>
      <c r="Q358"/>
    </row>
    <row r="359" spans="2:17" ht="20.100000000000001" customHeight="1">
      <c r="C359" s="4" t="s">
        <v>12</v>
      </c>
      <c r="D359" s="5"/>
      <c r="E359" s="1"/>
      <c r="O359"/>
      <c r="P359"/>
      <c r="Q359"/>
    </row>
    <row r="360" spans="2:17" ht="20.100000000000001" customHeight="1">
      <c r="C360" s="4" t="s">
        <v>13</v>
      </c>
      <c r="D360" s="7">
        <v>2600</v>
      </c>
      <c r="E360" s="1"/>
      <c r="O360"/>
      <c r="P360"/>
      <c r="Q360"/>
    </row>
    <row r="361" spans="2:17" ht="30" customHeight="1">
      <c r="C361" s="8" t="s">
        <v>86</v>
      </c>
      <c r="D361" s="37">
        <v>8.6E-3</v>
      </c>
      <c r="E361" s="1"/>
      <c r="O361"/>
      <c r="P361"/>
      <c r="Q361"/>
    </row>
    <row r="362" spans="2:17" ht="30" customHeight="1">
      <c r="C362" s="8" t="s">
        <v>85</v>
      </c>
      <c r="D362" s="38"/>
      <c r="E362" s="1"/>
      <c r="O362"/>
      <c r="P362"/>
      <c r="Q362"/>
    </row>
    <row r="363" spans="2:17" ht="20.100000000000001" customHeight="1">
      <c r="C363" s="2"/>
      <c r="O363"/>
      <c r="P363"/>
      <c r="Q363"/>
    </row>
    <row r="364" spans="2:17" s="10" customFormat="1" ht="20.100000000000001" customHeight="1">
      <c r="B364" s="9"/>
      <c r="F364" s="63" t="s">
        <v>3</v>
      </c>
      <c r="G364" s="64"/>
      <c r="H364" s="65"/>
      <c r="I364" s="61" t="s">
        <v>4</v>
      </c>
      <c r="J364" s="61"/>
      <c r="K364" s="61"/>
      <c r="L364" s="61" t="s">
        <v>84</v>
      </c>
      <c r="M364" s="61"/>
      <c r="N364" s="61"/>
      <c r="O364" s="61" t="s">
        <v>83</v>
      </c>
      <c r="P364" s="61"/>
      <c r="Q364" s="61"/>
    </row>
    <row r="365" spans="2:17" s="10" customFormat="1" ht="20.100000000000001" customHeight="1">
      <c r="B365" s="9"/>
      <c r="F365" s="63" t="s">
        <v>6</v>
      </c>
      <c r="G365" s="64"/>
      <c r="H365" s="65"/>
      <c r="I365" s="62" t="s">
        <v>48</v>
      </c>
      <c r="J365" s="62"/>
      <c r="K365" s="62"/>
      <c r="L365" s="62" t="s">
        <v>48</v>
      </c>
      <c r="M365" s="62"/>
      <c r="N365" s="62"/>
      <c r="O365" s="62" t="s">
        <v>48</v>
      </c>
      <c r="P365" s="62"/>
      <c r="Q365" s="62"/>
    </row>
    <row r="366" spans="2:17" s="13" customFormat="1" ht="20.100000000000001" customHeight="1">
      <c r="B366" s="11"/>
      <c r="C366" s="66" t="s">
        <v>14</v>
      </c>
      <c r="D366" s="67"/>
      <c r="E366" s="35" t="s">
        <v>17</v>
      </c>
      <c r="F366" s="35" t="s">
        <v>8</v>
      </c>
      <c r="G366" s="43" t="s">
        <v>18</v>
      </c>
      <c r="H366" s="35" t="s">
        <v>19</v>
      </c>
      <c r="I366" s="35" t="s">
        <v>9</v>
      </c>
      <c r="J366" s="35" t="s">
        <v>10</v>
      </c>
      <c r="K366" s="35" t="s">
        <v>11</v>
      </c>
      <c r="L366" s="35" t="s">
        <v>9</v>
      </c>
      <c r="M366" s="35" t="s">
        <v>10</v>
      </c>
      <c r="N366" s="35" t="s">
        <v>11</v>
      </c>
      <c r="O366" s="35" t="s">
        <v>9</v>
      </c>
      <c r="P366" s="35" t="s">
        <v>10</v>
      </c>
      <c r="Q366" s="35" t="s">
        <v>11</v>
      </c>
    </row>
    <row r="367" spans="2:17" ht="20.100000000000001" customHeight="1">
      <c r="C367" s="68" t="s">
        <v>15</v>
      </c>
      <c r="D367" s="69"/>
      <c r="E367" s="14" t="s">
        <v>578</v>
      </c>
      <c r="F367" s="17">
        <v>7299</v>
      </c>
      <c r="G367" s="39">
        <f>ROUND(1-(H367/F367),3)</f>
        <v>0.82099999999999995</v>
      </c>
      <c r="H367" s="17">
        <v>1307</v>
      </c>
      <c r="I367" s="17">
        <v>37.75</v>
      </c>
      <c r="J367" s="17">
        <v>30.49</v>
      </c>
      <c r="K367" s="17">
        <v>25.28</v>
      </c>
      <c r="L367" s="17" t="s">
        <v>92</v>
      </c>
      <c r="M367" s="17" t="s">
        <v>92</v>
      </c>
      <c r="N367" s="17" t="s">
        <v>92</v>
      </c>
      <c r="O367" s="38">
        <f>ROUND(I367/D360,4)+D361</f>
        <v>2.3100000000000002E-2</v>
      </c>
      <c r="P367" s="38">
        <f>ROUND(J367/D360,4)+D361</f>
        <v>2.0299999999999999E-2</v>
      </c>
      <c r="Q367" s="38">
        <f>ROUND(K367/D360,4)+D361</f>
        <v>1.83E-2</v>
      </c>
    </row>
    <row r="368" spans="2:17" ht="20.100000000000001" customHeight="1">
      <c r="B368" s="15"/>
      <c r="C368" s="75" t="s">
        <v>20</v>
      </c>
      <c r="D368" s="75"/>
      <c r="E368" s="75"/>
      <c r="F368" s="75"/>
      <c r="G368" s="75"/>
      <c r="H368" s="75"/>
      <c r="I368" s="75"/>
      <c r="J368" s="75"/>
      <c r="K368" s="75"/>
      <c r="O368"/>
      <c r="P368"/>
      <c r="Q368"/>
    </row>
    <row r="369" spans="3:17" ht="20.100000000000001" customHeight="1">
      <c r="C369" s="59" t="s">
        <v>121</v>
      </c>
      <c r="D369" s="60"/>
      <c r="E369" s="14" t="s">
        <v>579</v>
      </c>
      <c r="F369" s="17">
        <v>1675</v>
      </c>
      <c r="G369" s="39">
        <f>ROUND(1-(H369/F369),3)</f>
        <v>0.84099999999999997</v>
      </c>
      <c r="H369" s="17">
        <v>266</v>
      </c>
      <c r="I369" s="17">
        <v>7.68</v>
      </c>
      <c r="J369" s="17">
        <v>6.21</v>
      </c>
      <c r="K369" s="17">
        <v>5.14</v>
      </c>
      <c r="L369" s="17" t="s">
        <v>92</v>
      </c>
      <c r="M369" s="17" t="s">
        <v>92</v>
      </c>
      <c r="N369" s="17" t="s">
        <v>92</v>
      </c>
      <c r="O369" s="38">
        <f>ROUND(I369/D$360,4)</f>
        <v>3.0000000000000001E-3</v>
      </c>
      <c r="P369" s="38">
        <f>ROUND(J369/D$360,4)</f>
        <v>2.3999999999999998E-3</v>
      </c>
      <c r="Q369" s="38">
        <f>ROUND(K369/D$360,4)</f>
        <v>2E-3</v>
      </c>
    </row>
    <row r="370" spans="3:17" ht="20.100000000000001" customHeight="1">
      <c r="C370" s="59" t="s">
        <v>122</v>
      </c>
      <c r="D370" s="60"/>
      <c r="E370" s="14" t="s">
        <v>580</v>
      </c>
      <c r="F370" s="17">
        <v>2263</v>
      </c>
      <c r="G370" s="39">
        <f t="shared" ref="G370:G378" si="41">ROUND(1-(H370/F370),3)</f>
        <v>0.77300000000000002</v>
      </c>
      <c r="H370" s="17">
        <v>513</v>
      </c>
      <c r="I370" s="17">
        <v>14.82</v>
      </c>
      <c r="J370" s="17">
        <v>11.97</v>
      </c>
      <c r="K370" s="17">
        <v>9.92</v>
      </c>
      <c r="L370" s="17" t="s">
        <v>92</v>
      </c>
      <c r="M370" s="17" t="s">
        <v>92</v>
      </c>
      <c r="N370" s="17" t="s">
        <v>92</v>
      </c>
      <c r="O370" s="38">
        <f t="shared" ref="O370:O391" si="42">ROUND(I370/D$360,4)</f>
        <v>5.7000000000000002E-3</v>
      </c>
      <c r="P370" s="38">
        <f t="shared" ref="P370:P391" si="43">ROUND(J370/D$360,4)</f>
        <v>4.5999999999999999E-3</v>
      </c>
      <c r="Q370" s="38">
        <f t="shared" ref="Q370:Q391" si="44">ROUND(K370/D$360,4)</f>
        <v>3.8E-3</v>
      </c>
    </row>
    <row r="371" spans="3:17" ht="20.100000000000001" customHeight="1">
      <c r="C371" s="59" t="s">
        <v>133</v>
      </c>
      <c r="D371" s="60"/>
      <c r="E371" s="14" t="s">
        <v>570</v>
      </c>
      <c r="F371" s="17">
        <v>47</v>
      </c>
      <c r="G371" s="39">
        <f t="shared" si="41"/>
        <v>0.745</v>
      </c>
      <c r="H371" s="17">
        <v>12</v>
      </c>
      <c r="I371" s="17">
        <v>0.35</v>
      </c>
      <c r="J371" s="17">
        <v>0.28000000000000003</v>
      </c>
      <c r="K371" s="17">
        <v>0.23</v>
      </c>
      <c r="L371" s="17" t="s">
        <v>92</v>
      </c>
      <c r="M371" s="17" t="s">
        <v>92</v>
      </c>
      <c r="N371" s="17" t="s">
        <v>92</v>
      </c>
      <c r="O371" s="38">
        <f t="shared" si="42"/>
        <v>1E-4</v>
      </c>
      <c r="P371" s="38">
        <f t="shared" si="43"/>
        <v>1E-4</v>
      </c>
      <c r="Q371" s="38">
        <f t="shared" si="44"/>
        <v>1E-4</v>
      </c>
    </row>
    <row r="372" spans="3:17" ht="20.100000000000001" customHeight="1">
      <c r="C372" s="59" t="s">
        <v>123</v>
      </c>
      <c r="D372" s="60"/>
      <c r="E372" s="14" t="s">
        <v>581</v>
      </c>
      <c r="F372" s="17">
        <v>1760</v>
      </c>
      <c r="G372" s="39">
        <f t="shared" si="41"/>
        <v>0.77300000000000002</v>
      </c>
      <c r="H372" s="17">
        <v>399</v>
      </c>
      <c r="I372" s="17">
        <v>11.52</v>
      </c>
      <c r="J372" s="17">
        <v>9.31</v>
      </c>
      <c r="K372" s="17">
        <v>7.72</v>
      </c>
      <c r="L372" s="17" t="s">
        <v>92</v>
      </c>
      <c r="M372" s="17" t="s">
        <v>92</v>
      </c>
      <c r="N372" s="17" t="s">
        <v>92</v>
      </c>
      <c r="O372" s="38">
        <f t="shared" si="42"/>
        <v>4.4000000000000003E-3</v>
      </c>
      <c r="P372" s="38">
        <f t="shared" si="43"/>
        <v>3.5999999999999999E-3</v>
      </c>
      <c r="Q372" s="38">
        <f t="shared" si="44"/>
        <v>3.0000000000000001E-3</v>
      </c>
    </row>
    <row r="373" spans="3:17" ht="20.100000000000001" customHeight="1">
      <c r="C373" s="59" t="s">
        <v>124</v>
      </c>
      <c r="D373" s="60"/>
      <c r="E373" s="14" t="s">
        <v>582</v>
      </c>
      <c r="F373" s="17">
        <v>2284</v>
      </c>
      <c r="G373" s="39">
        <f t="shared" si="41"/>
        <v>0.73899999999999999</v>
      </c>
      <c r="H373" s="17">
        <v>597</v>
      </c>
      <c r="I373" s="17">
        <v>17.239999999999998</v>
      </c>
      <c r="J373" s="17">
        <v>13.93</v>
      </c>
      <c r="K373" s="17">
        <v>11.55</v>
      </c>
      <c r="L373" s="17" t="s">
        <v>92</v>
      </c>
      <c r="M373" s="17" t="s">
        <v>92</v>
      </c>
      <c r="N373" s="17" t="s">
        <v>92</v>
      </c>
      <c r="O373" s="38">
        <f t="shared" si="42"/>
        <v>6.6E-3</v>
      </c>
      <c r="P373" s="38">
        <f t="shared" si="43"/>
        <v>5.4000000000000003E-3</v>
      </c>
      <c r="Q373" s="38">
        <f t="shared" si="44"/>
        <v>4.4000000000000003E-3</v>
      </c>
    </row>
    <row r="374" spans="3:17" ht="20.100000000000001" customHeight="1">
      <c r="C374" s="59" t="s">
        <v>125</v>
      </c>
      <c r="D374" s="60"/>
      <c r="E374" s="14" t="s">
        <v>583</v>
      </c>
      <c r="F374" s="17">
        <v>3395</v>
      </c>
      <c r="G374" s="39">
        <f t="shared" si="41"/>
        <v>0.70099999999999996</v>
      </c>
      <c r="H374" s="17">
        <v>1016</v>
      </c>
      <c r="I374" s="17">
        <v>29.34</v>
      </c>
      <c r="J374" s="17">
        <v>23.7</v>
      </c>
      <c r="K374" s="17">
        <v>19.649999999999999</v>
      </c>
      <c r="L374" s="17" t="s">
        <v>92</v>
      </c>
      <c r="M374" s="17" t="s">
        <v>92</v>
      </c>
      <c r="N374" s="17" t="s">
        <v>92</v>
      </c>
      <c r="O374" s="38">
        <f t="shared" si="42"/>
        <v>1.1299999999999999E-2</v>
      </c>
      <c r="P374" s="38">
        <f t="shared" si="43"/>
        <v>9.1000000000000004E-3</v>
      </c>
      <c r="Q374" s="38">
        <f t="shared" si="44"/>
        <v>7.6E-3</v>
      </c>
    </row>
    <row r="375" spans="3:17" ht="20.100000000000001" customHeight="1">
      <c r="C375" s="59" t="s">
        <v>126</v>
      </c>
      <c r="D375" s="60"/>
      <c r="E375" s="14" t="s">
        <v>584</v>
      </c>
      <c r="F375" s="17">
        <v>265</v>
      </c>
      <c r="G375" s="39">
        <f t="shared" si="41"/>
        <v>0.69799999999999995</v>
      </c>
      <c r="H375" s="17">
        <v>80</v>
      </c>
      <c r="I375" s="17">
        <v>2.31</v>
      </c>
      <c r="J375" s="17">
        <v>1.87</v>
      </c>
      <c r="K375" s="17">
        <v>1.55</v>
      </c>
      <c r="L375" s="17" t="s">
        <v>92</v>
      </c>
      <c r="M375" s="17" t="s">
        <v>92</v>
      </c>
      <c r="N375" s="17" t="s">
        <v>92</v>
      </c>
      <c r="O375" s="38">
        <f t="shared" si="42"/>
        <v>8.9999999999999998E-4</v>
      </c>
      <c r="P375" s="38">
        <f t="shared" si="43"/>
        <v>6.9999999999999999E-4</v>
      </c>
      <c r="Q375" s="38">
        <f t="shared" si="44"/>
        <v>5.9999999999999995E-4</v>
      </c>
    </row>
    <row r="376" spans="3:17" ht="20.100000000000001" customHeight="1">
      <c r="C376" s="59" t="s">
        <v>134</v>
      </c>
      <c r="D376" s="60"/>
      <c r="E376" s="14" t="s">
        <v>585</v>
      </c>
      <c r="F376" s="17">
        <v>289</v>
      </c>
      <c r="G376" s="39">
        <f t="shared" si="41"/>
        <v>0.73</v>
      </c>
      <c r="H376" s="17">
        <v>78</v>
      </c>
      <c r="I376" s="17">
        <v>2.25</v>
      </c>
      <c r="J376" s="17">
        <v>1.82</v>
      </c>
      <c r="K376" s="17">
        <v>1.51</v>
      </c>
      <c r="L376" s="17" t="s">
        <v>92</v>
      </c>
      <c r="M376" s="17" t="s">
        <v>92</v>
      </c>
      <c r="N376" s="17" t="s">
        <v>92</v>
      </c>
      <c r="O376" s="38">
        <f t="shared" si="42"/>
        <v>8.9999999999999998E-4</v>
      </c>
      <c r="P376" s="38">
        <f t="shared" si="43"/>
        <v>6.9999999999999999E-4</v>
      </c>
      <c r="Q376" s="38">
        <f t="shared" si="44"/>
        <v>5.9999999999999995E-4</v>
      </c>
    </row>
    <row r="377" spans="3:17" ht="20.100000000000001" customHeight="1">
      <c r="C377" s="59" t="s">
        <v>135</v>
      </c>
      <c r="D377" s="60"/>
      <c r="E377" s="14" t="s">
        <v>586</v>
      </c>
      <c r="F377" s="17">
        <v>289</v>
      </c>
      <c r="G377" s="39">
        <f t="shared" si="41"/>
        <v>0.73</v>
      </c>
      <c r="H377" s="17">
        <v>78</v>
      </c>
      <c r="I377" s="17">
        <v>2.25</v>
      </c>
      <c r="J377" s="17">
        <v>1.82</v>
      </c>
      <c r="K377" s="17">
        <v>1.51</v>
      </c>
      <c r="L377" s="17" t="s">
        <v>92</v>
      </c>
      <c r="M377" s="17" t="s">
        <v>92</v>
      </c>
      <c r="N377" s="17" t="s">
        <v>92</v>
      </c>
      <c r="O377" s="38">
        <f t="shared" si="42"/>
        <v>8.9999999999999998E-4</v>
      </c>
      <c r="P377" s="38">
        <f t="shared" si="43"/>
        <v>6.9999999999999999E-4</v>
      </c>
      <c r="Q377" s="38">
        <f t="shared" si="44"/>
        <v>5.9999999999999995E-4</v>
      </c>
    </row>
    <row r="378" spans="3:17" ht="20.100000000000001" customHeight="1">
      <c r="C378" s="59" t="s">
        <v>127</v>
      </c>
      <c r="D378" s="60"/>
      <c r="E378" s="14" t="s">
        <v>587</v>
      </c>
      <c r="F378" s="17">
        <v>850</v>
      </c>
      <c r="G378" s="39">
        <f t="shared" si="41"/>
        <v>0.82899999999999996</v>
      </c>
      <c r="H378" s="17">
        <v>145</v>
      </c>
      <c r="I378" s="17">
        <v>4.1900000000000004</v>
      </c>
      <c r="J378" s="17">
        <v>3.38</v>
      </c>
      <c r="K378" s="17">
        <v>2.8</v>
      </c>
      <c r="L378" s="17" t="s">
        <v>92</v>
      </c>
      <c r="M378" s="17" t="s">
        <v>92</v>
      </c>
      <c r="N378" s="17" t="s">
        <v>92</v>
      </c>
      <c r="O378" s="38">
        <f t="shared" si="42"/>
        <v>1.6000000000000001E-3</v>
      </c>
      <c r="P378" s="38">
        <f t="shared" si="43"/>
        <v>1.2999999999999999E-3</v>
      </c>
      <c r="Q378" s="38">
        <f t="shared" si="44"/>
        <v>1.1000000000000001E-3</v>
      </c>
    </row>
    <row r="379" spans="3:17" ht="20.100000000000001" customHeight="1">
      <c r="C379" s="59" t="s">
        <v>128</v>
      </c>
      <c r="D379" s="60"/>
      <c r="E379" s="14" t="s">
        <v>588</v>
      </c>
      <c r="F379" s="17">
        <v>850</v>
      </c>
      <c r="G379" s="39">
        <f t="shared" ref="G379:G391" si="45">ROUND(1-(H379/F379),3)</f>
        <v>0.82799999999999996</v>
      </c>
      <c r="H379" s="17">
        <v>146</v>
      </c>
      <c r="I379" s="17">
        <v>4.22</v>
      </c>
      <c r="J379" s="17">
        <v>3.41</v>
      </c>
      <c r="K379" s="17">
        <v>2.82</v>
      </c>
      <c r="L379" s="17" t="s">
        <v>92</v>
      </c>
      <c r="M379" s="17" t="s">
        <v>92</v>
      </c>
      <c r="N379" s="17" t="s">
        <v>92</v>
      </c>
      <c r="O379" s="38">
        <f t="shared" si="42"/>
        <v>1.6000000000000001E-3</v>
      </c>
      <c r="P379" s="38">
        <f t="shared" si="43"/>
        <v>1.2999999999999999E-3</v>
      </c>
      <c r="Q379" s="38">
        <f t="shared" si="44"/>
        <v>1.1000000000000001E-3</v>
      </c>
    </row>
    <row r="380" spans="3:17" ht="20.100000000000001" customHeight="1">
      <c r="C380" s="59" t="s">
        <v>129</v>
      </c>
      <c r="D380" s="60"/>
      <c r="E380" s="14" t="s">
        <v>589</v>
      </c>
      <c r="F380" s="17">
        <v>980</v>
      </c>
      <c r="G380" s="39">
        <f t="shared" si="45"/>
        <v>0.80300000000000005</v>
      </c>
      <c r="H380" s="17">
        <v>193</v>
      </c>
      <c r="I380" s="17">
        <v>5.57</v>
      </c>
      <c r="J380" s="17">
        <v>4.5</v>
      </c>
      <c r="K380" s="17">
        <v>3.73</v>
      </c>
      <c r="L380" s="17" t="s">
        <v>92</v>
      </c>
      <c r="M380" s="17" t="s">
        <v>92</v>
      </c>
      <c r="N380" s="17" t="s">
        <v>92</v>
      </c>
      <c r="O380" s="38">
        <f t="shared" si="42"/>
        <v>2.0999999999999999E-3</v>
      </c>
      <c r="P380" s="38">
        <f t="shared" si="43"/>
        <v>1.6999999999999999E-3</v>
      </c>
      <c r="Q380" s="38">
        <f t="shared" si="44"/>
        <v>1.4E-3</v>
      </c>
    </row>
    <row r="381" spans="3:17" ht="20.100000000000001" customHeight="1">
      <c r="C381" s="59" t="s">
        <v>130</v>
      </c>
      <c r="D381" s="60"/>
      <c r="E381" s="14" t="s">
        <v>590</v>
      </c>
      <c r="F381" s="17">
        <v>550</v>
      </c>
      <c r="G381" s="39">
        <f t="shared" si="45"/>
        <v>0.79600000000000004</v>
      </c>
      <c r="H381" s="17">
        <v>112</v>
      </c>
      <c r="I381" s="17">
        <v>3.23</v>
      </c>
      <c r="J381" s="17">
        <v>2.61</v>
      </c>
      <c r="K381" s="17">
        <v>2.17</v>
      </c>
      <c r="L381" s="17" t="s">
        <v>92</v>
      </c>
      <c r="M381" s="17" t="s">
        <v>92</v>
      </c>
      <c r="N381" s="17" t="s">
        <v>92</v>
      </c>
      <c r="O381" s="38">
        <f t="shared" si="42"/>
        <v>1.1999999999999999E-3</v>
      </c>
      <c r="P381" s="38">
        <f t="shared" si="43"/>
        <v>1E-3</v>
      </c>
      <c r="Q381" s="38">
        <f t="shared" si="44"/>
        <v>8.0000000000000004E-4</v>
      </c>
    </row>
    <row r="382" spans="3:17" ht="20.100000000000001" customHeight="1">
      <c r="C382" s="59" t="s">
        <v>131</v>
      </c>
      <c r="D382" s="60"/>
      <c r="E382" s="14" t="s">
        <v>591</v>
      </c>
      <c r="F382" s="17">
        <v>550</v>
      </c>
      <c r="G382" s="39">
        <f t="shared" si="45"/>
        <v>0.84</v>
      </c>
      <c r="H382" s="17">
        <v>88</v>
      </c>
      <c r="I382" s="17">
        <v>2.54</v>
      </c>
      <c r="J382" s="17">
        <v>2.0499999999999998</v>
      </c>
      <c r="K382" s="17">
        <v>1.7</v>
      </c>
      <c r="L382" s="17" t="s">
        <v>92</v>
      </c>
      <c r="M382" s="17" t="s">
        <v>92</v>
      </c>
      <c r="N382" s="17" t="s">
        <v>92</v>
      </c>
      <c r="O382" s="38">
        <f t="shared" si="42"/>
        <v>1E-3</v>
      </c>
      <c r="P382" s="38">
        <f t="shared" si="43"/>
        <v>8.0000000000000004E-4</v>
      </c>
      <c r="Q382" s="38">
        <f t="shared" si="44"/>
        <v>6.9999999999999999E-4</v>
      </c>
    </row>
    <row r="383" spans="3:17" ht="20.100000000000001" customHeight="1">
      <c r="C383" s="59" t="s">
        <v>132</v>
      </c>
      <c r="D383" s="60"/>
      <c r="E383" s="14" t="s">
        <v>592</v>
      </c>
      <c r="F383" s="17">
        <v>1225</v>
      </c>
      <c r="G383" s="39">
        <f t="shared" si="45"/>
        <v>0.79600000000000004</v>
      </c>
      <c r="H383" s="17">
        <v>250</v>
      </c>
      <c r="I383" s="17">
        <v>7.22</v>
      </c>
      <c r="J383" s="17">
        <v>5.83</v>
      </c>
      <c r="K383" s="17">
        <v>4.84</v>
      </c>
      <c r="L383" s="17" t="s">
        <v>92</v>
      </c>
      <c r="M383" s="17" t="s">
        <v>92</v>
      </c>
      <c r="N383" s="17" t="s">
        <v>92</v>
      </c>
      <c r="O383" s="38">
        <f t="shared" si="42"/>
        <v>2.8E-3</v>
      </c>
      <c r="P383" s="38">
        <f t="shared" si="43"/>
        <v>2.2000000000000001E-3</v>
      </c>
      <c r="Q383" s="38">
        <f t="shared" si="44"/>
        <v>1.9E-3</v>
      </c>
    </row>
    <row r="384" spans="3:17" ht="20.100000000000001" customHeight="1">
      <c r="C384" s="59" t="s">
        <v>136</v>
      </c>
      <c r="D384" s="60"/>
      <c r="E384" s="14" t="s">
        <v>593</v>
      </c>
      <c r="F384" s="17">
        <v>55</v>
      </c>
      <c r="G384" s="39">
        <f t="shared" si="45"/>
        <v>0.49099999999999999</v>
      </c>
      <c r="H384" s="17">
        <v>28</v>
      </c>
      <c r="I384" s="17">
        <v>0.81</v>
      </c>
      <c r="J384" s="17">
        <v>0.65</v>
      </c>
      <c r="K384" s="17">
        <v>0.54</v>
      </c>
      <c r="L384" s="17" t="s">
        <v>92</v>
      </c>
      <c r="M384" s="17" t="s">
        <v>92</v>
      </c>
      <c r="N384" s="17" t="s">
        <v>92</v>
      </c>
      <c r="O384" s="38">
        <f t="shared" si="42"/>
        <v>2.9999999999999997E-4</v>
      </c>
      <c r="P384" s="38">
        <f t="shared" si="43"/>
        <v>2.9999999999999997E-4</v>
      </c>
      <c r="Q384" s="38">
        <f t="shared" si="44"/>
        <v>2.0000000000000001E-4</v>
      </c>
    </row>
    <row r="385" spans="3:17" ht="20.100000000000001" customHeight="1">
      <c r="C385" s="59" t="s">
        <v>137</v>
      </c>
      <c r="D385" s="60"/>
      <c r="E385" s="14" t="s">
        <v>594</v>
      </c>
      <c r="F385" s="17">
        <v>83</v>
      </c>
      <c r="G385" s="39">
        <f t="shared" si="45"/>
        <v>0.78300000000000003</v>
      </c>
      <c r="H385" s="17">
        <v>18</v>
      </c>
      <c r="I385" s="17">
        <v>0.52</v>
      </c>
      <c r="J385" s="17">
        <v>0.42</v>
      </c>
      <c r="K385" s="17">
        <v>0.35</v>
      </c>
      <c r="L385" s="17" t="s">
        <v>92</v>
      </c>
      <c r="M385" s="17" t="s">
        <v>92</v>
      </c>
      <c r="N385" s="17" t="s">
        <v>92</v>
      </c>
      <c r="O385" s="38">
        <f t="shared" si="42"/>
        <v>2.0000000000000001E-4</v>
      </c>
      <c r="P385" s="38">
        <f t="shared" si="43"/>
        <v>2.0000000000000001E-4</v>
      </c>
      <c r="Q385" s="38">
        <f t="shared" si="44"/>
        <v>1E-4</v>
      </c>
    </row>
    <row r="386" spans="3:17" ht="20.100000000000001" customHeight="1">
      <c r="C386" s="59" t="s">
        <v>95</v>
      </c>
      <c r="D386" s="60"/>
      <c r="E386" s="14" t="s">
        <v>560</v>
      </c>
      <c r="F386" s="17">
        <v>1253</v>
      </c>
      <c r="G386" s="39">
        <f t="shared" si="45"/>
        <v>0.90200000000000002</v>
      </c>
      <c r="H386" s="17">
        <v>123</v>
      </c>
      <c r="I386" s="17">
        <v>3.55</v>
      </c>
      <c r="J386" s="17">
        <v>2.87</v>
      </c>
      <c r="K386" s="17">
        <v>2.38</v>
      </c>
      <c r="L386" s="17" t="s">
        <v>92</v>
      </c>
      <c r="M386" s="17" t="s">
        <v>92</v>
      </c>
      <c r="N386" s="17" t="s">
        <v>92</v>
      </c>
      <c r="O386" s="38">
        <f t="shared" si="42"/>
        <v>1.4E-3</v>
      </c>
      <c r="P386" s="38">
        <f t="shared" si="43"/>
        <v>1.1000000000000001E-3</v>
      </c>
      <c r="Q386" s="38">
        <f t="shared" si="44"/>
        <v>8.9999999999999998E-4</v>
      </c>
    </row>
    <row r="387" spans="3:17" ht="20.100000000000001" customHeight="1">
      <c r="C387" s="59" t="s">
        <v>96</v>
      </c>
      <c r="D387" s="60"/>
      <c r="E387" s="14" t="s">
        <v>561</v>
      </c>
      <c r="F387" s="17">
        <v>1298</v>
      </c>
      <c r="G387" s="39">
        <f t="shared" si="45"/>
        <v>0.86899999999999999</v>
      </c>
      <c r="H387" s="17">
        <v>170</v>
      </c>
      <c r="I387" s="17">
        <v>4.91</v>
      </c>
      <c r="J387" s="17">
        <v>3.97</v>
      </c>
      <c r="K387" s="17">
        <v>3.29</v>
      </c>
      <c r="L387" s="17" t="s">
        <v>92</v>
      </c>
      <c r="M387" s="17" t="s">
        <v>92</v>
      </c>
      <c r="N387" s="17" t="s">
        <v>92</v>
      </c>
      <c r="O387" s="38">
        <f t="shared" si="42"/>
        <v>1.9E-3</v>
      </c>
      <c r="P387" s="38">
        <f t="shared" si="43"/>
        <v>1.5E-3</v>
      </c>
      <c r="Q387" s="38">
        <f t="shared" si="44"/>
        <v>1.2999999999999999E-3</v>
      </c>
    </row>
    <row r="388" spans="3:17" ht="20.100000000000001" customHeight="1">
      <c r="C388" s="59" t="s">
        <v>97</v>
      </c>
      <c r="D388" s="60"/>
      <c r="E388" s="14" t="s">
        <v>562</v>
      </c>
      <c r="F388" s="17">
        <v>1129</v>
      </c>
      <c r="G388" s="39">
        <f t="shared" si="45"/>
        <v>0.91900000000000004</v>
      </c>
      <c r="H388" s="17">
        <v>92</v>
      </c>
      <c r="I388" s="17">
        <v>2.66</v>
      </c>
      <c r="J388" s="17">
        <v>2.15</v>
      </c>
      <c r="K388" s="17">
        <v>1.78</v>
      </c>
      <c r="L388" s="17" t="s">
        <v>92</v>
      </c>
      <c r="M388" s="17" t="s">
        <v>92</v>
      </c>
      <c r="N388" s="17" t="s">
        <v>92</v>
      </c>
      <c r="O388" s="38">
        <f t="shared" si="42"/>
        <v>1E-3</v>
      </c>
      <c r="P388" s="38">
        <f t="shared" si="43"/>
        <v>8.0000000000000004E-4</v>
      </c>
      <c r="Q388" s="38">
        <f t="shared" si="44"/>
        <v>6.9999999999999999E-4</v>
      </c>
    </row>
    <row r="389" spans="3:17" ht="20.100000000000001" customHeight="1">
      <c r="C389" s="59" t="s">
        <v>98</v>
      </c>
      <c r="D389" s="60"/>
      <c r="E389" s="14" t="s">
        <v>563</v>
      </c>
      <c r="F389" s="17">
        <v>893</v>
      </c>
      <c r="G389" s="39">
        <f t="shared" si="45"/>
        <v>0.91500000000000004</v>
      </c>
      <c r="H389" s="17">
        <v>76</v>
      </c>
      <c r="I389" s="17">
        <v>2.19</v>
      </c>
      <c r="J389" s="17">
        <v>1.77</v>
      </c>
      <c r="K389" s="17">
        <v>1.47</v>
      </c>
      <c r="L389" s="17" t="s">
        <v>92</v>
      </c>
      <c r="M389" s="17" t="s">
        <v>92</v>
      </c>
      <c r="N389" s="17" t="s">
        <v>92</v>
      </c>
      <c r="O389" s="38">
        <f t="shared" si="42"/>
        <v>8.0000000000000004E-4</v>
      </c>
      <c r="P389" s="38">
        <f t="shared" si="43"/>
        <v>6.9999999999999999E-4</v>
      </c>
      <c r="Q389" s="38">
        <f t="shared" si="44"/>
        <v>5.9999999999999995E-4</v>
      </c>
    </row>
    <row r="390" spans="3:17" ht="20.100000000000001" customHeight="1">
      <c r="C390" s="59" t="s">
        <v>99</v>
      </c>
      <c r="D390" s="60"/>
      <c r="E390" s="14" t="s">
        <v>564</v>
      </c>
      <c r="F390" s="17">
        <v>108</v>
      </c>
      <c r="G390" s="39">
        <f t="shared" si="45"/>
        <v>0.74099999999999999</v>
      </c>
      <c r="H390" s="17">
        <v>28</v>
      </c>
      <c r="I390" s="17">
        <v>0.81</v>
      </c>
      <c r="J390" s="17">
        <v>0.65</v>
      </c>
      <c r="K390" s="17">
        <v>0.54</v>
      </c>
      <c r="L390" s="17" t="s">
        <v>92</v>
      </c>
      <c r="M390" s="17" t="s">
        <v>92</v>
      </c>
      <c r="N390" s="17" t="s">
        <v>92</v>
      </c>
      <c r="O390" s="38">
        <f t="shared" si="42"/>
        <v>2.9999999999999997E-4</v>
      </c>
      <c r="P390" s="38">
        <f t="shared" si="43"/>
        <v>2.9999999999999997E-4</v>
      </c>
      <c r="Q390" s="38">
        <f t="shared" si="44"/>
        <v>2.0000000000000001E-4</v>
      </c>
    </row>
    <row r="391" spans="3:17" ht="20.100000000000001" customHeight="1">
      <c r="C391" s="59" t="s">
        <v>138</v>
      </c>
      <c r="D391" s="60"/>
      <c r="E391" s="14" t="s">
        <v>595</v>
      </c>
      <c r="F391" s="17">
        <v>299</v>
      </c>
      <c r="G391" s="39">
        <f t="shared" si="45"/>
        <v>0.63900000000000001</v>
      </c>
      <c r="H391" s="17">
        <v>108</v>
      </c>
      <c r="I391" s="17">
        <v>3.12</v>
      </c>
      <c r="J391" s="17">
        <v>2.52</v>
      </c>
      <c r="K391" s="17">
        <v>2.09</v>
      </c>
      <c r="L391" s="17" t="s">
        <v>92</v>
      </c>
      <c r="M391" s="17" t="s">
        <v>92</v>
      </c>
      <c r="N391" s="17" t="s">
        <v>92</v>
      </c>
      <c r="O391" s="38">
        <f t="shared" si="42"/>
        <v>1.1999999999999999E-3</v>
      </c>
      <c r="P391" s="38">
        <f t="shared" si="43"/>
        <v>1E-3</v>
      </c>
      <c r="Q391" s="38">
        <f t="shared" si="44"/>
        <v>8.0000000000000004E-4</v>
      </c>
    </row>
    <row r="392" spans="3:17" ht="20.100000000000001" customHeight="1">
      <c r="C392" s="70" t="s">
        <v>21</v>
      </c>
      <c r="D392" s="70"/>
      <c r="E392" s="70"/>
      <c r="F392" s="70"/>
      <c r="G392" s="70"/>
      <c r="H392" s="70"/>
      <c r="I392" s="70"/>
      <c r="J392" s="70"/>
      <c r="K392" s="70"/>
    </row>
    <row r="393" spans="3:17" ht="20.100000000000001" customHeight="1">
      <c r="C393" s="59" t="s">
        <v>139</v>
      </c>
      <c r="D393" s="60"/>
      <c r="E393" s="14" t="s">
        <v>596</v>
      </c>
      <c r="F393" s="17">
        <v>1025</v>
      </c>
      <c r="G393" s="39">
        <f t="shared" ref="G393" si="46">ROUND(1-(H393/F393),3)</f>
        <v>0.68700000000000006</v>
      </c>
      <c r="H393" s="17">
        <v>321</v>
      </c>
      <c r="I393" s="17">
        <v>9.27</v>
      </c>
      <c r="J393" s="17">
        <v>7.49</v>
      </c>
      <c r="K393" s="17">
        <v>6.21</v>
      </c>
      <c r="L393" s="17" t="s">
        <v>92</v>
      </c>
      <c r="M393" s="17" t="s">
        <v>92</v>
      </c>
      <c r="N393" s="17" t="s">
        <v>92</v>
      </c>
      <c r="O393" s="38">
        <f t="shared" ref="O393" si="47">ROUND(I393/D$360,4)</f>
        <v>3.5999999999999999E-3</v>
      </c>
      <c r="P393" s="38">
        <f t="shared" ref="P393" si="48">ROUND(J393/D$360,4)</f>
        <v>2.8999999999999998E-3</v>
      </c>
      <c r="Q393" s="38">
        <f t="shared" ref="Q393" si="49">ROUND(K393/D$360,4)</f>
        <v>2.3999999999999998E-3</v>
      </c>
    </row>
    <row r="394" spans="3:17" ht="20.100000000000001" customHeight="1">
      <c r="C394" s="59"/>
      <c r="D394" s="60"/>
      <c r="E394" s="14"/>
      <c r="F394" s="17"/>
      <c r="G394" s="39"/>
      <c r="H394" s="17"/>
      <c r="I394" s="17"/>
      <c r="J394" s="17"/>
      <c r="K394" s="17"/>
      <c r="L394" s="17"/>
      <c r="M394" s="17"/>
      <c r="N394" s="17"/>
      <c r="O394" s="38"/>
      <c r="P394" s="38"/>
      <c r="Q394" s="38"/>
    </row>
    <row r="395" spans="3:17" ht="20.100000000000001" customHeight="1">
      <c r="C395" s="59"/>
      <c r="D395" s="60"/>
      <c r="E395" s="14"/>
      <c r="F395" s="17"/>
      <c r="G395" s="39"/>
      <c r="H395" s="17"/>
      <c r="I395" s="17"/>
      <c r="J395" s="17"/>
      <c r="K395" s="17"/>
      <c r="L395" s="17"/>
      <c r="M395" s="17"/>
      <c r="N395" s="17"/>
      <c r="O395" s="38"/>
      <c r="P395" s="38"/>
      <c r="Q395" s="38"/>
    </row>
    <row r="396" spans="3:17" ht="20.100000000000001" customHeight="1">
      <c r="C396" s="59"/>
      <c r="D396" s="60"/>
      <c r="E396" s="14"/>
      <c r="F396" s="17"/>
      <c r="G396" s="39"/>
      <c r="H396" s="17"/>
      <c r="I396" s="17"/>
      <c r="J396" s="17"/>
      <c r="K396" s="17"/>
      <c r="L396" s="17"/>
      <c r="M396" s="17"/>
      <c r="N396" s="17"/>
      <c r="O396" s="38"/>
      <c r="P396" s="38"/>
      <c r="Q396" s="38"/>
    </row>
    <row r="397" spans="3:17" ht="20.100000000000001" customHeight="1">
      <c r="C397" s="70" t="s">
        <v>23</v>
      </c>
      <c r="D397" s="70"/>
      <c r="E397" s="70"/>
      <c r="F397" s="70"/>
      <c r="G397" s="70"/>
      <c r="H397" s="70"/>
      <c r="I397" s="70"/>
      <c r="J397" s="70"/>
      <c r="K397" s="70"/>
    </row>
    <row r="398" spans="3:17" ht="20.100000000000001" customHeight="1">
      <c r="C398" s="59" t="s">
        <v>140</v>
      </c>
      <c r="D398" s="60"/>
      <c r="E398" s="14" t="s">
        <v>597</v>
      </c>
      <c r="F398" s="17">
        <v>629</v>
      </c>
      <c r="G398" s="39">
        <f t="shared" ref="G398:G415" si="50">ROUND(1-(H398/F398),3)</f>
        <v>0.79200000000000004</v>
      </c>
      <c r="H398" s="17">
        <v>131</v>
      </c>
      <c r="I398" s="17">
        <v>3.78</v>
      </c>
      <c r="J398" s="17">
        <v>3.06</v>
      </c>
      <c r="K398" s="17">
        <v>2.5299999999999998</v>
      </c>
      <c r="L398" s="17" t="s">
        <v>92</v>
      </c>
      <c r="M398" s="17" t="s">
        <v>92</v>
      </c>
      <c r="N398" s="17" t="s">
        <v>92</v>
      </c>
      <c r="O398" s="38">
        <f t="shared" ref="O398:O412" si="51">ROUND(I398/D$360,4)</f>
        <v>1.5E-3</v>
      </c>
      <c r="P398" s="38">
        <f t="shared" ref="P398:P412" si="52">ROUND(J398/D$360,4)</f>
        <v>1.1999999999999999E-3</v>
      </c>
      <c r="Q398" s="38">
        <f t="shared" ref="Q398:Q412" si="53">ROUND(K398/D$360,4)</f>
        <v>1E-3</v>
      </c>
    </row>
    <row r="399" spans="3:17" ht="20.100000000000001" customHeight="1">
      <c r="C399" s="59" t="s">
        <v>141</v>
      </c>
      <c r="D399" s="60"/>
      <c r="E399" s="14" t="s">
        <v>598</v>
      </c>
      <c r="F399" s="17">
        <v>49</v>
      </c>
      <c r="G399" s="39">
        <f t="shared" si="50"/>
        <v>0.30599999999999999</v>
      </c>
      <c r="H399" s="17">
        <v>34</v>
      </c>
      <c r="I399" s="17">
        <v>0.98</v>
      </c>
      <c r="J399" s="17">
        <v>0.79</v>
      </c>
      <c r="K399" s="17">
        <v>0.66</v>
      </c>
      <c r="L399" s="17" t="s">
        <v>92</v>
      </c>
      <c r="M399" s="17" t="s">
        <v>92</v>
      </c>
      <c r="N399" s="17" t="s">
        <v>92</v>
      </c>
      <c r="O399" s="38">
        <f t="shared" si="51"/>
        <v>4.0000000000000002E-4</v>
      </c>
      <c r="P399" s="38">
        <f t="shared" si="52"/>
        <v>2.9999999999999997E-4</v>
      </c>
      <c r="Q399" s="38">
        <f t="shared" si="53"/>
        <v>2.9999999999999997E-4</v>
      </c>
    </row>
    <row r="400" spans="3:17" ht="20.100000000000001" customHeight="1">
      <c r="C400" s="59" t="s">
        <v>142</v>
      </c>
      <c r="D400" s="60"/>
      <c r="E400" s="14" t="s">
        <v>599</v>
      </c>
      <c r="F400" s="17">
        <v>49</v>
      </c>
      <c r="G400" s="39">
        <f t="shared" si="50"/>
        <v>0.30599999999999999</v>
      </c>
      <c r="H400" s="17">
        <v>34</v>
      </c>
      <c r="I400" s="17">
        <v>0.98</v>
      </c>
      <c r="J400" s="17">
        <v>0.79</v>
      </c>
      <c r="K400" s="17">
        <v>0.66</v>
      </c>
      <c r="L400" s="17" t="s">
        <v>92</v>
      </c>
      <c r="M400" s="17" t="s">
        <v>92</v>
      </c>
      <c r="N400" s="17" t="s">
        <v>92</v>
      </c>
      <c r="O400" s="38">
        <f t="shared" ref="O400:O404" si="54">ROUND(I400/D$360,4)</f>
        <v>4.0000000000000002E-4</v>
      </c>
      <c r="P400" s="38">
        <f t="shared" ref="P400:P404" si="55">ROUND(J400/D$360,4)</f>
        <v>2.9999999999999997E-4</v>
      </c>
      <c r="Q400" s="38">
        <f t="shared" ref="Q400:Q404" si="56">ROUND(K400/D$360,4)</f>
        <v>2.9999999999999997E-4</v>
      </c>
    </row>
    <row r="401" spans="3:17" ht="20.100000000000001" customHeight="1">
      <c r="C401" s="59" t="s">
        <v>143</v>
      </c>
      <c r="D401" s="60"/>
      <c r="E401" s="14" t="s">
        <v>600</v>
      </c>
      <c r="F401" s="17">
        <v>49</v>
      </c>
      <c r="G401" s="39">
        <f t="shared" si="50"/>
        <v>0.30599999999999999</v>
      </c>
      <c r="H401" s="17">
        <v>34</v>
      </c>
      <c r="I401" s="17">
        <v>0.98</v>
      </c>
      <c r="J401" s="17">
        <v>0.79</v>
      </c>
      <c r="K401" s="17">
        <v>0.66</v>
      </c>
      <c r="L401" s="17" t="s">
        <v>92</v>
      </c>
      <c r="M401" s="17" t="s">
        <v>92</v>
      </c>
      <c r="N401" s="17" t="s">
        <v>92</v>
      </c>
      <c r="O401" s="38">
        <f t="shared" si="54"/>
        <v>4.0000000000000002E-4</v>
      </c>
      <c r="P401" s="38">
        <f t="shared" si="55"/>
        <v>2.9999999999999997E-4</v>
      </c>
      <c r="Q401" s="38">
        <f t="shared" si="56"/>
        <v>2.9999999999999997E-4</v>
      </c>
    </row>
    <row r="402" spans="3:17" ht="20.100000000000001" customHeight="1">
      <c r="C402" s="59" t="s">
        <v>144</v>
      </c>
      <c r="D402" s="60"/>
      <c r="E402" s="14" t="s">
        <v>601</v>
      </c>
      <c r="F402" s="17">
        <v>49</v>
      </c>
      <c r="G402" s="39">
        <f t="shared" si="50"/>
        <v>0.30599999999999999</v>
      </c>
      <c r="H402" s="17">
        <v>34</v>
      </c>
      <c r="I402" s="17">
        <v>0.98</v>
      </c>
      <c r="J402" s="17">
        <v>0.79</v>
      </c>
      <c r="K402" s="17">
        <v>0.66</v>
      </c>
      <c r="L402" s="17" t="s">
        <v>92</v>
      </c>
      <c r="M402" s="17" t="s">
        <v>92</v>
      </c>
      <c r="N402" s="17" t="s">
        <v>92</v>
      </c>
      <c r="O402" s="38">
        <f t="shared" si="54"/>
        <v>4.0000000000000002E-4</v>
      </c>
      <c r="P402" s="38">
        <f t="shared" si="55"/>
        <v>2.9999999999999997E-4</v>
      </c>
      <c r="Q402" s="38">
        <f t="shared" si="56"/>
        <v>2.9999999999999997E-4</v>
      </c>
    </row>
    <row r="403" spans="3:17" ht="20.100000000000001" customHeight="1">
      <c r="C403" s="59" t="s">
        <v>145</v>
      </c>
      <c r="D403" s="60"/>
      <c r="E403" s="14" t="s">
        <v>602</v>
      </c>
      <c r="F403" s="17">
        <v>99</v>
      </c>
      <c r="G403" s="39">
        <f t="shared" si="50"/>
        <v>0.626</v>
      </c>
      <c r="H403" s="17">
        <v>37</v>
      </c>
      <c r="I403" s="17">
        <v>1.07</v>
      </c>
      <c r="J403" s="17">
        <v>0.86</v>
      </c>
      <c r="K403" s="17">
        <v>0.72</v>
      </c>
      <c r="L403" s="17" t="s">
        <v>92</v>
      </c>
      <c r="M403" s="17" t="s">
        <v>92</v>
      </c>
      <c r="N403" s="17" t="s">
        <v>92</v>
      </c>
      <c r="O403" s="38">
        <f t="shared" si="54"/>
        <v>4.0000000000000002E-4</v>
      </c>
      <c r="P403" s="38">
        <f t="shared" si="55"/>
        <v>2.9999999999999997E-4</v>
      </c>
      <c r="Q403" s="38">
        <f t="shared" si="56"/>
        <v>2.9999999999999997E-4</v>
      </c>
    </row>
    <row r="404" spans="3:17" ht="20.100000000000001" customHeight="1">
      <c r="C404" s="59" t="s">
        <v>146</v>
      </c>
      <c r="D404" s="60"/>
      <c r="E404" s="14" t="s">
        <v>603</v>
      </c>
      <c r="F404" s="17">
        <v>99</v>
      </c>
      <c r="G404" s="39">
        <f t="shared" si="50"/>
        <v>0.63600000000000001</v>
      </c>
      <c r="H404" s="17">
        <v>36</v>
      </c>
      <c r="I404" s="17">
        <v>1.04</v>
      </c>
      <c r="J404" s="17">
        <v>0.84</v>
      </c>
      <c r="K404" s="17">
        <v>0.7</v>
      </c>
      <c r="L404" s="17" t="s">
        <v>92</v>
      </c>
      <c r="M404" s="17" t="s">
        <v>92</v>
      </c>
      <c r="N404" s="17" t="s">
        <v>92</v>
      </c>
      <c r="O404" s="38">
        <f t="shared" si="54"/>
        <v>4.0000000000000002E-4</v>
      </c>
      <c r="P404" s="38">
        <f t="shared" si="55"/>
        <v>2.9999999999999997E-4</v>
      </c>
      <c r="Q404" s="38">
        <f t="shared" si="56"/>
        <v>2.9999999999999997E-4</v>
      </c>
    </row>
    <row r="405" spans="3:17" ht="20.100000000000001" customHeight="1">
      <c r="C405" s="59" t="s">
        <v>147</v>
      </c>
      <c r="D405" s="60"/>
      <c r="E405" s="14" t="s">
        <v>604</v>
      </c>
      <c r="F405" s="17">
        <v>99</v>
      </c>
      <c r="G405" s="39">
        <f t="shared" si="50"/>
        <v>0.626</v>
      </c>
      <c r="H405" s="17">
        <v>37</v>
      </c>
      <c r="I405" s="17">
        <v>1.07</v>
      </c>
      <c r="J405" s="17">
        <v>0.86</v>
      </c>
      <c r="K405" s="17">
        <v>0.72</v>
      </c>
      <c r="L405" s="17" t="s">
        <v>92</v>
      </c>
      <c r="M405" s="17" t="s">
        <v>92</v>
      </c>
      <c r="N405" s="17" t="s">
        <v>92</v>
      </c>
      <c r="O405" s="38">
        <f t="shared" si="51"/>
        <v>4.0000000000000002E-4</v>
      </c>
      <c r="P405" s="38">
        <f t="shared" si="52"/>
        <v>2.9999999999999997E-4</v>
      </c>
      <c r="Q405" s="38">
        <f t="shared" si="53"/>
        <v>2.9999999999999997E-4</v>
      </c>
    </row>
    <row r="406" spans="3:17" ht="20.100000000000001" customHeight="1">
      <c r="C406" s="59" t="s">
        <v>148</v>
      </c>
      <c r="D406" s="60"/>
      <c r="E406" s="14" t="s">
        <v>605</v>
      </c>
      <c r="F406" s="17">
        <v>109</v>
      </c>
      <c r="G406" s="39">
        <f t="shared" si="50"/>
        <v>0.58699999999999997</v>
      </c>
      <c r="H406" s="17">
        <v>45</v>
      </c>
      <c r="I406" s="17">
        <v>1.3</v>
      </c>
      <c r="J406" s="17">
        <v>1.05</v>
      </c>
      <c r="K406" s="17">
        <v>0.87</v>
      </c>
      <c r="L406" s="17" t="s">
        <v>92</v>
      </c>
      <c r="M406" s="17" t="s">
        <v>92</v>
      </c>
      <c r="N406" s="17" t="s">
        <v>92</v>
      </c>
      <c r="O406" s="38">
        <f t="shared" si="51"/>
        <v>5.0000000000000001E-4</v>
      </c>
      <c r="P406" s="38">
        <f t="shared" si="52"/>
        <v>4.0000000000000002E-4</v>
      </c>
      <c r="Q406" s="38">
        <f t="shared" si="53"/>
        <v>2.9999999999999997E-4</v>
      </c>
    </row>
    <row r="407" spans="3:17" ht="20.100000000000001" customHeight="1">
      <c r="C407" s="59" t="s">
        <v>149</v>
      </c>
      <c r="D407" s="60"/>
      <c r="E407" s="14" t="s">
        <v>606</v>
      </c>
      <c r="F407" s="17">
        <v>99</v>
      </c>
      <c r="G407" s="39">
        <f t="shared" si="50"/>
        <v>0.626</v>
      </c>
      <c r="H407" s="17">
        <v>37</v>
      </c>
      <c r="I407" s="17">
        <v>1.07</v>
      </c>
      <c r="J407" s="17">
        <v>0.86</v>
      </c>
      <c r="K407" s="17">
        <v>0.72</v>
      </c>
      <c r="L407" s="17" t="s">
        <v>92</v>
      </c>
      <c r="M407" s="17" t="s">
        <v>92</v>
      </c>
      <c r="N407" s="17" t="s">
        <v>92</v>
      </c>
      <c r="O407" s="38">
        <f t="shared" ref="O407:O409" si="57">ROUND(I407/D$360,4)</f>
        <v>4.0000000000000002E-4</v>
      </c>
      <c r="P407" s="38">
        <f t="shared" ref="P407:P409" si="58">ROUND(J407/D$360,4)</f>
        <v>2.9999999999999997E-4</v>
      </c>
      <c r="Q407" s="38">
        <f t="shared" ref="Q407:Q409" si="59">ROUND(K407/D$360,4)</f>
        <v>2.9999999999999997E-4</v>
      </c>
    </row>
    <row r="408" spans="3:17" ht="20.100000000000001" customHeight="1">
      <c r="C408" s="59" t="s">
        <v>150</v>
      </c>
      <c r="D408" s="60"/>
      <c r="E408" s="14" t="s">
        <v>607</v>
      </c>
      <c r="F408" s="17">
        <v>325</v>
      </c>
      <c r="G408" s="39">
        <f t="shared" si="50"/>
        <v>0.56599999999999995</v>
      </c>
      <c r="H408" s="17">
        <v>141</v>
      </c>
      <c r="I408" s="17">
        <v>4.07</v>
      </c>
      <c r="J408" s="17">
        <v>3.29</v>
      </c>
      <c r="K408" s="17">
        <v>2.73</v>
      </c>
      <c r="L408" s="17" t="s">
        <v>92</v>
      </c>
      <c r="M408" s="17" t="s">
        <v>92</v>
      </c>
      <c r="N408" s="17" t="s">
        <v>92</v>
      </c>
      <c r="O408" s="38">
        <f t="shared" si="57"/>
        <v>1.6000000000000001E-3</v>
      </c>
      <c r="P408" s="38">
        <f t="shared" si="58"/>
        <v>1.2999999999999999E-3</v>
      </c>
      <c r="Q408" s="38">
        <f t="shared" si="59"/>
        <v>1.1000000000000001E-3</v>
      </c>
    </row>
    <row r="409" spans="3:17" ht="20.100000000000001" customHeight="1">
      <c r="C409" s="59" t="s">
        <v>151</v>
      </c>
      <c r="D409" s="60"/>
      <c r="E409" s="14" t="s">
        <v>608</v>
      </c>
      <c r="F409" s="17">
        <v>524</v>
      </c>
      <c r="G409" s="39">
        <f t="shared" si="50"/>
        <v>0.68899999999999995</v>
      </c>
      <c r="H409" s="17">
        <v>163</v>
      </c>
      <c r="I409" s="17">
        <v>4.71</v>
      </c>
      <c r="J409" s="17">
        <v>3.8</v>
      </c>
      <c r="K409" s="17">
        <v>3.15</v>
      </c>
      <c r="L409" s="17" t="s">
        <v>92</v>
      </c>
      <c r="M409" s="17" t="s">
        <v>92</v>
      </c>
      <c r="N409" s="17" t="s">
        <v>92</v>
      </c>
      <c r="O409" s="38">
        <f t="shared" si="57"/>
        <v>1.8E-3</v>
      </c>
      <c r="P409" s="38">
        <f t="shared" si="58"/>
        <v>1.5E-3</v>
      </c>
      <c r="Q409" s="38">
        <f t="shared" si="59"/>
        <v>1.1999999999999999E-3</v>
      </c>
    </row>
    <row r="410" spans="3:17" ht="20.100000000000001" customHeight="1">
      <c r="C410" s="59" t="s">
        <v>152</v>
      </c>
      <c r="D410" s="60"/>
      <c r="E410" s="14" t="s">
        <v>609</v>
      </c>
      <c r="F410" s="17">
        <v>775</v>
      </c>
      <c r="G410" s="39">
        <f t="shared" si="50"/>
        <v>0.60899999999999999</v>
      </c>
      <c r="H410" s="17">
        <v>303</v>
      </c>
      <c r="I410" s="17">
        <v>8.75</v>
      </c>
      <c r="J410" s="17">
        <v>7.07</v>
      </c>
      <c r="K410" s="17">
        <v>5.86</v>
      </c>
      <c r="L410" s="17" t="s">
        <v>92</v>
      </c>
      <c r="M410" s="17" t="s">
        <v>92</v>
      </c>
      <c r="N410" s="17" t="s">
        <v>92</v>
      </c>
      <c r="O410" s="38">
        <f t="shared" si="51"/>
        <v>3.3999999999999998E-3</v>
      </c>
      <c r="P410" s="38">
        <f t="shared" si="52"/>
        <v>2.7000000000000001E-3</v>
      </c>
      <c r="Q410" s="38">
        <f t="shared" si="53"/>
        <v>2.3E-3</v>
      </c>
    </row>
    <row r="411" spans="3:17" ht="20.100000000000001" customHeight="1">
      <c r="C411" s="59" t="s">
        <v>153</v>
      </c>
      <c r="D411" s="60"/>
      <c r="E411" s="14" t="s">
        <v>610</v>
      </c>
      <c r="F411" s="17">
        <v>195</v>
      </c>
      <c r="G411" s="39">
        <f t="shared" si="50"/>
        <v>0.61</v>
      </c>
      <c r="H411" s="17">
        <v>76</v>
      </c>
      <c r="I411" s="17">
        <v>2.19</v>
      </c>
      <c r="J411" s="17">
        <v>1.77</v>
      </c>
      <c r="K411" s="17">
        <v>1.47</v>
      </c>
      <c r="L411" s="17" t="s">
        <v>92</v>
      </c>
      <c r="M411" s="17" t="s">
        <v>92</v>
      </c>
      <c r="N411" s="17" t="s">
        <v>92</v>
      </c>
      <c r="O411" s="38">
        <f t="shared" si="51"/>
        <v>8.0000000000000004E-4</v>
      </c>
      <c r="P411" s="38">
        <f t="shared" si="52"/>
        <v>6.9999999999999999E-4</v>
      </c>
      <c r="Q411" s="38">
        <f t="shared" si="53"/>
        <v>5.9999999999999995E-4</v>
      </c>
    </row>
    <row r="412" spans="3:17" ht="20.100000000000001" customHeight="1">
      <c r="C412" s="59" t="s">
        <v>154</v>
      </c>
      <c r="D412" s="60"/>
      <c r="E412" s="14" t="s">
        <v>611</v>
      </c>
      <c r="F412" s="17">
        <v>675</v>
      </c>
      <c r="G412" s="39">
        <f t="shared" si="50"/>
        <v>0.68300000000000005</v>
      </c>
      <c r="H412" s="17">
        <v>214</v>
      </c>
      <c r="I412" s="17">
        <v>6.18</v>
      </c>
      <c r="J412" s="17">
        <v>4.99</v>
      </c>
      <c r="K412" s="17">
        <v>4.1399999999999997</v>
      </c>
      <c r="L412" s="17" t="s">
        <v>92</v>
      </c>
      <c r="M412" s="17" t="s">
        <v>92</v>
      </c>
      <c r="N412" s="17" t="s">
        <v>92</v>
      </c>
      <c r="O412" s="38">
        <f t="shared" si="51"/>
        <v>2.3999999999999998E-3</v>
      </c>
      <c r="P412" s="38">
        <f t="shared" si="52"/>
        <v>1.9E-3</v>
      </c>
      <c r="Q412" s="38">
        <f t="shared" si="53"/>
        <v>1.6000000000000001E-3</v>
      </c>
    </row>
    <row r="413" spans="3:17" ht="20.100000000000001" customHeight="1">
      <c r="C413" s="59" t="s">
        <v>155</v>
      </c>
      <c r="D413" s="60"/>
      <c r="E413" s="14" t="s">
        <v>612</v>
      </c>
      <c r="F413" s="17">
        <v>799</v>
      </c>
      <c r="G413" s="39">
        <f t="shared" si="50"/>
        <v>0.59399999999999997</v>
      </c>
      <c r="H413" s="17">
        <v>324</v>
      </c>
      <c r="I413" s="17">
        <v>9.36</v>
      </c>
      <c r="J413" s="17">
        <v>7.56</v>
      </c>
      <c r="K413" s="17">
        <v>6.27</v>
      </c>
      <c r="L413" s="17" t="s">
        <v>92</v>
      </c>
      <c r="M413" s="17" t="s">
        <v>92</v>
      </c>
      <c r="N413" s="17" t="s">
        <v>92</v>
      </c>
      <c r="O413" s="38">
        <f t="shared" ref="O413:O415" si="60">ROUND(I413/D$360,4)</f>
        <v>3.5999999999999999E-3</v>
      </c>
      <c r="P413" s="38">
        <f t="shared" ref="P413:P415" si="61">ROUND(J413/D$360,4)</f>
        <v>2.8999999999999998E-3</v>
      </c>
      <c r="Q413" s="38">
        <f t="shared" ref="Q413:Q415" si="62">ROUND(K413/D$360,4)</f>
        <v>2.3999999999999998E-3</v>
      </c>
    </row>
    <row r="414" spans="3:17" ht="20.100000000000001" customHeight="1">
      <c r="C414" s="59" t="s">
        <v>156</v>
      </c>
      <c r="D414" s="60"/>
      <c r="E414" s="14" t="s">
        <v>613</v>
      </c>
      <c r="F414" s="17">
        <v>395</v>
      </c>
      <c r="G414" s="39">
        <f t="shared" si="50"/>
        <v>0.42299999999999999</v>
      </c>
      <c r="H414" s="17">
        <v>228</v>
      </c>
      <c r="I414" s="17">
        <v>6.58</v>
      </c>
      <c r="J414" s="17">
        <v>5.32</v>
      </c>
      <c r="K414" s="17">
        <v>4.41</v>
      </c>
      <c r="L414" s="17" t="s">
        <v>92</v>
      </c>
      <c r="M414" s="17" t="s">
        <v>92</v>
      </c>
      <c r="N414" s="17" t="s">
        <v>92</v>
      </c>
      <c r="O414" s="38">
        <f t="shared" si="60"/>
        <v>2.5000000000000001E-3</v>
      </c>
      <c r="P414" s="38">
        <f t="shared" si="61"/>
        <v>2E-3</v>
      </c>
      <c r="Q414" s="38">
        <f t="shared" si="62"/>
        <v>1.6999999999999999E-3</v>
      </c>
    </row>
    <row r="415" spans="3:17" ht="20.100000000000001" customHeight="1">
      <c r="C415" s="59" t="s">
        <v>157</v>
      </c>
      <c r="D415" s="60"/>
      <c r="E415" s="14" t="s">
        <v>614</v>
      </c>
      <c r="F415" s="17">
        <v>150</v>
      </c>
      <c r="G415" s="39">
        <f t="shared" si="50"/>
        <v>0.4</v>
      </c>
      <c r="H415" s="17">
        <v>90</v>
      </c>
      <c r="I415" s="17">
        <v>2.6</v>
      </c>
      <c r="J415" s="17">
        <v>2.1</v>
      </c>
      <c r="K415" s="17">
        <v>1.74</v>
      </c>
      <c r="L415" s="17" t="s">
        <v>92</v>
      </c>
      <c r="M415" s="17" t="s">
        <v>92</v>
      </c>
      <c r="N415" s="17" t="s">
        <v>92</v>
      </c>
      <c r="O415" s="38">
        <f t="shared" si="60"/>
        <v>1E-3</v>
      </c>
      <c r="P415" s="38">
        <f t="shared" si="61"/>
        <v>8.0000000000000004E-4</v>
      </c>
      <c r="Q415" s="38">
        <f t="shared" si="62"/>
        <v>6.9999999999999999E-4</v>
      </c>
    </row>
    <row r="416" spans="3:17" ht="20.100000000000001" customHeight="1">
      <c r="C416" s="70" t="s">
        <v>22</v>
      </c>
      <c r="D416" s="70"/>
      <c r="E416" s="70"/>
      <c r="F416" s="70"/>
      <c r="G416" s="70"/>
      <c r="H416" s="70"/>
      <c r="I416" s="70"/>
      <c r="J416" s="70"/>
      <c r="K416" s="70"/>
    </row>
    <row r="417" spans="3:17" ht="20.100000000000001" customHeight="1">
      <c r="C417" s="59"/>
      <c r="D417" s="60"/>
      <c r="E417" s="14"/>
      <c r="F417" s="17"/>
      <c r="G417" s="39"/>
      <c r="H417" s="17"/>
      <c r="I417" s="17"/>
      <c r="J417" s="17"/>
      <c r="K417" s="17"/>
      <c r="L417" s="17"/>
      <c r="M417" s="17"/>
      <c r="N417" s="17"/>
      <c r="O417" s="38"/>
      <c r="P417" s="38"/>
      <c r="Q417" s="38"/>
    </row>
    <row r="418" spans="3:17" ht="20.100000000000001" customHeight="1">
      <c r="C418" s="59"/>
      <c r="D418" s="60"/>
      <c r="E418" s="14"/>
      <c r="F418" s="17"/>
      <c r="G418" s="39"/>
      <c r="H418" s="17"/>
      <c r="I418" s="17"/>
      <c r="J418" s="17"/>
      <c r="K418" s="17"/>
      <c r="L418" s="17"/>
      <c r="M418" s="17"/>
      <c r="N418" s="17"/>
      <c r="O418" s="38"/>
      <c r="P418" s="38"/>
      <c r="Q418" s="38"/>
    </row>
    <row r="419" spans="3:17" ht="20.100000000000001" customHeight="1">
      <c r="C419" s="59"/>
      <c r="D419" s="60"/>
      <c r="E419" s="14"/>
      <c r="F419" s="17"/>
      <c r="G419" s="39"/>
      <c r="H419" s="17"/>
      <c r="I419" s="17"/>
      <c r="J419" s="17"/>
      <c r="K419" s="17"/>
      <c r="L419" s="17"/>
      <c r="M419" s="17"/>
      <c r="N419" s="17"/>
      <c r="O419" s="38"/>
      <c r="P419" s="38"/>
      <c r="Q419" s="38"/>
    </row>
    <row r="420" spans="3:17" ht="20.100000000000001" customHeight="1">
      <c r="C420" s="59"/>
      <c r="D420" s="60"/>
      <c r="E420" s="14"/>
      <c r="F420" s="17"/>
      <c r="G420" s="39"/>
      <c r="H420" s="17"/>
      <c r="I420" s="17"/>
      <c r="J420" s="17"/>
      <c r="K420" s="17"/>
      <c r="L420" s="17"/>
      <c r="M420" s="17"/>
      <c r="N420" s="17"/>
      <c r="O420" s="38"/>
      <c r="P420" s="38"/>
      <c r="Q420" s="38"/>
    </row>
    <row r="421" spans="3:17" ht="20.100000000000001" customHeight="1"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3:17" ht="20.100000000000001" customHeight="1"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3:17" ht="20.100000000000001" customHeight="1">
      <c r="C423" s="70" t="s">
        <v>63</v>
      </c>
      <c r="D423" s="70"/>
      <c r="E423" s="70"/>
      <c r="F423" s="70"/>
      <c r="G423" s="70"/>
      <c r="H423" s="70"/>
      <c r="I423" s="70"/>
      <c r="J423" s="70"/>
      <c r="K423" s="71"/>
    </row>
    <row r="424" spans="3:17" ht="20.100000000000001" customHeight="1">
      <c r="C424" s="59" t="s">
        <v>103</v>
      </c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3:17" ht="20.100000000000001" customHeight="1"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3:17" ht="20.100000000000001" customHeight="1"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3:17" ht="20.100000000000001" customHeight="1"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3:17" ht="20.100000000000001" customHeight="1"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3:17" ht="20.100000000000001" customHeight="1"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3:17" ht="20.100000000000001" customHeight="1"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3:17" ht="20.100000000000001" customHeight="1"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3:17" ht="20.100000000000001" customHeight="1">
      <c r="C432" s="59"/>
      <c r="D432" s="60"/>
      <c r="E432" s="14"/>
      <c r="F432" s="17"/>
      <c r="G432" s="39"/>
      <c r="H432" s="17"/>
      <c r="I432" s="17"/>
      <c r="J432" s="17"/>
      <c r="K432" s="17"/>
      <c r="L432" s="17"/>
      <c r="M432" s="17"/>
      <c r="N432" s="17"/>
      <c r="O432" s="38"/>
      <c r="P432" s="38"/>
      <c r="Q432" s="38"/>
    </row>
    <row r="433" spans="3:17" ht="20.100000000000001" customHeight="1">
      <c r="C433" s="3" t="s">
        <v>16</v>
      </c>
      <c r="F433" s="18"/>
      <c r="G433" s="44"/>
      <c r="H433" s="18"/>
      <c r="I433" s="18"/>
      <c r="J433" s="18"/>
      <c r="K433" s="18"/>
    </row>
    <row r="434" spans="3:17" ht="20.100000000000001" customHeight="1">
      <c r="C434" s="72" t="s">
        <v>51</v>
      </c>
      <c r="D434" s="73"/>
      <c r="E434" s="27"/>
      <c r="F434" s="19">
        <v>150</v>
      </c>
      <c r="G434" s="45">
        <v>0</v>
      </c>
      <c r="H434" s="20">
        <v>150</v>
      </c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3:17" ht="20.100000000000001" customHeight="1">
      <c r="C435" s="72" t="s">
        <v>58</v>
      </c>
      <c r="D435" s="73"/>
      <c r="E435" s="27"/>
      <c r="F435" s="19">
        <v>100</v>
      </c>
      <c r="G435" s="45">
        <v>0</v>
      </c>
      <c r="H435" s="20">
        <v>100</v>
      </c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3:17" ht="20.100000000000001" customHeight="1">
      <c r="C436" s="59"/>
      <c r="D436" s="60"/>
      <c r="E436" s="27"/>
      <c r="F436" s="19"/>
      <c r="G436" s="45"/>
      <c r="H436" s="20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3:17" ht="20.100000000000001" customHeight="1">
      <c r="C437" s="59"/>
      <c r="D437" s="60"/>
      <c r="E437" s="27"/>
      <c r="F437" s="19"/>
      <c r="G437" s="45"/>
      <c r="H437" s="20"/>
      <c r="I437" s="17"/>
      <c r="J437" s="17"/>
      <c r="K437" s="17"/>
      <c r="L437" s="17"/>
      <c r="M437" s="17"/>
      <c r="N437" s="17"/>
      <c r="O437" s="38"/>
      <c r="P437" s="38"/>
      <c r="Q437" s="38"/>
    </row>
    <row r="438" spans="3:17" ht="20.100000000000001" customHeight="1">
      <c r="C438" s="59"/>
      <c r="D438" s="60"/>
      <c r="E438" s="27"/>
      <c r="F438" s="19"/>
      <c r="G438" s="45"/>
      <c r="H438" s="20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3:17" ht="20.100000000000001" customHeight="1">
      <c r="C439" s="59"/>
      <c r="D439" s="60"/>
      <c r="E439" s="27"/>
      <c r="F439" s="19"/>
      <c r="G439" s="45"/>
      <c r="H439" s="20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3:17" ht="20.100000000000001" customHeight="1">
      <c r="C440" s="74" t="s">
        <v>72</v>
      </c>
      <c r="D440" s="71"/>
      <c r="E440" s="24" t="s">
        <v>103</v>
      </c>
      <c r="F440" s="24"/>
      <c r="G440" s="46"/>
      <c r="H440" s="24"/>
      <c r="I440" s="24"/>
      <c r="J440" s="24"/>
      <c r="K440" s="24"/>
      <c r="L440" s="24"/>
      <c r="M440" s="24"/>
      <c r="N440" s="24"/>
      <c r="O440" s="48"/>
      <c r="P440" s="48"/>
      <c r="Q440" s="48"/>
    </row>
    <row r="441" spans="3:17" ht="20.100000000000001" customHeight="1">
      <c r="C441" s="74" t="s">
        <v>29</v>
      </c>
      <c r="D441" s="71"/>
      <c r="E441" s="24" t="s">
        <v>104</v>
      </c>
      <c r="F441" s="24"/>
      <c r="G441" s="46"/>
      <c r="H441" s="24"/>
      <c r="I441" s="24"/>
      <c r="J441" s="24"/>
      <c r="K441" s="24"/>
      <c r="L441" s="24"/>
      <c r="M441" s="24"/>
      <c r="N441" s="24"/>
      <c r="O441" s="48"/>
      <c r="P441" s="48"/>
      <c r="Q441" s="48"/>
    </row>
    <row r="442" spans="3:17" ht="20.100000000000001" customHeight="1">
      <c r="C442" s="74" t="s">
        <v>45</v>
      </c>
      <c r="D442" s="71"/>
      <c r="E442" s="24" t="s">
        <v>104</v>
      </c>
      <c r="F442" s="24"/>
      <c r="G442" s="46"/>
      <c r="H442" s="24"/>
      <c r="I442" s="24"/>
      <c r="J442" s="24"/>
      <c r="K442" s="24"/>
      <c r="L442" s="24"/>
      <c r="M442" s="24"/>
      <c r="N442" s="24"/>
      <c r="O442" s="48"/>
      <c r="P442" s="48"/>
      <c r="Q442" s="48"/>
    </row>
    <row r="443" spans="3:17" ht="20.100000000000001" customHeight="1">
      <c r="C443" s="76" t="s">
        <v>79</v>
      </c>
      <c r="D443" s="76"/>
      <c r="E443" s="24" t="s">
        <v>105</v>
      </c>
      <c r="F443" s="24"/>
      <c r="G443" s="46"/>
      <c r="H443" s="24"/>
      <c r="I443" s="24"/>
      <c r="J443" s="24"/>
      <c r="K443" s="24"/>
      <c r="L443" s="24"/>
      <c r="M443" s="24"/>
      <c r="N443" s="24"/>
      <c r="O443" s="48"/>
      <c r="P443" s="48"/>
      <c r="Q443" s="48"/>
    </row>
    <row r="444" spans="3:17" ht="20.100000000000001" customHeight="1">
      <c r="C444" s="76" t="s">
        <v>59</v>
      </c>
      <c r="D444" s="76"/>
      <c r="E444" s="24" t="s">
        <v>105</v>
      </c>
      <c r="F444" s="24"/>
      <c r="G444" s="46"/>
      <c r="H444" s="24"/>
      <c r="I444" s="24"/>
      <c r="J444" s="24"/>
      <c r="K444" s="24"/>
      <c r="L444" s="24"/>
      <c r="M444" s="24"/>
      <c r="N444" s="24"/>
      <c r="O444" s="48"/>
      <c r="P444" s="48"/>
      <c r="Q444" s="48"/>
    </row>
    <row r="445" spans="3:17" ht="20.100000000000001" customHeight="1">
      <c r="C445" t="s">
        <v>93</v>
      </c>
    </row>
    <row r="446" spans="3:17" ht="20.100000000000001" customHeight="1">
      <c r="O446"/>
      <c r="P446"/>
      <c r="Q446"/>
    </row>
    <row r="447" spans="3:17" ht="20.100000000000001" customHeight="1">
      <c r="C447" s="4" t="s">
        <v>2</v>
      </c>
      <c r="D447" s="5" t="s">
        <v>90</v>
      </c>
      <c r="E447" s="1"/>
      <c r="O447"/>
      <c r="P447"/>
      <c r="Q447"/>
    </row>
    <row r="448" spans="3:17" ht="20.100000000000001" customHeight="1">
      <c r="C448" s="4" t="s">
        <v>5</v>
      </c>
      <c r="D448" s="16" t="s">
        <v>158</v>
      </c>
      <c r="E448" s="1"/>
      <c r="O448"/>
      <c r="P448"/>
      <c r="Q448"/>
    </row>
    <row r="449" spans="2:17" ht="20.100000000000001" customHeight="1">
      <c r="C449" s="4" t="s">
        <v>7</v>
      </c>
      <c r="D449" s="5">
        <v>25</v>
      </c>
      <c r="E449" s="1"/>
      <c r="O449"/>
      <c r="P449"/>
      <c r="Q449"/>
    </row>
    <row r="450" spans="2:17" ht="20.100000000000001" customHeight="1">
      <c r="C450" s="4" t="s">
        <v>12</v>
      </c>
      <c r="D450" s="5"/>
      <c r="E450" s="1"/>
      <c r="O450"/>
      <c r="P450"/>
      <c r="Q450"/>
    </row>
    <row r="451" spans="2:17" ht="20.100000000000001" customHeight="1">
      <c r="C451" s="4" t="s">
        <v>13</v>
      </c>
      <c r="D451" s="7">
        <v>3600</v>
      </c>
      <c r="E451" s="1"/>
      <c r="O451"/>
      <c r="P451"/>
      <c r="Q451"/>
    </row>
    <row r="452" spans="2:17" ht="30" customHeight="1">
      <c r="C452" s="8" t="s">
        <v>86</v>
      </c>
      <c r="D452" s="37">
        <v>8.6E-3</v>
      </c>
      <c r="E452" s="1"/>
      <c r="O452"/>
      <c r="P452"/>
      <c r="Q452"/>
    </row>
    <row r="453" spans="2:17" ht="30" customHeight="1">
      <c r="C453" s="8" t="s">
        <v>85</v>
      </c>
      <c r="D453" s="38"/>
      <c r="E453" s="1"/>
      <c r="O453"/>
      <c r="P453"/>
      <c r="Q453"/>
    </row>
    <row r="454" spans="2:17" ht="20.100000000000001" customHeight="1">
      <c r="C454" s="2"/>
      <c r="O454"/>
      <c r="P454"/>
      <c r="Q454"/>
    </row>
    <row r="455" spans="2:17" s="10" customFormat="1" ht="20.100000000000001" customHeight="1">
      <c r="B455" s="9"/>
      <c r="F455" s="63" t="s">
        <v>3</v>
      </c>
      <c r="G455" s="64"/>
      <c r="H455" s="65"/>
      <c r="I455" s="61" t="s">
        <v>4</v>
      </c>
      <c r="J455" s="61"/>
      <c r="K455" s="61"/>
      <c r="L455" s="61" t="s">
        <v>84</v>
      </c>
      <c r="M455" s="61"/>
      <c r="N455" s="61"/>
      <c r="O455" s="61" t="s">
        <v>83</v>
      </c>
      <c r="P455" s="61"/>
      <c r="Q455" s="61"/>
    </row>
    <row r="456" spans="2:17" s="10" customFormat="1" ht="20.100000000000001" customHeight="1">
      <c r="B456" s="9"/>
      <c r="F456" s="63" t="s">
        <v>6</v>
      </c>
      <c r="G456" s="64"/>
      <c r="H456" s="65"/>
      <c r="I456" s="62" t="s">
        <v>48</v>
      </c>
      <c r="J456" s="62"/>
      <c r="K456" s="62"/>
      <c r="L456" s="62" t="s">
        <v>48</v>
      </c>
      <c r="M456" s="62"/>
      <c r="N456" s="62"/>
      <c r="O456" s="62" t="s">
        <v>48</v>
      </c>
      <c r="P456" s="62"/>
      <c r="Q456" s="62"/>
    </row>
    <row r="457" spans="2:17" s="13" customFormat="1" ht="20.100000000000001" customHeight="1">
      <c r="B457" s="11"/>
      <c r="C457" s="66" t="s">
        <v>14</v>
      </c>
      <c r="D457" s="67"/>
      <c r="E457" s="35" t="s">
        <v>17</v>
      </c>
      <c r="F457" s="35" t="s">
        <v>8</v>
      </c>
      <c r="G457" s="43" t="s">
        <v>18</v>
      </c>
      <c r="H457" s="35" t="s">
        <v>19</v>
      </c>
      <c r="I457" s="35" t="s">
        <v>9</v>
      </c>
      <c r="J457" s="35" t="s">
        <v>10</v>
      </c>
      <c r="K457" s="35" t="s">
        <v>11</v>
      </c>
      <c r="L457" s="35" t="s">
        <v>9</v>
      </c>
      <c r="M457" s="35" t="s">
        <v>10</v>
      </c>
      <c r="N457" s="35" t="s">
        <v>11</v>
      </c>
      <c r="O457" s="35" t="s">
        <v>9</v>
      </c>
      <c r="P457" s="35" t="s">
        <v>10</v>
      </c>
      <c r="Q457" s="35" t="s">
        <v>11</v>
      </c>
    </row>
    <row r="458" spans="2:17" ht="20.100000000000001" customHeight="1">
      <c r="C458" s="68" t="s">
        <v>15</v>
      </c>
      <c r="D458" s="69"/>
      <c r="E458" s="14" t="s">
        <v>615</v>
      </c>
      <c r="F458" s="17">
        <v>9062</v>
      </c>
      <c r="G458" s="39">
        <f>ROUND(1-(H458/F458),3)</f>
        <v>0.85199999999999998</v>
      </c>
      <c r="H458" s="17">
        <v>1339</v>
      </c>
      <c r="I458" s="17">
        <v>38.67</v>
      </c>
      <c r="J458" s="17">
        <v>31.24</v>
      </c>
      <c r="K458" s="17">
        <v>25.9</v>
      </c>
      <c r="L458" s="17" t="s">
        <v>92</v>
      </c>
      <c r="M458" s="17" t="s">
        <v>92</v>
      </c>
      <c r="N458" s="17" t="s">
        <v>92</v>
      </c>
      <c r="O458" s="38">
        <f>ROUND(I458/D451,4)+D452</f>
        <v>1.9299999999999998E-2</v>
      </c>
      <c r="P458" s="38">
        <f>ROUND(J458/D451,4)+D452</f>
        <v>1.7299999999999999E-2</v>
      </c>
      <c r="Q458" s="38">
        <f>ROUND(K458/D451,4)+D452</f>
        <v>1.5800000000000002E-2</v>
      </c>
    </row>
    <row r="459" spans="2:17" ht="20.100000000000001" customHeight="1">
      <c r="B459" s="15"/>
      <c r="C459" s="75" t="s">
        <v>20</v>
      </c>
      <c r="D459" s="75"/>
      <c r="E459" s="75"/>
      <c r="F459" s="75"/>
      <c r="G459" s="75"/>
      <c r="H459" s="75"/>
      <c r="I459" s="75"/>
      <c r="J459" s="75"/>
      <c r="K459" s="75"/>
      <c r="O459"/>
      <c r="P459"/>
      <c r="Q459"/>
    </row>
    <row r="460" spans="2:17" ht="20.100000000000001" customHeight="1">
      <c r="C460" s="59" t="s">
        <v>121</v>
      </c>
      <c r="D460" s="60"/>
      <c r="E460" s="14" t="s">
        <v>579</v>
      </c>
      <c r="F460" s="17">
        <v>1675</v>
      </c>
      <c r="G460" s="39">
        <f>ROUND(1-(H460/F460),3)</f>
        <v>0.84099999999999997</v>
      </c>
      <c r="H460" s="17">
        <v>266</v>
      </c>
      <c r="I460" s="17">
        <v>7.68</v>
      </c>
      <c r="J460" s="17">
        <v>6.21</v>
      </c>
      <c r="K460" s="17">
        <v>5.14</v>
      </c>
      <c r="L460" s="17" t="s">
        <v>92</v>
      </c>
      <c r="M460" s="17" t="s">
        <v>92</v>
      </c>
      <c r="N460" s="17" t="s">
        <v>92</v>
      </c>
      <c r="O460" s="38">
        <f>ROUND(I460/D$451,4)</f>
        <v>2.0999999999999999E-3</v>
      </c>
      <c r="P460" s="38">
        <f>ROUND(J460/D$451,4)</f>
        <v>1.6999999999999999E-3</v>
      </c>
      <c r="Q460" s="38">
        <f>ROUND(K460/D$451,4)</f>
        <v>1.4E-3</v>
      </c>
    </row>
    <row r="461" spans="2:17" ht="20.100000000000001" customHeight="1">
      <c r="C461" s="59" t="s">
        <v>122</v>
      </c>
      <c r="D461" s="60"/>
      <c r="E461" s="14" t="s">
        <v>580</v>
      </c>
      <c r="F461" s="17">
        <v>2263</v>
      </c>
      <c r="G461" s="39">
        <f t="shared" ref="G461:G482" si="63">ROUND(1-(H461/F461),3)</f>
        <v>0.77300000000000002</v>
      </c>
      <c r="H461" s="17">
        <v>513</v>
      </c>
      <c r="I461" s="17">
        <v>14.82</v>
      </c>
      <c r="J461" s="17">
        <v>11.97</v>
      </c>
      <c r="K461" s="17">
        <v>9.92</v>
      </c>
      <c r="L461" s="17" t="s">
        <v>92</v>
      </c>
      <c r="M461" s="17" t="s">
        <v>92</v>
      </c>
      <c r="N461" s="17" t="s">
        <v>92</v>
      </c>
      <c r="O461" s="38">
        <f t="shared" ref="O461:O482" si="64">ROUND(I461/D$451,4)</f>
        <v>4.1000000000000003E-3</v>
      </c>
      <c r="P461" s="38">
        <f t="shared" ref="P461:P482" si="65">ROUND(J461/D$451,4)</f>
        <v>3.3E-3</v>
      </c>
      <c r="Q461" s="38">
        <f t="shared" ref="Q461:Q482" si="66">ROUND(K461/D$451,4)</f>
        <v>2.8E-3</v>
      </c>
    </row>
    <row r="462" spans="2:17" ht="20.100000000000001" customHeight="1">
      <c r="C462" s="59" t="s">
        <v>133</v>
      </c>
      <c r="D462" s="60"/>
      <c r="E462" s="14" t="s">
        <v>570</v>
      </c>
      <c r="F462" s="17">
        <v>47</v>
      </c>
      <c r="G462" s="39">
        <f t="shared" si="63"/>
        <v>0.745</v>
      </c>
      <c r="H462" s="17">
        <v>12</v>
      </c>
      <c r="I462" s="17">
        <v>0.35</v>
      </c>
      <c r="J462" s="17">
        <v>0.28000000000000003</v>
      </c>
      <c r="K462" s="17">
        <v>0.23</v>
      </c>
      <c r="L462" s="17" t="s">
        <v>92</v>
      </c>
      <c r="M462" s="17" t="s">
        <v>92</v>
      </c>
      <c r="N462" s="17" t="s">
        <v>92</v>
      </c>
      <c r="O462" s="38">
        <f t="shared" si="64"/>
        <v>1E-4</v>
      </c>
      <c r="P462" s="38">
        <f t="shared" si="65"/>
        <v>1E-4</v>
      </c>
      <c r="Q462" s="38">
        <f t="shared" si="66"/>
        <v>1E-4</v>
      </c>
    </row>
    <row r="463" spans="2:17" ht="20.100000000000001" customHeight="1">
      <c r="C463" s="59" t="s">
        <v>123</v>
      </c>
      <c r="D463" s="60"/>
      <c r="E463" s="14" t="s">
        <v>581</v>
      </c>
      <c r="F463" s="17">
        <v>1760</v>
      </c>
      <c r="G463" s="39">
        <f t="shared" si="63"/>
        <v>0.77300000000000002</v>
      </c>
      <c r="H463" s="17">
        <v>399</v>
      </c>
      <c r="I463" s="17">
        <v>11.52</v>
      </c>
      <c r="J463" s="17">
        <v>9.31</v>
      </c>
      <c r="K463" s="17">
        <v>7.72</v>
      </c>
      <c r="L463" s="17" t="s">
        <v>92</v>
      </c>
      <c r="M463" s="17" t="s">
        <v>92</v>
      </c>
      <c r="N463" s="17" t="s">
        <v>92</v>
      </c>
      <c r="O463" s="38">
        <f t="shared" si="64"/>
        <v>3.2000000000000002E-3</v>
      </c>
      <c r="P463" s="38">
        <f t="shared" si="65"/>
        <v>2.5999999999999999E-3</v>
      </c>
      <c r="Q463" s="38">
        <f t="shared" si="66"/>
        <v>2.0999999999999999E-3</v>
      </c>
    </row>
    <row r="464" spans="2:17" ht="20.100000000000001" customHeight="1">
      <c r="C464" s="59" t="s">
        <v>124</v>
      </c>
      <c r="D464" s="60"/>
      <c r="E464" s="14" t="s">
        <v>582</v>
      </c>
      <c r="F464" s="17">
        <v>2284</v>
      </c>
      <c r="G464" s="39">
        <f t="shared" si="63"/>
        <v>0.73899999999999999</v>
      </c>
      <c r="H464" s="17">
        <v>597</v>
      </c>
      <c r="I464" s="17">
        <v>17.239999999999998</v>
      </c>
      <c r="J464" s="17">
        <v>13.93</v>
      </c>
      <c r="K464" s="17">
        <v>11.55</v>
      </c>
      <c r="L464" s="17" t="s">
        <v>92</v>
      </c>
      <c r="M464" s="17" t="s">
        <v>92</v>
      </c>
      <c r="N464" s="17" t="s">
        <v>92</v>
      </c>
      <c r="O464" s="38">
        <f t="shared" si="64"/>
        <v>4.7999999999999996E-3</v>
      </c>
      <c r="P464" s="38">
        <f t="shared" si="65"/>
        <v>3.8999999999999998E-3</v>
      </c>
      <c r="Q464" s="38">
        <f t="shared" si="66"/>
        <v>3.2000000000000002E-3</v>
      </c>
    </row>
    <row r="465" spans="3:17" ht="20.100000000000001" customHeight="1">
      <c r="C465" s="59" t="s">
        <v>125</v>
      </c>
      <c r="D465" s="60"/>
      <c r="E465" s="14" t="s">
        <v>583</v>
      </c>
      <c r="F465" s="17">
        <v>3395</v>
      </c>
      <c r="G465" s="39">
        <f t="shared" si="63"/>
        <v>0.70099999999999996</v>
      </c>
      <c r="H465" s="17">
        <v>1016</v>
      </c>
      <c r="I465" s="17">
        <v>29.34</v>
      </c>
      <c r="J465" s="17">
        <v>23.7</v>
      </c>
      <c r="K465" s="17">
        <v>19.649999999999999</v>
      </c>
      <c r="L465" s="17" t="s">
        <v>92</v>
      </c>
      <c r="M465" s="17" t="s">
        <v>92</v>
      </c>
      <c r="N465" s="17" t="s">
        <v>92</v>
      </c>
      <c r="O465" s="38">
        <f t="shared" si="64"/>
        <v>8.2000000000000007E-3</v>
      </c>
      <c r="P465" s="38">
        <f t="shared" si="65"/>
        <v>6.6E-3</v>
      </c>
      <c r="Q465" s="38">
        <f t="shared" si="66"/>
        <v>5.4999999999999997E-3</v>
      </c>
    </row>
    <row r="466" spans="3:17" ht="20.100000000000001" customHeight="1">
      <c r="C466" s="59" t="s">
        <v>126</v>
      </c>
      <c r="D466" s="60"/>
      <c r="E466" s="14" t="s">
        <v>584</v>
      </c>
      <c r="F466" s="17">
        <v>265</v>
      </c>
      <c r="G466" s="39">
        <f t="shared" si="63"/>
        <v>0.69799999999999995</v>
      </c>
      <c r="H466" s="17">
        <v>80</v>
      </c>
      <c r="I466" s="17">
        <v>2.31</v>
      </c>
      <c r="J466" s="17">
        <v>1.87</v>
      </c>
      <c r="K466" s="17">
        <v>1.55</v>
      </c>
      <c r="L466" s="17" t="s">
        <v>92</v>
      </c>
      <c r="M466" s="17" t="s">
        <v>92</v>
      </c>
      <c r="N466" s="17" t="s">
        <v>92</v>
      </c>
      <c r="O466" s="38">
        <f t="shared" si="64"/>
        <v>5.9999999999999995E-4</v>
      </c>
      <c r="P466" s="38">
        <f t="shared" si="65"/>
        <v>5.0000000000000001E-4</v>
      </c>
      <c r="Q466" s="38">
        <f t="shared" si="66"/>
        <v>4.0000000000000002E-4</v>
      </c>
    </row>
    <row r="467" spans="3:17" ht="20.100000000000001" customHeight="1">
      <c r="C467" s="59" t="s">
        <v>134</v>
      </c>
      <c r="D467" s="60"/>
      <c r="E467" s="14" t="s">
        <v>585</v>
      </c>
      <c r="F467" s="17">
        <v>289</v>
      </c>
      <c r="G467" s="39">
        <f t="shared" si="63"/>
        <v>0.73</v>
      </c>
      <c r="H467" s="17">
        <v>78</v>
      </c>
      <c r="I467" s="17">
        <v>2.25</v>
      </c>
      <c r="J467" s="17">
        <v>1.82</v>
      </c>
      <c r="K467" s="17">
        <v>1.51</v>
      </c>
      <c r="L467" s="17" t="s">
        <v>92</v>
      </c>
      <c r="M467" s="17" t="s">
        <v>92</v>
      </c>
      <c r="N467" s="17" t="s">
        <v>92</v>
      </c>
      <c r="O467" s="38">
        <f t="shared" si="64"/>
        <v>5.9999999999999995E-4</v>
      </c>
      <c r="P467" s="38">
        <f t="shared" si="65"/>
        <v>5.0000000000000001E-4</v>
      </c>
      <c r="Q467" s="38">
        <f t="shared" si="66"/>
        <v>4.0000000000000002E-4</v>
      </c>
    </row>
    <row r="468" spans="3:17" ht="20.100000000000001" customHeight="1">
      <c r="C468" s="59" t="s">
        <v>135</v>
      </c>
      <c r="D468" s="60"/>
      <c r="E468" s="14" t="s">
        <v>586</v>
      </c>
      <c r="F468" s="17">
        <v>289</v>
      </c>
      <c r="G468" s="39">
        <f t="shared" si="63"/>
        <v>0.73</v>
      </c>
      <c r="H468" s="17">
        <v>78</v>
      </c>
      <c r="I468" s="17">
        <v>2.25</v>
      </c>
      <c r="J468" s="17">
        <v>1.82</v>
      </c>
      <c r="K468" s="17">
        <v>1.51</v>
      </c>
      <c r="L468" s="17" t="s">
        <v>92</v>
      </c>
      <c r="M468" s="17" t="s">
        <v>92</v>
      </c>
      <c r="N468" s="17" t="s">
        <v>92</v>
      </c>
      <c r="O468" s="38">
        <f t="shared" si="64"/>
        <v>5.9999999999999995E-4</v>
      </c>
      <c r="P468" s="38">
        <f t="shared" si="65"/>
        <v>5.0000000000000001E-4</v>
      </c>
      <c r="Q468" s="38">
        <f t="shared" si="66"/>
        <v>4.0000000000000002E-4</v>
      </c>
    </row>
    <row r="469" spans="3:17" ht="20.100000000000001" customHeight="1">
      <c r="C469" s="59" t="s">
        <v>127</v>
      </c>
      <c r="D469" s="60"/>
      <c r="E469" s="14" t="s">
        <v>587</v>
      </c>
      <c r="F469" s="17">
        <v>850</v>
      </c>
      <c r="G469" s="39">
        <f t="shared" si="63"/>
        <v>0.82899999999999996</v>
      </c>
      <c r="H469" s="17">
        <v>145</v>
      </c>
      <c r="I469" s="17">
        <v>4.1900000000000004</v>
      </c>
      <c r="J469" s="17">
        <v>3.38</v>
      </c>
      <c r="K469" s="17">
        <v>2.8</v>
      </c>
      <c r="L469" s="17" t="s">
        <v>92</v>
      </c>
      <c r="M469" s="17" t="s">
        <v>92</v>
      </c>
      <c r="N469" s="17" t="s">
        <v>92</v>
      </c>
      <c r="O469" s="38">
        <f t="shared" si="64"/>
        <v>1.1999999999999999E-3</v>
      </c>
      <c r="P469" s="38">
        <f t="shared" si="65"/>
        <v>8.9999999999999998E-4</v>
      </c>
      <c r="Q469" s="38">
        <f t="shared" si="66"/>
        <v>8.0000000000000004E-4</v>
      </c>
    </row>
    <row r="470" spans="3:17" ht="20.100000000000001" customHeight="1">
      <c r="C470" s="59" t="s">
        <v>128</v>
      </c>
      <c r="D470" s="60"/>
      <c r="E470" s="14" t="s">
        <v>588</v>
      </c>
      <c r="F470" s="17">
        <v>850</v>
      </c>
      <c r="G470" s="39">
        <f t="shared" si="63"/>
        <v>0.82799999999999996</v>
      </c>
      <c r="H470" s="17">
        <v>146</v>
      </c>
      <c r="I470" s="17">
        <v>4.22</v>
      </c>
      <c r="J470" s="17">
        <v>3.41</v>
      </c>
      <c r="K470" s="17">
        <v>2.82</v>
      </c>
      <c r="L470" s="17" t="s">
        <v>92</v>
      </c>
      <c r="M470" s="17" t="s">
        <v>92</v>
      </c>
      <c r="N470" s="17" t="s">
        <v>92</v>
      </c>
      <c r="O470" s="38">
        <f t="shared" si="64"/>
        <v>1.1999999999999999E-3</v>
      </c>
      <c r="P470" s="38">
        <f t="shared" si="65"/>
        <v>8.9999999999999998E-4</v>
      </c>
      <c r="Q470" s="38">
        <f t="shared" si="66"/>
        <v>8.0000000000000004E-4</v>
      </c>
    </row>
    <row r="471" spans="3:17" ht="20.100000000000001" customHeight="1">
      <c r="C471" s="59" t="s">
        <v>129</v>
      </c>
      <c r="D471" s="60"/>
      <c r="E471" s="14" t="s">
        <v>589</v>
      </c>
      <c r="F471" s="17">
        <v>980</v>
      </c>
      <c r="G471" s="39">
        <f t="shared" si="63"/>
        <v>0.80300000000000005</v>
      </c>
      <c r="H471" s="17">
        <v>193</v>
      </c>
      <c r="I471" s="17">
        <v>5.57</v>
      </c>
      <c r="J471" s="17">
        <v>4.5</v>
      </c>
      <c r="K471" s="17">
        <v>3.73</v>
      </c>
      <c r="L471" s="17" t="s">
        <v>92</v>
      </c>
      <c r="M471" s="17" t="s">
        <v>92</v>
      </c>
      <c r="N471" s="17" t="s">
        <v>92</v>
      </c>
      <c r="O471" s="38">
        <f t="shared" si="64"/>
        <v>1.5E-3</v>
      </c>
      <c r="P471" s="38">
        <f t="shared" si="65"/>
        <v>1.2999999999999999E-3</v>
      </c>
      <c r="Q471" s="38">
        <f t="shared" si="66"/>
        <v>1E-3</v>
      </c>
    </row>
    <row r="472" spans="3:17" ht="20.100000000000001" customHeight="1">
      <c r="C472" s="59" t="s">
        <v>130</v>
      </c>
      <c r="D472" s="60"/>
      <c r="E472" s="14" t="s">
        <v>590</v>
      </c>
      <c r="F472" s="17">
        <v>550</v>
      </c>
      <c r="G472" s="39">
        <f t="shared" si="63"/>
        <v>0.79600000000000004</v>
      </c>
      <c r="H472" s="17">
        <v>112</v>
      </c>
      <c r="I472" s="17">
        <v>3.23</v>
      </c>
      <c r="J472" s="17">
        <v>2.61</v>
      </c>
      <c r="K472" s="17">
        <v>2.17</v>
      </c>
      <c r="L472" s="17" t="s">
        <v>92</v>
      </c>
      <c r="M472" s="17" t="s">
        <v>92</v>
      </c>
      <c r="N472" s="17" t="s">
        <v>92</v>
      </c>
      <c r="O472" s="38">
        <f t="shared" si="64"/>
        <v>8.9999999999999998E-4</v>
      </c>
      <c r="P472" s="38">
        <f t="shared" si="65"/>
        <v>6.9999999999999999E-4</v>
      </c>
      <c r="Q472" s="38">
        <f t="shared" si="66"/>
        <v>5.9999999999999995E-4</v>
      </c>
    </row>
    <row r="473" spans="3:17" ht="20.100000000000001" customHeight="1">
      <c r="C473" s="59" t="s">
        <v>131</v>
      </c>
      <c r="D473" s="60"/>
      <c r="E473" s="14" t="s">
        <v>591</v>
      </c>
      <c r="F473" s="17">
        <v>550</v>
      </c>
      <c r="G473" s="39">
        <f t="shared" si="63"/>
        <v>0.84</v>
      </c>
      <c r="H473" s="17">
        <v>88</v>
      </c>
      <c r="I473" s="17">
        <v>2.54</v>
      </c>
      <c r="J473" s="17">
        <v>2.0499999999999998</v>
      </c>
      <c r="K473" s="17">
        <v>1.7</v>
      </c>
      <c r="L473" s="17" t="s">
        <v>92</v>
      </c>
      <c r="M473" s="17" t="s">
        <v>92</v>
      </c>
      <c r="N473" s="17" t="s">
        <v>92</v>
      </c>
      <c r="O473" s="38">
        <f t="shared" si="64"/>
        <v>6.9999999999999999E-4</v>
      </c>
      <c r="P473" s="38">
        <f t="shared" si="65"/>
        <v>5.9999999999999995E-4</v>
      </c>
      <c r="Q473" s="38">
        <f t="shared" si="66"/>
        <v>5.0000000000000001E-4</v>
      </c>
    </row>
    <row r="474" spans="3:17" ht="20.100000000000001" customHeight="1">
      <c r="C474" s="59" t="s">
        <v>132</v>
      </c>
      <c r="D474" s="60"/>
      <c r="E474" s="14" t="s">
        <v>592</v>
      </c>
      <c r="F474" s="17">
        <v>1225</v>
      </c>
      <c r="G474" s="39">
        <f t="shared" si="63"/>
        <v>0.79600000000000004</v>
      </c>
      <c r="H474" s="17">
        <v>250</v>
      </c>
      <c r="I474" s="17">
        <v>7.22</v>
      </c>
      <c r="J474" s="17">
        <v>5.83</v>
      </c>
      <c r="K474" s="17">
        <v>4.84</v>
      </c>
      <c r="L474" s="17" t="s">
        <v>92</v>
      </c>
      <c r="M474" s="17" t="s">
        <v>92</v>
      </c>
      <c r="N474" s="17" t="s">
        <v>92</v>
      </c>
      <c r="O474" s="38">
        <f t="shared" si="64"/>
        <v>2E-3</v>
      </c>
      <c r="P474" s="38">
        <f t="shared" si="65"/>
        <v>1.6000000000000001E-3</v>
      </c>
      <c r="Q474" s="38">
        <f t="shared" si="66"/>
        <v>1.2999999999999999E-3</v>
      </c>
    </row>
    <row r="475" spans="3:17" ht="20.100000000000001" customHeight="1">
      <c r="C475" s="59" t="s">
        <v>136</v>
      </c>
      <c r="D475" s="60"/>
      <c r="E475" s="14" t="s">
        <v>593</v>
      </c>
      <c r="F475" s="17">
        <v>55</v>
      </c>
      <c r="G475" s="39">
        <f t="shared" si="63"/>
        <v>0.49099999999999999</v>
      </c>
      <c r="H475" s="17">
        <v>28</v>
      </c>
      <c r="I475" s="17">
        <v>0.81</v>
      </c>
      <c r="J475" s="17">
        <v>0.65</v>
      </c>
      <c r="K475" s="17">
        <v>0.54</v>
      </c>
      <c r="L475" s="17" t="s">
        <v>92</v>
      </c>
      <c r="M475" s="17" t="s">
        <v>92</v>
      </c>
      <c r="N475" s="17" t="s">
        <v>92</v>
      </c>
      <c r="O475" s="38">
        <f t="shared" si="64"/>
        <v>2.0000000000000001E-4</v>
      </c>
      <c r="P475" s="38">
        <f t="shared" si="65"/>
        <v>2.0000000000000001E-4</v>
      </c>
      <c r="Q475" s="38">
        <f t="shared" si="66"/>
        <v>2.0000000000000001E-4</v>
      </c>
    </row>
    <row r="476" spans="3:17" ht="20.100000000000001" customHeight="1">
      <c r="C476" s="59" t="s">
        <v>137</v>
      </c>
      <c r="D476" s="60"/>
      <c r="E476" s="14" t="s">
        <v>594</v>
      </c>
      <c r="F476" s="17">
        <v>83</v>
      </c>
      <c r="G476" s="39">
        <f t="shared" si="63"/>
        <v>0.78300000000000003</v>
      </c>
      <c r="H476" s="17">
        <v>18</v>
      </c>
      <c r="I476" s="17">
        <v>0.52</v>
      </c>
      <c r="J476" s="17">
        <v>0.42</v>
      </c>
      <c r="K476" s="17">
        <v>0.35</v>
      </c>
      <c r="L476" s="17" t="s">
        <v>92</v>
      </c>
      <c r="M476" s="17" t="s">
        <v>92</v>
      </c>
      <c r="N476" s="17" t="s">
        <v>92</v>
      </c>
      <c r="O476" s="38">
        <f t="shared" si="64"/>
        <v>1E-4</v>
      </c>
      <c r="P476" s="38">
        <f t="shared" si="65"/>
        <v>1E-4</v>
      </c>
      <c r="Q476" s="38">
        <f t="shared" si="66"/>
        <v>1E-4</v>
      </c>
    </row>
    <row r="477" spans="3:17" ht="20.100000000000001" customHeight="1">
      <c r="C477" s="59" t="s">
        <v>95</v>
      </c>
      <c r="D477" s="60"/>
      <c r="E477" s="14" t="s">
        <v>560</v>
      </c>
      <c r="F477" s="17">
        <v>1253</v>
      </c>
      <c r="G477" s="39">
        <f t="shared" si="63"/>
        <v>0.90200000000000002</v>
      </c>
      <c r="H477" s="17">
        <v>123</v>
      </c>
      <c r="I477" s="17">
        <v>3.55</v>
      </c>
      <c r="J477" s="17">
        <v>2.87</v>
      </c>
      <c r="K477" s="17">
        <v>2.38</v>
      </c>
      <c r="L477" s="17" t="s">
        <v>92</v>
      </c>
      <c r="M477" s="17" t="s">
        <v>92</v>
      </c>
      <c r="N477" s="17" t="s">
        <v>92</v>
      </c>
      <c r="O477" s="38">
        <f t="shared" si="64"/>
        <v>1E-3</v>
      </c>
      <c r="P477" s="38">
        <f t="shared" si="65"/>
        <v>8.0000000000000004E-4</v>
      </c>
      <c r="Q477" s="38">
        <f t="shared" si="66"/>
        <v>6.9999999999999999E-4</v>
      </c>
    </row>
    <row r="478" spans="3:17" ht="20.100000000000001" customHeight="1">
      <c r="C478" s="59" t="s">
        <v>96</v>
      </c>
      <c r="D478" s="60"/>
      <c r="E478" s="14" t="s">
        <v>561</v>
      </c>
      <c r="F478" s="17">
        <v>1298</v>
      </c>
      <c r="G478" s="39">
        <f t="shared" si="63"/>
        <v>0.86899999999999999</v>
      </c>
      <c r="H478" s="17">
        <v>170</v>
      </c>
      <c r="I478" s="17">
        <v>4.91</v>
      </c>
      <c r="J478" s="17">
        <v>3.97</v>
      </c>
      <c r="K478" s="17">
        <v>3.29</v>
      </c>
      <c r="L478" s="17" t="s">
        <v>92</v>
      </c>
      <c r="M478" s="17" t="s">
        <v>92</v>
      </c>
      <c r="N478" s="17" t="s">
        <v>92</v>
      </c>
      <c r="O478" s="38">
        <f t="shared" si="64"/>
        <v>1.4E-3</v>
      </c>
      <c r="P478" s="38">
        <f t="shared" si="65"/>
        <v>1.1000000000000001E-3</v>
      </c>
      <c r="Q478" s="38">
        <f t="shared" si="66"/>
        <v>8.9999999999999998E-4</v>
      </c>
    </row>
    <row r="479" spans="3:17" ht="20.100000000000001" customHeight="1">
      <c r="C479" s="59" t="s">
        <v>97</v>
      </c>
      <c r="D479" s="60"/>
      <c r="E479" s="14" t="s">
        <v>562</v>
      </c>
      <c r="F479" s="17">
        <v>1129</v>
      </c>
      <c r="G479" s="39">
        <f t="shared" si="63"/>
        <v>0.91900000000000004</v>
      </c>
      <c r="H479" s="17">
        <v>92</v>
      </c>
      <c r="I479" s="17">
        <v>2.66</v>
      </c>
      <c r="J479" s="17">
        <v>2.15</v>
      </c>
      <c r="K479" s="17">
        <v>1.78</v>
      </c>
      <c r="L479" s="17" t="s">
        <v>92</v>
      </c>
      <c r="M479" s="17" t="s">
        <v>92</v>
      </c>
      <c r="N479" s="17" t="s">
        <v>92</v>
      </c>
      <c r="O479" s="38">
        <f t="shared" si="64"/>
        <v>6.9999999999999999E-4</v>
      </c>
      <c r="P479" s="38">
        <f t="shared" si="65"/>
        <v>5.9999999999999995E-4</v>
      </c>
      <c r="Q479" s="38">
        <f t="shared" si="66"/>
        <v>5.0000000000000001E-4</v>
      </c>
    </row>
    <row r="480" spans="3:17" ht="20.100000000000001" customHeight="1">
      <c r="C480" s="59" t="s">
        <v>98</v>
      </c>
      <c r="D480" s="60"/>
      <c r="E480" s="14" t="s">
        <v>563</v>
      </c>
      <c r="F480" s="17">
        <v>893</v>
      </c>
      <c r="G480" s="39">
        <f t="shared" si="63"/>
        <v>0.91500000000000004</v>
      </c>
      <c r="H480" s="17">
        <v>76</v>
      </c>
      <c r="I480" s="17">
        <v>2.19</v>
      </c>
      <c r="J480" s="17">
        <v>1.77</v>
      </c>
      <c r="K480" s="17">
        <v>1.47</v>
      </c>
      <c r="L480" s="17" t="s">
        <v>92</v>
      </c>
      <c r="M480" s="17" t="s">
        <v>92</v>
      </c>
      <c r="N480" s="17" t="s">
        <v>92</v>
      </c>
      <c r="O480" s="38">
        <f t="shared" si="64"/>
        <v>5.9999999999999995E-4</v>
      </c>
      <c r="P480" s="38">
        <f t="shared" si="65"/>
        <v>5.0000000000000001E-4</v>
      </c>
      <c r="Q480" s="38">
        <f t="shared" si="66"/>
        <v>4.0000000000000002E-4</v>
      </c>
    </row>
    <row r="481" spans="3:17" ht="20.100000000000001" customHeight="1">
      <c r="C481" s="59" t="s">
        <v>99</v>
      </c>
      <c r="D481" s="60"/>
      <c r="E481" s="14" t="s">
        <v>564</v>
      </c>
      <c r="F481" s="17">
        <v>108</v>
      </c>
      <c r="G481" s="39">
        <f t="shared" si="63"/>
        <v>0.74099999999999999</v>
      </c>
      <c r="H481" s="17">
        <v>28</v>
      </c>
      <c r="I481" s="17">
        <v>0.81</v>
      </c>
      <c r="J481" s="17">
        <v>0.65</v>
      </c>
      <c r="K481" s="17">
        <v>0.54</v>
      </c>
      <c r="L481" s="17" t="s">
        <v>92</v>
      </c>
      <c r="M481" s="17" t="s">
        <v>92</v>
      </c>
      <c r="N481" s="17" t="s">
        <v>92</v>
      </c>
      <c r="O481" s="38">
        <f t="shared" si="64"/>
        <v>2.0000000000000001E-4</v>
      </c>
      <c r="P481" s="38">
        <f t="shared" si="65"/>
        <v>2.0000000000000001E-4</v>
      </c>
      <c r="Q481" s="38">
        <f t="shared" si="66"/>
        <v>2.0000000000000001E-4</v>
      </c>
    </row>
    <row r="482" spans="3:17" ht="20.100000000000001" customHeight="1">
      <c r="C482" s="59" t="s">
        <v>138</v>
      </c>
      <c r="D482" s="60"/>
      <c r="E482" s="14" t="s">
        <v>595</v>
      </c>
      <c r="F482" s="17">
        <v>299</v>
      </c>
      <c r="G482" s="39">
        <f t="shared" si="63"/>
        <v>0.63900000000000001</v>
      </c>
      <c r="H482" s="17">
        <v>108</v>
      </c>
      <c r="I482" s="17">
        <v>3.12</v>
      </c>
      <c r="J482" s="17">
        <v>2.52</v>
      </c>
      <c r="K482" s="17">
        <v>2.09</v>
      </c>
      <c r="L482" s="17" t="s">
        <v>92</v>
      </c>
      <c r="M482" s="17" t="s">
        <v>92</v>
      </c>
      <c r="N482" s="17" t="s">
        <v>92</v>
      </c>
      <c r="O482" s="38">
        <f t="shared" si="64"/>
        <v>8.9999999999999998E-4</v>
      </c>
      <c r="P482" s="38">
        <f t="shared" si="65"/>
        <v>6.9999999999999999E-4</v>
      </c>
      <c r="Q482" s="38">
        <f t="shared" si="66"/>
        <v>5.9999999999999995E-4</v>
      </c>
    </row>
    <row r="483" spans="3:17" ht="20.100000000000001" customHeight="1">
      <c r="C483" s="70" t="s">
        <v>21</v>
      </c>
      <c r="D483" s="70"/>
      <c r="E483" s="70"/>
      <c r="F483" s="70"/>
      <c r="G483" s="70"/>
      <c r="H483" s="70"/>
      <c r="I483" s="70"/>
      <c r="J483" s="70"/>
      <c r="K483" s="70"/>
    </row>
    <row r="484" spans="3:17" ht="20.100000000000001" customHeight="1">
      <c r="C484" s="59" t="s">
        <v>139</v>
      </c>
      <c r="D484" s="60"/>
      <c r="E484" s="14" t="s">
        <v>596</v>
      </c>
      <c r="F484" s="17">
        <v>1025</v>
      </c>
      <c r="G484" s="39">
        <f t="shared" ref="G484" si="67">ROUND(1-(H484/F484),3)</f>
        <v>0.68700000000000006</v>
      </c>
      <c r="H484" s="17">
        <v>321</v>
      </c>
      <c r="I484" s="17">
        <v>9.27</v>
      </c>
      <c r="J484" s="17">
        <v>7.49</v>
      </c>
      <c r="K484" s="17">
        <v>6.21</v>
      </c>
      <c r="L484" s="17" t="s">
        <v>92</v>
      </c>
      <c r="M484" s="17" t="s">
        <v>92</v>
      </c>
      <c r="N484" s="17" t="s">
        <v>92</v>
      </c>
      <c r="O484" s="38">
        <f>ROUND(I484/D$451,4)</f>
        <v>2.5999999999999999E-3</v>
      </c>
      <c r="P484" s="38">
        <f>ROUND(J484/D$451,4)</f>
        <v>2.0999999999999999E-3</v>
      </c>
      <c r="Q484" s="38">
        <f>ROUND(K484/D$451,4)</f>
        <v>1.6999999999999999E-3</v>
      </c>
    </row>
    <row r="485" spans="3:17" ht="20.100000000000001" customHeight="1">
      <c r="C485" s="59"/>
      <c r="D485" s="60"/>
      <c r="E485" s="14"/>
      <c r="F485" s="17"/>
      <c r="G485" s="39"/>
      <c r="H485" s="17"/>
      <c r="I485" s="17"/>
      <c r="J485" s="17"/>
      <c r="K485" s="17"/>
      <c r="L485" s="17"/>
      <c r="M485" s="17"/>
      <c r="N485" s="17"/>
      <c r="O485" s="38"/>
      <c r="P485" s="38"/>
      <c r="Q485" s="38"/>
    </row>
    <row r="486" spans="3:17" ht="20.100000000000001" customHeight="1">
      <c r="C486" s="59"/>
      <c r="D486" s="60"/>
      <c r="E486" s="14"/>
      <c r="F486" s="17"/>
      <c r="G486" s="39"/>
      <c r="H486" s="17"/>
      <c r="I486" s="17"/>
      <c r="J486" s="17"/>
      <c r="K486" s="17"/>
      <c r="L486" s="17"/>
      <c r="M486" s="17"/>
      <c r="N486" s="17"/>
      <c r="O486" s="38"/>
      <c r="P486" s="38"/>
      <c r="Q486" s="38"/>
    </row>
    <row r="487" spans="3:17" ht="20.100000000000001" customHeight="1">
      <c r="C487" s="59"/>
      <c r="D487" s="60"/>
      <c r="E487" s="14"/>
      <c r="F487" s="17"/>
      <c r="G487" s="39"/>
      <c r="H487" s="17"/>
      <c r="I487" s="17"/>
      <c r="J487" s="17"/>
      <c r="K487" s="17"/>
      <c r="L487" s="17"/>
      <c r="M487" s="17"/>
      <c r="N487" s="17"/>
      <c r="O487" s="38"/>
      <c r="P487" s="38"/>
      <c r="Q487" s="38"/>
    </row>
    <row r="488" spans="3:17" ht="20.100000000000001" customHeight="1">
      <c r="C488" s="70" t="s">
        <v>23</v>
      </c>
      <c r="D488" s="70"/>
      <c r="E488" s="70"/>
      <c r="F488" s="70"/>
      <c r="G488" s="70"/>
      <c r="H488" s="70"/>
      <c r="I488" s="70"/>
      <c r="J488" s="70"/>
      <c r="K488" s="70"/>
    </row>
    <row r="489" spans="3:17" ht="20.100000000000001" customHeight="1">
      <c r="C489" s="59" t="s">
        <v>140</v>
      </c>
      <c r="D489" s="60"/>
      <c r="E489" s="14" t="s">
        <v>597</v>
      </c>
      <c r="F489" s="17">
        <v>629</v>
      </c>
      <c r="G489" s="39">
        <f t="shared" ref="G489:G506" si="68">ROUND(1-(H489/F489),3)</f>
        <v>0.79200000000000004</v>
      </c>
      <c r="H489" s="17">
        <v>131</v>
      </c>
      <c r="I489" s="17">
        <v>3.78</v>
      </c>
      <c r="J489" s="17">
        <v>3.06</v>
      </c>
      <c r="K489" s="17">
        <v>2.5299999999999998</v>
      </c>
      <c r="L489" s="17" t="s">
        <v>92</v>
      </c>
      <c r="M489" s="17" t="s">
        <v>92</v>
      </c>
      <c r="N489" s="17" t="s">
        <v>92</v>
      </c>
      <c r="O489" s="38">
        <f t="shared" ref="O489:O506" si="69">ROUND(I489/D$451,4)</f>
        <v>1.1000000000000001E-3</v>
      </c>
      <c r="P489" s="38">
        <f t="shared" ref="P489:P506" si="70">ROUND(J489/D$451,4)</f>
        <v>8.9999999999999998E-4</v>
      </c>
      <c r="Q489" s="38">
        <f t="shared" ref="Q489:Q506" si="71">ROUND(K489/D$451,4)</f>
        <v>6.9999999999999999E-4</v>
      </c>
    </row>
    <row r="490" spans="3:17" ht="20.100000000000001" customHeight="1">
      <c r="C490" s="59" t="s">
        <v>141</v>
      </c>
      <c r="D490" s="60"/>
      <c r="E490" s="14" t="s">
        <v>598</v>
      </c>
      <c r="F490" s="17">
        <v>49</v>
      </c>
      <c r="G490" s="39">
        <f t="shared" si="68"/>
        <v>0.30599999999999999</v>
      </c>
      <c r="H490" s="17">
        <v>34</v>
      </c>
      <c r="I490" s="17">
        <v>0.98</v>
      </c>
      <c r="J490" s="17">
        <v>0.79</v>
      </c>
      <c r="K490" s="17">
        <v>0.66</v>
      </c>
      <c r="L490" s="17" t="s">
        <v>92</v>
      </c>
      <c r="M490" s="17" t="s">
        <v>92</v>
      </c>
      <c r="N490" s="17" t="s">
        <v>92</v>
      </c>
      <c r="O490" s="38">
        <f t="shared" si="69"/>
        <v>2.9999999999999997E-4</v>
      </c>
      <c r="P490" s="38">
        <f t="shared" si="70"/>
        <v>2.0000000000000001E-4</v>
      </c>
      <c r="Q490" s="38">
        <f t="shared" si="71"/>
        <v>2.0000000000000001E-4</v>
      </c>
    </row>
    <row r="491" spans="3:17" ht="20.100000000000001" customHeight="1">
      <c r="C491" s="59" t="s">
        <v>142</v>
      </c>
      <c r="D491" s="60"/>
      <c r="E491" s="14" t="s">
        <v>599</v>
      </c>
      <c r="F491" s="17">
        <v>49</v>
      </c>
      <c r="G491" s="39">
        <f t="shared" si="68"/>
        <v>0.30599999999999999</v>
      </c>
      <c r="H491" s="17">
        <v>34</v>
      </c>
      <c r="I491" s="17">
        <v>0.98</v>
      </c>
      <c r="J491" s="17">
        <v>0.79</v>
      </c>
      <c r="K491" s="17">
        <v>0.66</v>
      </c>
      <c r="L491" s="17" t="s">
        <v>92</v>
      </c>
      <c r="M491" s="17" t="s">
        <v>92</v>
      </c>
      <c r="N491" s="17" t="s">
        <v>92</v>
      </c>
      <c r="O491" s="38">
        <f t="shared" si="69"/>
        <v>2.9999999999999997E-4</v>
      </c>
      <c r="P491" s="38">
        <f t="shared" si="70"/>
        <v>2.0000000000000001E-4</v>
      </c>
      <c r="Q491" s="38">
        <f t="shared" si="71"/>
        <v>2.0000000000000001E-4</v>
      </c>
    </row>
    <row r="492" spans="3:17" ht="20.100000000000001" customHeight="1">
      <c r="C492" s="59" t="s">
        <v>143</v>
      </c>
      <c r="D492" s="60"/>
      <c r="E492" s="14" t="s">
        <v>600</v>
      </c>
      <c r="F492" s="17">
        <v>49</v>
      </c>
      <c r="G492" s="39">
        <f t="shared" si="68"/>
        <v>0.30599999999999999</v>
      </c>
      <c r="H492" s="17">
        <v>34</v>
      </c>
      <c r="I492" s="17">
        <v>0.98</v>
      </c>
      <c r="J492" s="17">
        <v>0.79</v>
      </c>
      <c r="K492" s="17">
        <v>0.66</v>
      </c>
      <c r="L492" s="17" t="s">
        <v>92</v>
      </c>
      <c r="M492" s="17" t="s">
        <v>92</v>
      </c>
      <c r="N492" s="17" t="s">
        <v>92</v>
      </c>
      <c r="O492" s="38">
        <f t="shared" si="69"/>
        <v>2.9999999999999997E-4</v>
      </c>
      <c r="P492" s="38">
        <f t="shared" si="70"/>
        <v>2.0000000000000001E-4</v>
      </c>
      <c r="Q492" s="38">
        <f t="shared" si="71"/>
        <v>2.0000000000000001E-4</v>
      </c>
    </row>
    <row r="493" spans="3:17" ht="20.100000000000001" customHeight="1">
      <c r="C493" s="59" t="s">
        <v>144</v>
      </c>
      <c r="D493" s="60"/>
      <c r="E493" s="14" t="s">
        <v>601</v>
      </c>
      <c r="F493" s="17">
        <v>49</v>
      </c>
      <c r="G493" s="39">
        <f t="shared" si="68"/>
        <v>0.30599999999999999</v>
      </c>
      <c r="H493" s="17">
        <v>34</v>
      </c>
      <c r="I493" s="17">
        <v>0.98</v>
      </c>
      <c r="J493" s="17">
        <v>0.79</v>
      </c>
      <c r="K493" s="17">
        <v>0.66</v>
      </c>
      <c r="L493" s="17" t="s">
        <v>92</v>
      </c>
      <c r="M493" s="17" t="s">
        <v>92</v>
      </c>
      <c r="N493" s="17" t="s">
        <v>92</v>
      </c>
      <c r="O493" s="38">
        <f t="shared" si="69"/>
        <v>2.9999999999999997E-4</v>
      </c>
      <c r="P493" s="38">
        <f t="shared" si="70"/>
        <v>2.0000000000000001E-4</v>
      </c>
      <c r="Q493" s="38">
        <f t="shared" si="71"/>
        <v>2.0000000000000001E-4</v>
      </c>
    </row>
    <row r="494" spans="3:17" ht="20.100000000000001" customHeight="1">
      <c r="C494" s="59" t="s">
        <v>145</v>
      </c>
      <c r="D494" s="60"/>
      <c r="E494" s="14" t="s">
        <v>602</v>
      </c>
      <c r="F494" s="17">
        <v>99</v>
      </c>
      <c r="G494" s="39">
        <f t="shared" si="68"/>
        <v>0.626</v>
      </c>
      <c r="H494" s="17">
        <v>37</v>
      </c>
      <c r="I494" s="17">
        <v>1.07</v>
      </c>
      <c r="J494" s="17">
        <v>0.86</v>
      </c>
      <c r="K494" s="17">
        <v>0.72</v>
      </c>
      <c r="L494" s="17" t="s">
        <v>92</v>
      </c>
      <c r="M494" s="17" t="s">
        <v>92</v>
      </c>
      <c r="N494" s="17" t="s">
        <v>92</v>
      </c>
      <c r="O494" s="38">
        <f t="shared" si="69"/>
        <v>2.9999999999999997E-4</v>
      </c>
      <c r="P494" s="38">
        <f t="shared" si="70"/>
        <v>2.0000000000000001E-4</v>
      </c>
      <c r="Q494" s="38">
        <f t="shared" si="71"/>
        <v>2.0000000000000001E-4</v>
      </c>
    </row>
    <row r="495" spans="3:17" ht="20.100000000000001" customHeight="1">
      <c r="C495" s="59" t="s">
        <v>146</v>
      </c>
      <c r="D495" s="60"/>
      <c r="E495" s="14" t="s">
        <v>603</v>
      </c>
      <c r="F495" s="17">
        <v>99</v>
      </c>
      <c r="G495" s="39">
        <f t="shared" si="68"/>
        <v>0.63600000000000001</v>
      </c>
      <c r="H495" s="17">
        <v>36</v>
      </c>
      <c r="I495" s="17">
        <v>1.04</v>
      </c>
      <c r="J495" s="17">
        <v>0.84</v>
      </c>
      <c r="K495" s="17">
        <v>0.7</v>
      </c>
      <c r="L495" s="17" t="s">
        <v>92</v>
      </c>
      <c r="M495" s="17" t="s">
        <v>92</v>
      </c>
      <c r="N495" s="17" t="s">
        <v>92</v>
      </c>
      <c r="O495" s="38">
        <f t="shared" si="69"/>
        <v>2.9999999999999997E-4</v>
      </c>
      <c r="P495" s="38">
        <f t="shared" si="70"/>
        <v>2.0000000000000001E-4</v>
      </c>
      <c r="Q495" s="38">
        <f t="shared" si="71"/>
        <v>2.0000000000000001E-4</v>
      </c>
    </row>
    <row r="496" spans="3:17" ht="20.100000000000001" customHeight="1">
      <c r="C496" s="59" t="s">
        <v>147</v>
      </c>
      <c r="D496" s="60"/>
      <c r="E496" s="14" t="s">
        <v>604</v>
      </c>
      <c r="F496" s="17">
        <v>99</v>
      </c>
      <c r="G496" s="39">
        <f t="shared" si="68"/>
        <v>0.626</v>
      </c>
      <c r="H496" s="17">
        <v>37</v>
      </c>
      <c r="I496" s="17">
        <v>1.07</v>
      </c>
      <c r="J496" s="17">
        <v>0.86</v>
      </c>
      <c r="K496" s="17">
        <v>0.72</v>
      </c>
      <c r="L496" s="17" t="s">
        <v>92</v>
      </c>
      <c r="M496" s="17" t="s">
        <v>92</v>
      </c>
      <c r="N496" s="17" t="s">
        <v>92</v>
      </c>
      <c r="O496" s="38">
        <f t="shared" si="69"/>
        <v>2.9999999999999997E-4</v>
      </c>
      <c r="P496" s="38">
        <f t="shared" si="70"/>
        <v>2.0000000000000001E-4</v>
      </c>
      <c r="Q496" s="38">
        <f t="shared" si="71"/>
        <v>2.0000000000000001E-4</v>
      </c>
    </row>
    <row r="497" spans="3:17" ht="20.100000000000001" customHeight="1">
      <c r="C497" s="59" t="s">
        <v>148</v>
      </c>
      <c r="D497" s="60"/>
      <c r="E497" s="14" t="s">
        <v>605</v>
      </c>
      <c r="F497" s="17">
        <v>109</v>
      </c>
      <c r="G497" s="39">
        <f t="shared" si="68"/>
        <v>0.58699999999999997</v>
      </c>
      <c r="H497" s="17">
        <v>45</v>
      </c>
      <c r="I497" s="17">
        <v>1.3</v>
      </c>
      <c r="J497" s="17">
        <v>1.05</v>
      </c>
      <c r="K497" s="17">
        <v>0.87</v>
      </c>
      <c r="L497" s="17" t="s">
        <v>92</v>
      </c>
      <c r="M497" s="17" t="s">
        <v>92</v>
      </c>
      <c r="N497" s="17" t="s">
        <v>92</v>
      </c>
      <c r="O497" s="38">
        <f t="shared" si="69"/>
        <v>4.0000000000000002E-4</v>
      </c>
      <c r="P497" s="38">
        <f t="shared" si="70"/>
        <v>2.9999999999999997E-4</v>
      </c>
      <c r="Q497" s="38">
        <f t="shared" si="71"/>
        <v>2.0000000000000001E-4</v>
      </c>
    </row>
    <row r="498" spans="3:17" ht="20.100000000000001" customHeight="1">
      <c r="C498" s="59" t="s">
        <v>149</v>
      </c>
      <c r="D498" s="60"/>
      <c r="E498" s="14" t="s">
        <v>606</v>
      </c>
      <c r="F498" s="17">
        <v>99</v>
      </c>
      <c r="G498" s="39">
        <f t="shared" si="68"/>
        <v>0.626</v>
      </c>
      <c r="H498" s="17">
        <v>37</v>
      </c>
      <c r="I498" s="17">
        <v>1.07</v>
      </c>
      <c r="J498" s="17">
        <v>0.86</v>
      </c>
      <c r="K498" s="17">
        <v>0.72</v>
      </c>
      <c r="L498" s="17" t="s">
        <v>92</v>
      </c>
      <c r="M498" s="17" t="s">
        <v>92</v>
      </c>
      <c r="N498" s="17" t="s">
        <v>92</v>
      </c>
      <c r="O498" s="38">
        <f t="shared" si="69"/>
        <v>2.9999999999999997E-4</v>
      </c>
      <c r="P498" s="38">
        <f t="shared" si="70"/>
        <v>2.0000000000000001E-4</v>
      </c>
      <c r="Q498" s="38">
        <f t="shared" si="71"/>
        <v>2.0000000000000001E-4</v>
      </c>
    </row>
    <row r="499" spans="3:17" ht="20.100000000000001" customHeight="1">
      <c r="C499" s="59" t="s">
        <v>150</v>
      </c>
      <c r="D499" s="60"/>
      <c r="E499" s="14" t="s">
        <v>607</v>
      </c>
      <c r="F499" s="17">
        <v>325</v>
      </c>
      <c r="G499" s="39">
        <f t="shared" si="68"/>
        <v>0.56599999999999995</v>
      </c>
      <c r="H499" s="17">
        <v>141</v>
      </c>
      <c r="I499" s="17">
        <v>4.07</v>
      </c>
      <c r="J499" s="17">
        <v>3.29</v>
      </c>
      <c r="K499" s="17">
        <v>2.73</v>
      </c>
      <c r="L499" s="17" t="s">
        <v>92</v>
      </c>
      <c r="M499" s="17" t="s">
        <v>92</v>
      </c>
      <c r="N499" s="17" t="s">
        <v>92</v>
      </c>
      <c r="O499" s="38">
        <f t="shared" si="69"/>
        <v>1.1000000000000001E-3</v>
      </c>
      <c r="P499" s="38">
        <f t="shared" si="70"/>
        <v>8.9999999999999998E-4</v>
      </c>
      <c r="Q499" s="38">
        <f t="shared" si="71"/>
        <v>8.0000000000000004E-4</v>
      </c>
    </row>
    <row r="500" spans="3:17" ht="20.100000000000001" customHeight="1">
      <c r="C500" s="59" t="s">
        <v>151</v>
      </c>
      <c r="D500" s="60"/>
      <c r="E500" s="14" t="s">
        <v>608</v>
      </c>
      <c r="F500" s="17">
        <v>524</v>
      </c>
      <c r="G500" s="39">
        <f t="shared" si="68"/>
        <v>0.68899999999999995</v>
      </c>
      <c r="H500" s="17">
        <v>163</v>
      </c>
      <c r="I500" s="17">
        <v>4.71</v>
      </c>
      <c r="J500" s="17">
        <v>3.8</v>
      </c>
      <c r="K500" s="17">
        <v>3.15</v>
      </c>
      <c r="L500" s="17" t="s">
        <v>92</v>
      </c>
      <c r="M500" s="17" t="s">
        <v>92</v>
      </c>
      <c r="N500" s="17" t="s">
        <v>92</v>
      </c>
      <c r="O500" s="38">
        <f t="shared" si="69"/>
        <v>1.2999999999999999E-3</v>
      </c>
      <c r="P500" s="38">
        <f t="shared" si="70"/>
        <v>1.1000000000000001E-3</v>
      </c>
      <c r="Q500" s="38">
        <f t="shared" si="71"/>
        <v>8.9999999999999998E-4</v>
      </c>
    </row>
    <row r="501" spans="3:17" ht="20.100000000000001" customHeight="1">
      <c r="C501" s="59" t="s">
        <v>152</v>
      </c>
      <c r="D501" s="60"/>
      <c r="E501" s="14" t="s">
        <v>609</v>
      </c>
      <c r="F501" s="17">
        <v>775</v>
      </c>
      <c r="G501" s="39">
        <f t="shared" si="68"/>
        <v>0.60899999999999999</v>
      </c>
      <c r="H501" s="17">
        <v>303</v>
      </c>
      <c r="I501" s="17">
        <v>8.75</v>
      </c>
      <c r="J501" s="17">
        <v>7.07</v>
      </c>
      <c r="K501" s="17">
        <v>5.86</v>
      </c>
      <c r="L501" s="17" t="s">
        <v>92</v>
      </c>
      <c r="M501" s="17" t="s">
        <v>92</v>
      </c>
      <c r="N501" s="17" t="s">
        <v>92</v>
      </c>
      <c r="O501" s="38">
        <f t="shared" si="69"/>
        <v>2.3999999999999998E-3</v>
      </c>
      <c r="P501" s="38">
        <f t="shared" si="70"/>
        <v>2E-3</v>
      </c>
      <c r="Q501" s="38">
        <f t="shared" si="71"/>
        <v>1.6000000000000001E-3</v>
      </c>
    </row>
    <row r="502" spans="3:17" ht="20.100000000000001" customHeight="1">
      <c r="C502" s="59" t="s">
        <v>153</v>
      </c>
      <c r="D502" s="60"/>
      <c r="E502" s="14" t="s">
        <v>610</v>
      </c>
      <c r="F502" s="17">
        <v>195</v>
      </c>
      <c r="G502" s="39">
        <f t="shared" si="68"/>
        <v>0.61</v>
      </c>
      <c r="H502" s="17">
        <v>76</v>
      </c>
      <c r="I502" s="17">
        <v>2.19</v>
      </c>
      <c r="J502" s="17">
        <v>1.77</v>
      </c>
      <c r="K502" s="17">
        <v>1.47</v>
      </c>
      <c r="L502" s="17" t="s">
        <v>92</v>
      </c>
      <c r="M502" s="17" t="s">
        <v>92</v>
      </c>
      <c r="N502" s="17" t="s">
        <v>92</v>
      </c>
      <c r="O502" s="38">
        <f t="shared" si="69"/>
        <v>5.9999999999999995E-4</v>
      </c>
      <c r="P502" s="38">
        <f t="shared" si="70"/>
        <v>5.0000000000000001E-4</v>
      </c>
      <c r="Q502" s="38">
        <f t="shared" si="71"/>
        <v>4.0000000000000002E-4</v>
      </c>
    </row>
    <row r="503" spans="3:17" ht="20.100000000000001" customHeight="1">
      <c r="C503" s="59" t="s">
        <v>154</v>
      </c>
      <c r="D503" s="60"/>
      <c r="E503" s="14" t="s">
        <v>611</v>
      </c>
      <c r="F503" s="17">
        <v>675</v>
      </c>
      <c r="G503" s="39">
        <f t="shared" si="68"/>
        <v>0.68300000000000005</v>
      </c>
      <c r="H503" s="17">
        <v>214</v>
      </c>
      <c r="I503" s="17">
        <v>6.18</v>
      </c>
      <c r="J503" s="17">
        <v>4.99</v>
      </c>
      <c r="K503" s="17">
        <v>4.1399999999999997</v>
      </c>
      <c r="L503" s="17" t="s">
        <v>92</v>
      </c>
      <c r="M503" s="17" t="s">
        <v>92</v>
      </c>
      <c r="N503" s="17" t="s">
        <v>92</v>
      </c>
      <c r="O503" s="38">
        <f t="shared" si="69"/>
        <v>1.6999999999999999E-3</v>
      </c>
      <c r="P503" s="38">
        <f t="shared" si="70"/>
        <v>1.4E-3</v>
      </c>
      <c r="Q503" s="38">
        <f t="shared" si="71"/>
        <v>1.1999999999999999E-3</v>
      </c>
    </row>
    <row r="504" spans="3:17" ht="20.100000000000001" customHeight="1">
      <c r="C504" s="59" t="s">
        <v>155</v>
      </c>
      <c r="D504" s="60"/>
      <c r="E504" s="14" t="s">
        <v>612</v>
      </c>
      <c r="F504" s="17">
        <v>799</v>
      </c>
      <c r="G504" s="39">
        <f t="shared" si="68"/>
        <v>0.59399999999999997</v>
      </c>
      <c r="H504" s="17">
        <v>324</v>
      </c>
      <c r="I504" s="17">
        <v>9.36</v>
      </c>
      <c r="J504" s="17">
        <v>7.56</v>
      </c>
      <c r="K504" s="17">
        <v>6.27</v>
      </c>
      <c r="L504" s="17" t="s">
        <v>92</v>
      </c>
      <c r="M504" s="17" t="s">
        <v>92</v>
      </c>
      <c r="N504" s="17" t="s">
        <v>92</v>
      </c>
      <c r="O504" s="38">
        <f t="shared" si="69"/>
        <v>2.5999999999999999E-3</v>
      </c>
      <c r="P504" s="38">
        <f t="shared" si="70"/>
        <v>2.0999999999999999E-3</v>
      </c>
      <c r="Q504" s="38">
        <f t="shared" si="71"/>
        <v>1.6999999999999999E-3</v>
      </c>
    </row>
    <row r="505" spans="3:17" ht="20.100000000000001" customHeight="1">
      <c r="C505" s="59" t="s">
        <v>156</v>
      </c>
      <c r="D505" s="60"/>
      <c r="E505" s="14" t="s">
        <v>613</v>
      </c>
      <c r="F505" s="17">
        <v>395</v>
      </c>
      <c r="G505" s="39">
        <f t="shared" si="68"/>
        <v>0.42299999999999999</v>
      </c>
      <c r="H505" s="17">
        <v>228</v>
      </c>
      <c r="I505" s="17">
        <v>6.58</v>
      </c>
      <c r="J505" s="17">
        <v>5.32</v>
      </c>
      <c r="K505" s="17">
        <v>4.41</v>
      </c>
      <c r="L505" s="17" t="s">
        <v>92</v>
      </c>
      <c r="M505" s="17" t="s">
        <v>92</v>
      </c>
      <c r="N505" s="17" t="s">
        <v>92</v>
      </c>
      <c r="O505" s="38">
        <f t="shared" si="69"/>
        <v>1.8E-3</v>
      </c>
      <c r="P505" s="38">
        <f t="shared" si="70"/>
        <v>1.5E-3</v>
      </c>
      <c r="Q505" s="38">
        <f t="shared" si="71"/>
        <v>1.1999999999999999E-3</v>
      </c>
    </row>
    <row r="506" spans="3:17" ht="20.100000000000001" customHeight="1">
      <c r="C506" s="59" t="s">
        <v>157</v>
      </c>
      <c r="D506" s="60"/>
      <c r="E506" s="14" t="s">
        <v>614</v>
      </c>
      <c r="F506" s="17">
        <v>150</v>
      </c>
      <c r="G506" s="39">
        <f t="shared" si="68"/>
        <v>0.4</v>
      </c>
      <c r="H506" s="17">
        <v>90</v>
      </c>
      <c r="I506" s="17">
        <v>2.6</v>
      </c>
      <c r="J506" s="17">
        <v>2.1</v>
      </c>
      <c r="K506" s="17">
        <v>1.74</v>
      </c>
      <c r="L506" s="17" t="s">
        <v>92</v>
      </c>
      <c r="M506" s="17" t="s">
        <v>92</v>
      </c>
      <c r="N506" s="17" t="s">
        <v>92</v>
      </c>
      <c r="O506" s="38">
        <f t="shared" si="69"/>
        <v>6.9999999999999999E-4</v>
      </c>
      <c r="P506" s="38">
        <f t="shared" si="70"/>
        <v>5.9999999999999995E-4</v>
      </c>
      <c r="Q506" s="38">
        <f t="shared" si="71"/>
        <v>5.0000000000000001E-4</v>
      </c>
    </row>
    <row r="507" spans="3:17" ht="20.100000000000001" customHeight="1">
      <c r="C507" s="70" t="s">
        <v>22</v>
      </c>
      <c r="D507" s="70"/>
      <c r="E507" s="70"/>
      <c r="F507" s="70"/>
      <c r="G507" s="70"/>
      <c r="H507" s="70"/>
      <c r="I507" s="70"/>
      <c r="J507" s="70"/>
      <c r="K507" s="70"/>
    </row>
    <row r="508" spans="3:17" ht="20.100000000000001" customHeight="1">
      <c r="C508" s="59"/>
      <c r="D508" s="60"/>
      <c r="E508" s="14"/>
      <c r="F508" s="17"/>
      <c r="G508" s="39"/>
      <c r="H508" s="17"/>
      <c r="I508" s="17"/>
      <c r="J508" s="17"/>
      <c r="K508" s="17"/>
      <c r="L508" s="17"/>
      <c r="M508" s="17"/>
      <c r="N508" s="17"/>
      <c r="O508" s="38"/>
      <c r="P508" s="38"/>
      <c r="Q508" s="38"/>
    </row>
    <row r="509" spans="3:17" ht="20.100000000000001" customHeight="1">
      <c r="C509" s="59"/>
      <c r="D509" s="60"/>
      <c r="E509" s="14"/>
      <c r="F509" s="17"/>
      <c r="G509" s="39"/>
      <c r="H509" s="17"/>
      <c r="I509" s="17"/>
      <c r="J509" s="17"/>
      <c r="K509" s="17"/>
      <c r="L509" s="17"/>
      <c r="M509" s="17"/>
      <c r="N509" s="17"/>
      <c r="O509" s="38"/>
      <c r="P509" s="38"/>
      <c r="Q509" s="38"/>
    </row>
    <row r="510" spans="3:17" ht="20.100000000000001" customHeight="1">
      <c r="C510" s="59"/>
      <c r="D510" s="60"/>
      <c r="E510" s="14"/>
      <c r="F510" s="17"/>
      <c r="G510" s="39"/>
      <c r="H510" s="17"/>
      <c r="I510" s="17"/>
      <c r="J510" s="17"/>
      <c r="K510" s="17"/>
      <c r="L510" s="17"/>
      <c r="M510" s="17"/>
      <c r="N510" s="17"/>
      <c r="O510" s="38"/>
      <c r="P510" s="38"/>
      <c r="Q510" s="38"/>
    </row>
    <row r="511" spans="3:17" ht="20.100000000000001" customHeight="1">
      <c r="C511" s="59"/>
      <c r="D511" s="60"/>
      <c r="E511" s="14"/>
      <c r="F511" s="17"/>
      <c r="G511" s="39"/>
      <c r="H511" s="17"/>
      <c r="I511" s="17"/>
      <c r="J511" s="17"/>
      <c r="K511" s="17"/>
      <c r="L511" s="17"/>
      <c r="M511" s="17"/>
      <c r="N511" s="17"/>
      <c r="O511" s="38"/>
      <c r="P511" s="38"/>
      <c r="Q511" s="38"/>
    </row>
    <row r="512" spans="3:17" ht="20.100000000000001" customHeight="1">
      <c r="C512" s="59"/>
      <c r="D512" s="60"/>
      <c r="E512" s="14"/>
      <c r="F512" s="17"/>
      <c r="G512" s="39"/>
      <c r="H512" s="17"/>
      <c r="I512" s="17"/>
      <c r="J512" s="17"/>
      <c r="K512" s="17"/>
      <c r="L512" s="17"/>
      <c r="M512" s="17"/>
      <c r="N512" s="17"/>
      <c r="O512" s="38"/>
      <c r="P512" s="38"/>
      <c r="Q512" s="38"/>
    </row>
    <row r="513" spans="3:17" ht="20.100000000000001" customHeight="1">
      <c r="C513" s="59"/>
      <c r="D513" s="60"/>
      <c r="E513" s="14"/>
      <c r="F513" s="17"/>
      <c r="G513" s="39"/>
      <c r="H513" s="17"/>
      <c r="I513" s="17"/>
      <c r="J513" s="17"/>
      <c r="K513" s="17"/>
      <c r="L513" s="17"/>
      <c r="M513" s="17"/>
      <c r="N513" s="17"/>
      <c r="O513" s="38"/>
      <c r="P513" s="38"/>
      <c r="Q513" s="38"/>
    </row>
    <row r="514" spans="3:17" ht="20.100000000000001" customHeight="1">
      <c r="C514" s="70" t="s">
        <v>63</v>
      </c>
      <c r="D514" s="70"/>
      <c r="E514" s="70"/>
      <c r="F514" s="70"/>
      <c r="G514" s="70"/>
      <c r="H514" s="70"/>
      <c r="I514" s="70"/>
      <c r="J514" s="70"/>
      <c r="K514" s="71"/>
    </row>
    <row r="515" spans="3:17" ht="20.100000000000001" customHeight="1">
      <c r="C515" s="59" t="s">
        <v>103</v>
      </c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3:17" ht="20.100000000000001" customHeight="1">
      <c r="C516" s="59"/>
      <c r="D516" s="60"/>
      <c r="E516" s="14"/>
      <c r="F516" s="17"/>
      <c r="G516" s="39"/>
      <c r="H516" s="17"/>
      <c r="I516" s="17"/>
      <c r="J516" s="17"/>
      <c r="K516" s="17"/>
      <c r="L516" s="17"/>
      <c r="M516" s="17"/>
      <c r="N516" s="17"/>
      <c r="O516" s="38"/>
      <c r="P516" s="38"/>
      <c r="Q516" s="38"/>
    </row>
    <row r="517" spans="3:17" ht="20.100000000000001" customHeight="1">
      <c r="C517" s="59"/>
      <c r="D517" s="60"/>
      <c r="E517" s="14"/>
      <c r="F517" s="17"/>
      <c r="G517" s="39"/>
      <c r="H517" s="17"/>
      <c r="I517" s="17"/>
      <c r="J517" s="17"/>
      <c r="K517" s="17"/>
      <c r="L517" s="17"/>
      <c r="M517" s="17"/>
      <c r="N517" s="17"/>
      <c r="O517" s="38"/>
      <c r="P517" s="38"/>
      <c r="Q517" s="38"/>
    </row>
    <row r="518" spans="3:17" ht="20.100000000000001" customHeight="1">
      <c r="C518" s="59"/>
      <c r="D518" s="60"/>
      <c r="E518" s="14"/>
      <c r="F518" s="17"/>
      <c r="G518" s="39"/>
      <c r="H518" s="17"/>
      <c r="I518" s="17"/>
      <c r="J518" s="17"/>
      <c r="K518" s="17"/>
      <c r="L518" s="17"/>
      <c r="M518" s="17"/>
      <c r="N518" s="17"/>
      <c r="O518" s="38"/>
      <c r="P518" s="38"/>
      <c r="Q518" s="38"/>
    </row>
    <row r="519" spans="3:17" ht="20.100000000000001" customHeight="1">
      <c r="C519" s="59"/>
      <c r="D519" s="60"/>
      <c r="E519" s="14"/>
      <c r="F519" s="17"/>
      <c r="G519" s="39"/>
      <c r="H519" s="17"/>
      <c r="I519" s="17"/>
      <c r="J519" s="17"/>
      <c r="K519" s="17"/>
      <c r="L519" s="17"/>
      <c r="M519" s="17"/>
      <c r="N519" s="17"/>
      <c r="O519" s="38"/>
      <c r="P519" s="38"/>
      <c r="Q519" s="38"/>
    </row>
    <row r="520" spans="3:17" ht="20.100000000000001" customHeight="1">
      <c r="C520" s="59"/>
      <c r="D520" s="60"/>
      <c r="E520" s="14"/>
      <c r="F520" s="17"/>
      <c r="G520" s="39"/>
      <c r="H520" s="17"/>
      <c r="I520" s="17"/>
      <c r="J520" s="17"/>
      <c r="K520" s="17"/>
      <c r="L520" s="17"/>
      <c r="M520" s="17"/>
      <c r="N520" s="17"/>
      <c r="O520" s="38"/>
      <c r="P520" s="38"/>
      <c r="Q520" s="38"/>
    </row>
    <row r="521" spans="3:17" ht="20.100000000000001" customHeight="1">
      <c r="C521" s="59"/>
      <c r="D521" s="60"/>
      <c r="E521" s="14"/>
      <c r="F521" s="17"/>
      <c r="G521" s="39"/>
      <c r="H521" s="17"/>
      <c r="I521" s="17"/>
      <c r="J521" s="17"/>
      <c r="K521" s="17"/>
      <c r="L521" s="17"/>
      <c r="M521" s="17"/>
      <c r="N521" s="17"/>
      <c r="O521" s="38"/>
      <c r="P521" s="38"/>
      <c r="Q521" s="38"/>
    </row>
    <row r="522" spans="3:17" ht="20.100000000000001" customHeight="1">
      <c r="C522" s="59"/>
      <c r="D522" s="60"/>
      <c r="E522" s="14"/>
      <c r="F522" s="17"/>
      <c r="G522" s="39"/>
      <c r="H522" s="17"/>
      <c r="I522" s="17"/>
      <c r="J522" s="17"/>
      <c r="K522" s="17"/>
      <c r="L522" s="17"/>
      <c r="M522" s="17"/>
      <c r="N522" s="17"/>
      <c r="O522" s="38"/>
      <c r="P522" s="38"/>
      <c r="Q522" s="38"/>
    </row>
    <row r="523" spans="3:17" ht="20.100000000000001" customHeight="1">
      <c r="C523" s="59"/>
      <c r="D523" s="60"/>
      <c r="E523" s="14"/>
      <c r="F523" s="17"/>
      <c r="G523" s="39"/>
      <c r="H523" s="17"/>
      <c r="I523" s="17"/>
      <c r="J523" s="17"/>
      <c r="K523" s="17"/>
      <c r="L523" s="17"/>
      <c r="M523" s="17"/>
      <c r="N523" s="17"/>
      <c r="O523" s="38"/>
      <c r="P523" s="38"/>
      <c r="Q523" s="38"/>
    </row>
    <row r="524" spans="3:17" ht="20.100000000000001" customHeight="1">
      <c r="C524" s="3" t="s">
        <v>16</v>
      </c>
      <c r="F524" s="18"/>
      <c r="G524" s="44"/>
      <c r="H524" s="18"/>
      <c r="I524" s="18"/>
      <c r="J524" s="18"/>
      <c r="K524" s="18"/>
    </row>
    <row r="525" spans="3:17" ht="20.100000000000001" customHeight="1">
      <c r="C525" s="72" t="s">
        <v>51</v>
      </c>
      <c r="D525" s="73"/>
      <c r="E525" s="27"/>
      <c r="F525" s="19">
        <v>150</v>
      </c>
      <c r="G525" s="45">
        <v>0</v>
      </c>
      <c r="H525" s="20">
        <v>150</v>
      </c>
      <c r="I525" s="17"/>
      <c r="J525" s="17"/>
      <c r="K525" s="17"/>
      <c r="L525" s="17"/>
      <c r="M525" s="17"/>
      <c r="N525" s="17"/>
      <c r="O525" s="38"/>
      <c r="P525" s="38"/>
      <c r="Q525" s="38"/>
    </row>
    <row r="526" spans="3:17" ht="20.100000000000001" customHeight="1">
      <c r="C526" s="72" t="s">
        <v>58</v>
      </c>
      <c r="D526" s="73"/>
      <c r="E526" s="27"/>
      <c r="F526" s="19">
        <v>100</v>
      </c>
      <c r="G526" s="45">
        <v>0</v>
      </c>
      <c r="H526" s="20">
        <v>100</v>
      </c>
      <c r="I526" s="17"/>
      <c r="J526" s="17"/>
      <c r="K526" s="17"/>
      <c r="L526" s="17"/>
      <c r="M526" s="17"/>
      <c r="N526" s="17"/>
      <c r="O526" s="38"/>
      <c r="P526" s="38"/>
      <c r="Q526" s="38"/>
    </row>
    <row r="527" spans="3:17" ht="20.100000000000001" customHeight="1">
      <c r="C527" s="59"/>
      <c r="D527" s="60"/>
      <c r="E527" s="27"/>
      <c r="F527" s="19"/>
      <c r="G527" s="45"/>
      <c r="H527" s="20"/>
      <c r="I527" s="17"/>
      <c r="J527" s="17"/>
      <c r="K527" s="17"/>
      <c r="L527" s="17"/>
      <c r="M527" s="17"/>
      <c r="N527" s="17"/>
      <c r="O527" s="38"/>
      <c r="P527" s="38"/>
      <c r="Q527" s="38"/>
    </row>
    <row r="528" spans="3:17" ht="20.100000000000001" customHeight="1">
      <c r="C528" s="59"/>
      <c r="D528" s="60"/>
      <c r="E528" s="27"/>
      <c r="F528" s="19"/>
      <c r="G528" s="45"/>
      <c r="H528" s="20"/>
      <c r="I528" s="17"/>
      <c r="J528" s="17"/>
      <c r="K528" s="17"/>
      <c r="L528" s="17"/>
      <c r="M528" s="17"/>
      <c r="N528" s="17"/>
      <c r="O528" s="38"/>
      <c r="P528" s="38"/>
      <c r="Q528" s="38"/>
    </row>
    <row r="529" spans="3:17" ht="20.100000000000001" customHeight="1">
      <c r="C529" s="59"/>
      <c r="D529" s="60"/>
      <c r="E529" s="27"/>
      <c r="F529" s="19"/>
      <c r="G529" s="45"/>
      <c r="H529" s="20"/>
      <c r="I529" s="17"/>
      <c r="J529" s="17"/>
      <c r="K529" s="17"/>
      <c r="L529" s="17"/>
      <c r="M529" s="17"/>
      <c r="N529" s="17"/>
      <c r="O529" s="38"/>
      <c r="P529" s="38"/>
      <c r="Q529" s="38"/>
    </row>
    <row r="530" spans="3:17" ht="20.100000000000001" customHeight="1">
      <c r="C530" s="59"/>
      <c r="D530" s="60"/>
      <c r="E530" s="27"/>
      <c r="F530" s="19"/>
      <c r="G530" s="45"/>
      <c r="H530" s="20"/>
      <c r="I530" s="17"/>
      <c r="J530" s="17"/>
      <c r="K530" s="17"/>
      <c r="L530" s="17"/>
      <c r="M530" s="17"/>
      <c r="N530" s="17"/>
      <c r="O530" s="38"/>
      <c r="P530" s="38"/>
      <c r="Q530" s="38"/>
    </row>
    <row r="531" spans="3:17" ht="20.100000000000001" customHeight="1">
      <c r="C531" s="74" t="s">
        <v>72</v>
      </c>
      <c r="D531" s="71"/>
      <c r="E531" s="24" t="s">
        <v>103</v>
      </c>
      <c r="F531" s="24"/>
      <c r="G531" s="46"/>
      <c r="H531" s="24"/>
      <c r="I531" s="24"/>
      <c r="J531" s="24"/>
      <c r="K531" s="24"/>
      <c r="L531" s="24"/>
      <c r="M531" s="24"/>
      <c r="N531" s="24"/>
      <c r="O531" s="48"/>
      <c r="P531" s="48"/>
      <c r="Q531" s="48"/>
    </row>
    <row r="532" spans="3:17" ht="20.100000000000001" customHeight="1">
      <c r="C532" s="74" t="s">
        <v>29</v>
      </c>
      <c r="D532" s="71"/>
      <c r="E532" s="24" t="s">
        <v>104</v>
      </c>
      <c r="F532" s="24"/>
      <c r="G532" s="46"/>
      <c r="H532" s="24"/>
      <c r="I532" s="24"/>
      <c r="J532" s="24"/>
      <c r="K532" s="24"/>
      <c r="L532" s="24"/>
      <c r="M532" s="24"/>
      <c r="N532" s="24"/>
      <c r="O532" s="48"/>
      <c r="P532" s="48"/>
      <c r="Q532" s="48"/>
    </row>
    <row r="533" spans="3:17" ht="20.100000000000001" customHeight="1">
      <c r="C533" s="74" t="s">
        <v>45</v>
      </c>
      <c r="D533" s="71"/>
      <c r="E533" s="24" t="s">
        <v>104</v>
      </c>
      <c r="F533" s="24"/>
      <c r="G533" s="46"/>
      <c r="H533" s="24"/>
      <c r="I533" s="24"/>
      <c r="J533" s="24"/>
      <c r="K533" s="24"/>
      <c r="L533" s="24"/>
      <c r="M533" s="24"/>
      <c r="N533" s="24"/>
      <c r="O533" s="48"/>
      <c r="P533" s="48"/>
      <c r="Q533" s="48"/>
    </row>
    <row r="534" spans="3:17" ht="20.100000000000001" customHeight="1">
      <c r="C534" s="76" t="s">
        <v>79</v>
      </c>
      <c r="D534" s="76"/>
      <c r="E534" s="24" t="s">
        <v>105</v>
      </c>
      <c r="F534" s="24"/>
      <c r="G534" s="46"/>
      <c r="H534" s="24"/>
      <c r="I534" s="24"/>
      <c r="J534" s="24"/>
      <c r="K534" s="24"/>
      <c r="L534" s="24"/>
      <c r="M534" s="24"/>
      <c r="N534" s="24"/>
      <c r="O534" s="48"/>
      <c r="P534" s="48"/>
      <c r="Q534" s="48"/>
    </row>
    <row r="535" spans="3:17" ht="20.100000000000001" customHeight="1">
      <c r="C535" s="76" t="s">
        <v>59</v>
      </c>
      <c r="D535" s="76"/>
      <c r="E535" s="24" t="s">
        <v>105</v>
      </c>
      <c r="F535" s="24"/>
      <c r="G535" s="46"/>
      <c r="H535" s="24"/>
      <c r="I535" s="24"/>
      <c r="J535" s="24"/>
      <c r="K535" s="24"/>
      <c r="L535" s="24"/>
      <c r="M535" s="24"/>
      <c r="N535" s="24"/>
      <c r="O535" s="48"/>
      <c r="P535" s="48"/>
      <c r="Q535" s="48"/>
    </row>
    <row r="536" spans="3:17" ht="20.100000000000001" customHeight="1">
      <c r="C536" t="s">
        <v>93</v>
      </c>
    </row>
    <row r="537" spans="3:17" customFormat="1" ht="20.100000000000001" customHeight="1">
      <c r="G537" s="42"/>
    </row>
    <row r="538" spans="3:17" customFormat="1" ht="20.100000000000001" customHeight="1">
      <c r="C538" s="4" t="s">
        <v>2</v>
      </c>
      <c r="D538" s="5" t="s">
        <v>90</v>
      </c>
      <c r="E538" s="1"/>
      <c r="G538" s="42"/>
    </row>
    <row r="539" spans="3:17" customFormat="1" ht="20.100000000000001" customHeight="1">
      <c r="C539" s="4" t="s">
        <v>5</v>
      </c>
      <c r="D539" s="16" t="s">
        <v>119</v>
      </c>
      <c r="E539" s="1"/>
      <c r="G539" s="42"/>
    </row>
    <row r="540" spans="3:17" customFormat="1" ht="20.100000000000001" customHeight="1">
      <c r="C540" s="4" t="s">
        <v>7</v>
      </c>
      <c r="D540" s="5">
        <v>30</v>
      </c>
      <c r="E540" s="1"/>
      <c r="G540" s="42"/>
    </row>
    <row r="541" spans="3:17" customFormat="1" ht="20.100000000000001" customHeight="1">
      <c r="C541" s="4" t="s">
        <v>12</v>
      </c>
      <c r="D541" s="5"/>
      <c r="E541" s="1"/>
      <c r="G541" s="42"/>
    </row>
    <row r="542" spans="3:17" customFormat="1" ht="20.100000000000001" customHeight="1">
      <c r="C542" s="4" t="s">
        <v>13</v>
      </c>
      <c r="D542" s="7">
        <v>4800</v>
      </c>
      <c r="E542" s="1"/>
      <c r="G542" s="42"/>
    </row>
    <row r="543" spans="3:17" customFormat="1" ht="30" customHeight="1">
      <c r="C543" s="8" t="s">
        <v>86</v>
      </c>
      <c r="D543" s="37">
        <v>7.1999999999999998E-3</v>
      </c>
      <c r="E543" s="1"/>
      <c r="G543" s="42"/>
    </row>
    <row r="544" spans="3:17" customFormat="1" ht="30" customHeight="1">
      <c r="C544" s="8" t="s">
        <v>85</v>
      </c>
      <c r="D544" s="38"/>
      <c r="E544" s="1"/>
      <c r="G544" s="42"/>
    </row>
    <row r="545" spans="2:17" ht="20.100000000000001" customHeight="1">
      <c r="C545" s="2"/>
      <c r="O545"/>
      <c r="P545"/>
      <c r="Q545"/>
    </row>
    <row r="546" spans="2:17" s="10" customFormat="1" ht="20.100000000000001" customHeight="1">
      <c r="B546" s="9"/>
      <c r="F546" s="63" t="s">
        <v>3</v>
      </c>
      <c r="G546" s="64"/>
      <c r="H546" s="65"/>
      <c r="I546" s="61" t="s">
        <v>4</v>
      </c>
      <c r="J546" s="61"/>
      <c r="K546" s="61"/>
      <c r="L546" s="61" t="s">
        <v>84</v>
      </c>
      <c r="M546" s="61"/>
      <c r="N546" s="61"/>
      <c r="O546" s="61" t="s">
        <v>83</v>
      </c>
      <c r="P546" s="61"/>
      <c r="Q546" s="61"/>
    </row>
    <row r="547" spans="2:17" s="10" customFormat="1" ht="20.100000000000001" customHeight="1">
      <c r="B547" s="9"/>
      <c r="F547" s="63" t="s">
        <v>6</v>
      </c>
      <c r="G547" s="64"/>
      <c r="H547" s="65"/>
      <c r="I547" s="62" t="s">
        <v>48</v>
      </c>
      <c r="J547" s="62"/>
      <c r="K547" s="62"/>
      <c r="L547" s="62" t="s">
        <v>48</v>
      </c>
      <c r="M547" s="62"/>
      <c r="N547" s="62"/>
      <c r="O547" s="62" t="s">
        <v>48</v>
      </c>
      <c r="P547" s="62"/>
      <c r="Q547" s="62"/>
    </row>
    <row r="548" spans="2:17" s="13" customFormat="1" ht="20.100000000000001" customHeight="1">
      <c r="B548" s="11"/>
      <c r="C548" s="66" t="s">
        <v>14</v>
      </c>
      <c r="D548" s="67"/>
      <c r="E548" s="35" t="s">
        <v>17</v>
      </c>
      <c r="F548" s="35" t="s">
        <v>8</v>
      </c>
      <c r="G548" s="43" t="s">
        <v>18</v>
      </c>
      <c r="H548" s="35" t="s">
        <v>19</v>
      </c>
      <c r="I548" s="35" t="s">
        <v>9</v>
      </c>
      <c r="J548" s="35" t="s">
        <v>10</v>
      </c>
      <c r="K548" s="35" t="s">
        <v>11</v>
      </c>
      <c r="L548" s="35" t="s">
        <v>9</v>
      </c>
      <c r="M548" s="35" t="s">
        <v>10</v>
      </c>
      <c r="N548" s="35" t="s">
        <v>11</v>
      </c>
      <c r="O548" s="35" t="s">
        <v>9</v>
      </c>
      <c r="P548" s="35" t="s">
        <v>10</v>
      </c>
      <c r="Q548" s="35" t="s">
        <v>11</v>
      </c>
    </row>
    <row r="549" spans="2:17" ht="20.100000000000001" customHeight="1">
      <c r="C549" s="68" t="s">
        <v>15</v>
      </c>
      <c r="D549" s="69"/>
      <c r="E549" s="14" t="s">
        <v>616</v>
      </c>
      <c r="F549" s="17">
        <v>10650</v>
      </c>
      <c r="G549" s="39">
        <f>ROUND(1-(H549/F549),3)</f>
        <v>0.85599999999999998</v>
      </c>
      <c r="H549" s="17">
        <v>1536</v>
      </c>
      <c r="I549" s="17">
        <v>44.36</v>
      </c>
      <c r="J549" s="17">
        <v>35.83</v>
      </c>
      <c r="K549" s="17">
        <v>29.71</v>
      </c>
      <c r="L549" s="17" t="s">
        <v>92</v>
      </c>
      <c r="M549" s="17" t="s">
        <v>92</v>
      </c>
      <c r="N549" s="17" t="s">
        <v>92</v>
      </c>
      <c r="O549" s="38">
        <f>ROUND(I549/D542,4)+D543</f>
        <v>1.6399999999999998E-2</v>
      </c>
      <c r="P549" s="38">
        <f>ROUND(J549/D542,4)+D543</f>
        <v>1.47E-2</v>
      </c>
      <c r="Q549" s="38">
        <f>ROUND(K549/D542,4)+D543</f>
        <v>1.3399999999999999E-2</v>
      </c>
    </row>
    <row r="550" spans="2:17" ht="20.100000000000001" customHeight="1">
      <c r="B550" s="15"/>
      <c r="C550" s="75" t="s">
        <v>20</v>
      </c>
      <c r="D550" s="75"/>
      <c r="E550" s="75"/>
      <c r="F550" s="75"/>
      <c r="G550" s="75"/>
      <c r="H550" s="75"/>
      <c r="I550" s="75"/>
      <c r="J550" s="75"/>
      <c r="K550" s="75"/>
      <c r="O550"/>
      <c r="P550"/>
      <c r="Q550"/>
    </row>
    <row r="551" spans="2:17" ht="20.100000000000001" customHeight="1">
      <c r="C551" s="59" t="s">
        <v>121</v>
      </c>
      <c r="D551" s="60"/>
      <c r="E551" s="14" t="s">
        <v>579</v>
      </c>
      <c r="F551" s="17">
        <v>1675</v>
      </c>
      <c r="G551" s="39">
        <f>ROUND(1-(H551/F551),3)</f>
        <v>0.84099999999999997</v>
      </c>
      <c r="H551" s="17">
        <v>266</v>
      </c>
      <c r="I551" s="17">
        <v>7.68</v>
      </c>
      <c r="J551" s="17">
        <v>6.21</v>
      </c>
      <c r="K551" s="17">
        <v>5.14</v>
      </c>
      <c r="L551" s="17" t="s">
        <v>92</v>
      </c>
      <c r="M551" s="17" t="s">
        <v>92</v>
      </c>
      <c r="N551" s="17" t="s">
        <v>92</v>
      </c>
      <c r="O551" s="38">
        <f>ROUND(I551/D$542,4)</f>
        <v>1.6000000000000001E-3</v>
      </c>
      <c r="P551" s="38">
        <f>ROUND(J551/D$542,4)</f>
        <v>1.2999999999999999E-3</v>
      </c>
      <c r="Q551" s="38">
        <f>ROUND(K551/D$542,4)</f>
        <v>1.1000000000000001E-3</v>
      </c>
    </row>
    <row r="552" spans="2:17" ht="20.100000000000001" customHeight="1">
      <c r="C552" s="59" t="s">
        <v>122</v>
      </c>
      <c r="D552" s="60"/>
      <c r="E552" s="14" t="s">
        <v>580</v>
      </c>
      <c r="F552" s="17">
        <v>2263</v>
      </c>
      <c r="G552" s="39">
        <f t="shared" ref="G552:G573" si="72">ROUND(1-(H552/F552),3)</f>
        <v>0.77300000000000002</v>
      </c>
      <c r="H552" s="17">
        <v>513</v>
      </c>
      <c r="I552" s="17">
        <v>14.82</v>
      </c>
      <c r="J552" s="17">
        <v>11.97</v>
      </c>
      <c r="K552" s="17">
        <v>9.92</v>
      </c>
      <c r="L552" s="17" t="s">
        <v>92</v>
      </c>
      <c r="M552" s="17" t="s">
        <v>92</v>
      </c>
      <c r="N552" s="17" t="s">
        <v>92</v>
      </c>
      <c r="O552" s="38">
        <f t="shared" ref="O552:O573" si="73">ROUND(I552/D$542,4)</f>
        <v>3.0999999999999999E-3</v>
      </c>
      <c r="P552" s="38">
        <f t="shared" ref="P552:P573" si="74">ROUND(J552/D$542,4)</f>
        <v>2.5000000000000001E-3</v>
      </c>
      <c r="Q552" s="38">
        <f t="shared" ref="Q552:Q573" si="75">ROUND(K552/D$542,4)</f>
        <v>2.0999999999999999E-3</v>
      </c>
    </row>
    <row r="553" spans="2:17" ht="20.100000000000001" customHeight="1">
      <c r="C553" s="59" t="s">
        <v>133</v>
      </c>
      <c r="D553" s="60"/>
      <c r="E553" s="14" t="s">
        <v>570</v>
      </c>
      <c r="F553" s="17">
        <v>47</v>
      </c>
      <c r="G553" s="39">
        <f t="shared" si="72"/>
        <v>0.745</v>
      </c>
      <c r="H553" s="17">
        <v>12</v>
      </c>
      <c r="I553" s="17">
        <v>0.35</v>
      </c>
      <c r="J553" s="17">
        <v>0.28000000000000003</v>
      </c>
      <c r="K553" s="17">
        <v>0.23</v>
      </c>
      <c r="L553" s="17" t="s">
        <v>92</v>
      </c>
      <c r="M553" s="17" t="s">
        <v>92</v>
      </c>
      <c r="N553" s="17" t="s">
        <v>92</v>
      </c>
      <c r="O553" s="38">
        <f t="shared" si="73"/>
        <v>1E-4</v>
      </c>
      <c r="P553" s="38">
        <f t="shared" si="74"/>
        <v>1E-4</v>
      </c>
      <c r="Q553" s="38">
        <f t="shared" si="75"/>
        <v>0</v>
      </c>
    </row>
    <row r="554" spans="2:17" ht="20.100000000000001" customHeight="1">
      <c r="C554" s="59" t="s">
        <v>123</v>
      </c>
      <c r="D554" s="60"/>
      <c r="E554" s="14" t="s">
        <v>581</v>
      </c>
      <c r="F554" s="17">
        <v>1760</v>
      </c>
      <c r="G554" s="39">
        <f t="shared" si="72"/>
        <v>0.77300000000000002</v>
      </c>
      <c r="H554" s="17">
        <v>399</v>
      </c>
      <c r="I554" s="17">
        <v>11.52</v>
      </c>
      <c r="J554" s="17">
        <v>9.31</v>
      </c>
      <c r="K554" s="17">
        <v>7.72</v>
      </c>
      <c r="L554" s="17" t="s">
        <v>92</v>
      </c>
      <c r="M554" s="17" t="s">
        <v>92</v>
      </c>
      <c r="N554" s="17" t="s">
        <v>92</v>
      </c>
      <c r="O554" s="38">
        <f t="shared" si="73"/>
        <v>2.3999999999999998E-3</v>
      </c>
      <c r="P554" s="38">
        <f t="shared" si="74"/>
        <v>1.9E-3</v>
      </c>
      <c r="Q554" s="38">
        <f t="shared" si="75"/>
        <v>1.6000000000000001E-3</v>
      </c>
    </row>
    <row r="555" spans="2:17" ht="20.100000000000001" customHeight="1">
      <c r="C555" s="59" t="s">
        <v>124</v>
      </c>
      <c r="D555" s="60"/>
      <c r="E555" s="14" t="s">
        <v>582</v>
      </c>
      <c r="F555" s="17">
        <v>2284</v>
      </c>
      <c r="G555" s="39">
        <f t="shared" si="72"/>
        <v>0.73899999999999999</v>
      </c>
      <c r="H555" s="17">
        <v>597</v>
      </c>
      <c r="I555" s="17">
        <v>17.239999999999998</v>
      </c>
      <c r="J555" s="17">
        <v>13.93</v>
      </c>
      <c r="K555" s="17">
        <v>11.55</v>
      </c>
      <c r="L555" s="17" t="s">
        <v>92</v>
      </c>
      <c r="M555" s="17" t="s">
        <v>92</v>
      </c>
      <c r="N555" s="17" t="s">
        <v>92</v>
      </c>
      <c r="O555" s="38">
        <f t="shared" si="73"/>
        <v>3.5999999999999999E-3</v>
      </c>
      <c r="P555" s="38">
        <f t="shared" si="74"/>
        <v>2.8999999999999998E-3</v>
      </c>
      <c r="Q555" s="38">
        <f t="shared" si="75"/>
        <v>2.3999999999999998E-3</v>
      </c>
    </row>
    <row r="556" spans="2:17" ht="20.100000000000001" customHeight="1">
      <c r="C556" s="59" t="s">
        <v>125</v>
      </c>
      <c r="D556" s="60"/>
      <c r="E556" s="14" t="s">
        <v>583</v>
      </c>
      <c r="F556" s="17">
        <v>3395</v>
      </c>
      <c r="G556" s="39">
        <f t="shared" si="72"/>
        <v>0.70099999999999996</v>
      </c>
      <c r="H556" s="17">
        <v>1016</v>
      </c>
      <c r="I556" s="17">
        <v>29.34</v>
      </c>
      <c r="J556" s="17">
        <v>23.7</v>
      </c>
      <c r="K556" s="17">
        <v>19.649999999999999</v>
      </c>
      <c r="L556" s="17" t="s">
        <v>92</v>
      </c>
      <c r="M556" s="17" t="s">
        <v>92</v>
      </c>
      <c r="N556" s="17" t="s">
        <v>92</v>
      </c>
      <c r="O556" s="38">
        <f t="shared" si="73"/>
        <v>6.1000000000000004E-3</v>
      </c>
      <c r="P556" s="38">
        <f t="shared" si="74"/>
        <v>4.8999999999999998E-3</v>
      </c>
      <c r="Q556" s="38">
        <f t="shared" si="75"/>
        <v>4.1000000000000003E-3</v>
      </c>
    </row>
    <row r="557" spans="2:17" ht="20.100000000000001" customHeight="1">
      <c r="C557" s="59" t="s">
        <v>126</v>
      </c>
      <c r="D557" s="60"/>
      <c r="E557" s="14" t="s">
        <v>584</v>
      </c>
      <c r="F557" s="17">
        <v>265</v>
      </c>
      <c r="G557" s="39">
        <f t="shared" si="72"/>
        <v>0.69799999999999995</v>
      </c>
      <c r="H557" s="17">
        <v>80</v>
      </c>
      <c r="I557" s="17">
        <v>2.31</v>
      </c>
      <c r="J557" s="17">
        <v>1.87</v>
      </c>
      <c r="K557" s="17">
        <v>1.55</v>
      </c>
      <c r="L557" s="17" t="s">
        <v>92</v>
      </c>
      <c r="M557" s="17" t="s">
        <v>92</v>
      </c>
      <c r="N557" s="17" t="s">
        <v>92</v>
      </c>
      <c r="O557" s="38">
        <f t="shared" si="73"/>
        <v>5.0000000000000001E-4</v>
      </c>
      <c r="P557" s="38">
        <f t="shared" si="74"/>
        <v>4.0000000000000002E-4</v>
      </c>
      <c r="Q557" s="38">
        <f t="shared" si="75"/>
        <v>2.9999999999999997E-4</v>
      </c>
    </row>
    <row r="558" spans="2:17" ht="20.100000000000001" customHeight="1">
      <c r="C558" s="59" t="s">
        <v>134</v>
      </c>
      <c r="D558" s="60"/>
      <c r="E558" s="14" t="s">
        <v>585</v>
      </c>
      <c r="F558" s="17">
        <v>289</v>
      </c>
      <c r="G558" s="39">
        <f t="shared" si="72"/>
        <v>0.73</v>
      </c>
      <c r="H558" s="17">
        <v>78</v>
      </c>
      <c r="I558" s="17">
        <v>2.25</v>
      </c>
      <c r="J558" s="17">
        <v>1.82</v>
      </c>
      <c r="K558" s="17">
        <v>1.51</v>
      </c>
      <c r="L558" s="17" t="s">
        <v>92</v>
      </c>
      <c r="M558" s="17" t="s">
        <v>92</v>
      </c>
      <c r="N558" s="17" t="s">
        <v>92</v>
      </c>
      <c r="O558" s="38">
        <f t="shared" si="73"/>
        <v>5.0000000000000001E-4</v>
      </c>
      <c r="P558" s="38">
        <f t="shared" si="74"/>
        <v>4.0000000000000002E-4</v>
      </c>
      <c r="Q558" s="38">
        <f t="shared" si="75"/>
        <v>2.9999999999999997E-4</v>
      </c>
    </row>
    <row r="559" spans="2:17" ht="20.100000000000001" customHeight="1">
      <c r="C559" s="59" t="s">
        <v>135</v>
      </c>
      <c r="D559" s="60"/>
      <c r="E559" s="14" t="s">
        <v>586</v>
      </c>
      <c r="F559" s="17">
        <v>289</v>
      </c>
      <c r="G559" s="39">
        <f t="shared" si="72"/>
        <v>0.73</v>
      </c>
      <c r="H559" s="17">
        <v>78</v>
      </c>
      <c r="I559" s="17">
        <v>2.25</v>
      </c>
      <c r="J559" s="17">
        <v>1.82</v>
      </c>
      <c r="K559" s="17">
        <v>1.51</v>
      </c>
      <c r="L559" s="17" t="s">
        <v>92</v>
      </c>
      <c r="M559" s="17" t="s">
        <v>92</v>
      </c>
      <c r="N559" s="17" t="s">
        <v>92</v>
      </c>
      <c r="O559" s="38">
        <f t="shared" si="73"/>
        <v>5.0000000000000001E-4</v>
      </c>
      <c r="P559" s="38">
        <f t="shared" si="74"/>
        <v>4.0000000000000002E-4</v>
      </c>
      <c r="Q559" s="38">
        <f t="shared" si="75"/>
        <v>2.9999999999999997E-4</v>
      </c>
    </row>
    <row r="560" spans="2:17" ht="20.100000000000001" customHeight="1">
      <c r="C560" s="59" t="s">
        <v>127</v>
      </c>
      <c r="D560" s="60"/>
      <c r="E560" s="14" t="s">
        <v>587</v>
      </c>
      <c r="F560" s="17">
        <v>850</v>
      </c>
      <c r="G560" s="39">
        <f t="shared" si="72"/>
        <v>0.82899999999999996</v>
      </c>
      <c r="H560" s="17">
        <v>145</v>
      </c>
      <c r="I560" s="17">
        <v>4.1900000000000004</v>
      </c>
      <c r="J560" s="17">
        <v>3.38</v>
      </c>
      <c r="K560" s="17">
        <v>2.8</v>
      </c>
      <c r="L560" s="17" t="s">
        <v>92</v>
      </c>
      <c r="M560" s="17" t="s">
        <v>92</v>
      </c>
      <c r="N560" s="17" t="s">
        <v>92</v>
      </c>
      <c r="O560" s="38">
        <f t="shared" si="73"/>
        <v>8.9999999999999998E-4</v>
      </c>
      <c r="P560" s="38">
        <f t="shared" si="74"/>
        <v>6.9999999999999999E-4</v>
      </c>
      <c r="Q560" s="38">
        <f t="shared" si="75"/>
        <v>5.9999999999999995E-4</v>
      </c>
    </row>
    <row r="561" spans="3:17" customFormat="1" ht="20.100000000000001" customHeight="1">
      <c r="C561" s="59" t="s">
        <v>128</v>
      </c>
      <c r="D561" s="60"/>
      <c r="E561" s="14" t="s">
        <v>588</v>
      </c>
      <c r="F561" s="17">
        <v>850</v>
      </c>
      <c r="G561" s="39">
        <f t="shared" si="72"/>
        <v>0.82799999999999996</v>
      </c>
      <c r="H561" s="17">
        <v>146</v>
      </c>
      <c r="I561" s="17">
        <v>4.22</v>
      </c>
      <c r="J561" s="17">
        <v>3.41</v>
      </c>
      <c r="K561" s="17">
        <v>2.82</v>
      </c>
      <c r="L561" s="17" t="s">
        <v>92</v>
      </c>
      <c r="M561" s="17" t="s">
        <v>92</v>
      </c>
      <c r="N561" s="17" t="s">
        <v>92</v>
      </c>
      <c r="O561" s="38">
        <f t="shared" si="73"/>
        <v>8.9999999999999998E-4</v>
      </c>
      <c r="P561" s="38">
        <f t="shared" si="74"/>
        <v>6.9999999999999999E-4</v>
      </c>
      <c r="Q561" s="38">
        <f t="shared" si="75"/>
        <v>5.9999999999999995E-4</v>
      </c>
    </row>
    <row r="562" spans="3:17" customFormat="1" ht="20.100000000000001" customHeight="1">
      <c r="C562" s="59" t="s">
        <v>129</v>
      </c>
      <c r="D562" s="60"/>
      <c r="E562" s="14" t="s">
        <v>589</v>
      </c>
      <c r="F562" s="17">
        <v>980</v>
      </c>
      <c r="G562" s="39">
        <f t="shared" si="72"/>
        <v>0.80300000000000005</v>
      </c>
      <c r="H562" s="17">
        <v>193</v>
      </c>
      <c r="I562" s="17">
        <v>5.57</v>
      </c>
      <c r="J562" s="17">
        <v>4.5</v>
      </c>
      <c r="K562" s="17">
        <v>3.73</v>
      </c>
      <c r="L562" s="17" t="s">
        <v>92</v>
      </c>
      <c r="M562" s="17" t="s">
        <v>92</v>
      </c>
      <c r="N562" s="17" t="s">
        <v>92</v>
      </c>
      <c r="O562" s="38">
        <f t="shared" si="73"/>
        <v>1.1999999999999999E-3</v>
      </c>
      <c r="P562" s="38">
        <f t="shared" si="74"/>
        <v>8.9999999999999998E-4</v>
      </c>
      <c r="Q562" s="38">
        <f t="shared" si="75"/>
        <v>8.0000000000000004E-4</v>
      </c>
    </row>
    <row r="563" spans="3:17" customFormat="1" ht="20.100000000000001" customHeight="1">
      <c r="C563" s="59" t="s">
        <v>130</v>
      </c>
      <c r="D563" s="60"/>
      <c r="E563" s="14" t="s">
        <v>590</v>
      </c>
      <c r="F563" s="17">
        <v>550</v>
      </c>
      <c r="G563" s="39">
        <f t="shared" si="72"/>
        <v>0.79600000000000004</v>
      </c>
      <c r="H563" s="17">
        <v>112</v>
      </c>
      <c r="I563" s="17">
        <v>3.23</v>
      </c>
      <c r="J563" s="17">
        <v>2.61</v>
      </c>
      <c r="K563" s="17">
        <v>2.17</v>
      </c>
      <c r="L563" s="17" t="s">
        <v>92</v>
      </c>
      <c r="M563" s="17" t="s">
        <v>92</v>
      </c>
      <c r="N563" s="17" t="s">
        <v>92</v>
      </c>
      <c r="O563" s="38">
        <f t="shared" si="73"/>
        <v>6.9999999999999999E-4</v>
      </c>
      <c r="P563" s="38">
        <f t="shared" si="74"/>
        <v>5.0000000000000001E-4</v>
      </c>
      <c r="Q563" s="38">
        <f t="shared" si="75"/>
        <v>5.0000000000000001E-4</v>
      </c>
    </row>
    <row r="564" spans="3:17" customFormat="1" ht="20.100000000000001" customHeight="1">
      <c r="C564" s="59" t="s">
        <v>131</v>
      </c>
      <c r="D564" s="60"/>
      <c r="E564" s="14" t="s">
        <v>591</v>
      </c>
      <c r="F564" s="17">
        <v>550</v>
      </c>
      <c r="G564" s="39">
        <f t="shared" si="72"/>
        <v>0.84</v>
      </c>
      <c r="H564" s="17">
        <v>88</v>
      </c>
      <c r="I564" s="17">
        <v>2.54</v>
      </c>
      <c r="J564" s="17">
        <v>2.0499999999999998</v>
      </c>
      <c r="K564" s="17">
        <v>1.7</v>
      </c>
      <c r="L564" s="17" t="s">
        <v>92</v>
      </c>
      <c r="M564" s="17" t="s">
        <v>92</v>
      </c>
      <c r="N564" s="17" t="s">
        <v>92</v>
      </c>
      <c r="O564" s="38">
        <f t="shared" si="73"/>
        <v>5.0000000000000001E-4</v>
      </c>
      <c r="P564" s="38">
        <f t="shared" si="74"/>
        <v>4.0000000000000002E-4</v>
      </c>
      <c r="Q564" s="38">
        <f t="shared" si="75"/>
        <v>4.0000000000000002E-4</v>
      </c>
    </row>
    <row r="565" spans="3:17" customFormat="1" ht="20.100000000000001" customHeight="1">
      <c r="C565" s="59" t="s">
        <v>132</v>
      </c>
      <c r="D565" s="60"/>
      <c r="E565" s="14" t="s">
        <v>592</v>
      </c>
      <c r="F565" s="17">
        <v>1225</v>
      </c>
      <c r="G565" s="39">
        <f t="shared" si="72"/>
        <v>0.79600000000000004</v>
      </c>
      <c r="H565" s="17">
        <v>250</v>
      </c>
      <c r="I565" s="17">
        <v>7.22</v>
      </c>
      <c r="J565" s="17">
        <v>5.83</v>
      </c>
      <c r="K565" s="17">
        <v>4.84</v>
      </c>
      <c r="L565" s="17" t="s">
        <v>92</v>
      </c>
      <c r="M565" s="17" t="s">
        <v>92</v>
      </c>
      <c r="N565" s="17" t="s">
        <v>92</v>
      </c>
      <c r="O565" s="38">
        <f t="shared" si="73"/>
        <v>1.5E-3</v>
      </c>
      <c r="P565" s="38">
        <f t="shared" si="74"/>
        <v>1.1999999999999999E-3</v>
      </c>
      <c r="Q565" s="38">
        <f t="shared" si="75"/>
        <v>1E-3</v>
      </c>
    </row>
    <row r="566" spans="3:17" customFormat="1" ht="20.100000000000001" customHeight="1">
      <c r="C566" s="59" t="s">
        <v>136</v>
      </c>
      <c r="D566" s="60"/>
      <c r="E566" s="14" t="s">
        <v>593</v>
      </c>
      <c r="F566" s="17">
        <v>55</v>
      </c>
      <c r="G566" s="39">
        <f t="shared" si="72"/>
        <v>0.49099999999999999</v>
      </c>
      <c r="H566" s="17">
        <v>28</v>
      </c>
      <c r="I566" s="17">
        <v>0.81</v>
      </c>
      <c r="J566" s="17">
        <v>0.65</v>
      </c>
      <c r="K566" s="17">
        <v>0.54</v>
      </c>
      <c r="L566" s="17" t="s">
        <v>92</v>
      </c>
      <c r="M566" s="17" t="s">
        <v>92</v>
      </c>
      <c r="N566" s="17" t="s">
        <v>92</v>
      </c>
      <c r="O566" s="38">
        <f t="shared" si="73"/>
        <v>2.0000000000000001E-4</v>
      </c>
      <c r="P566" s="38">
        <f t="shared" si="74"/>
        <v>1E-4</v>
      </c>
      <c r="Q566" s="38">
        <f t="shared" si="75"/>
        <v>1E-4</v>
      </c>
    </row>
    <row r="567" spans="3:17" customFormat="1" ht="20.100000000000001" customHeight="1">
      <c r="C567" s="59" t="s">
        <v>137</v>
      </c>
      <c r="D567" s="60"/>
      <c r="E567" s="14" t="s">
        <v>594</v>
      </c>
      <c r="F567" s="17">
        <v>83</v>
      </c>
      <c r="G567" s="39">
        <f t="shared" si="72"/>
        <v>0.78300000000000003</v>
      </c>
      <c r="H567" s="17">
        <v>18</v>
      </c>
      <c r="I567" s="17">
        <v>0.52</v>
      </c>
      <c r="J567" s="17">
        <v>0.42</v>
      </c>
      <c r="K567" s="17">
        <v>0.35</v>
      </c>
      <c r="L567" s="17" t="s">
        <v>92</v>
      </c>
      <c r="M567" s="17" t="s">
        <v>92</v>
      </c>
      <c r="N567" s="17" t="s">
        <v>92</v>
      </c>
      <c r="O567" s="38">
        <f t="shared" si="73"/>
        <v>1E-4</v>
      </c>
      <c r="P567" s="38">
        <f t="shared" si="74"/>
        <v>1E-4</v>
      </c>
      <c r="Q567" s="38">
        <f t="shared" si="75"/>
        <v>1E-4</v>
      </c>
    </row>
    <row r="568" spans="3:17" customFormat="1" ht="20.100000000000001" customHeight="1">
      <c r="C568" s="59" t="s">
        <v>95</v>
      </c>
      <c r="D568" s="60"/>
      <c r="E568" s="14" t="s">
        <v>560</v>
      </c>
      <c r="F568" s="17">
        <v>1253</v>
      </c>
      <c r="G568" s="39">
        <f t="shared" si="72"/>
        <v>0.90200000000000002</v>
      </c>
      <c r="H568" s="17">
        <v>123</v>
      </c>
      <c r="I568" s="17">
        <v>3.55</v>
      </c>
      <c r="J568" s="17">
        <v>2.87</v>
      </c>
      <c r="K568" s="17">
        <v>2.38</v>
      </c>
      <c r="L568" s="17" t="s">
        <v>92</v>
      </c>
      <c r="M568" s="17" t="s">
        <v>92</v>
      </c>
      <c r="N568" s="17" t="s">
        <v>92</v>
      </c>
      <c r="O568" s="38">
        <f t="shared" si="73"/>
        <v>6.9999999999999999E-4</v>
      </c>
      <c r="P568" s="38">
        <f t="shared" si="74"/>
        <v>5.9999999999999995E-4</v>
      </c>
      <c r="Q568" s="38">
        <f t="shared" si="75"/>
        <v>5.0000000000000001E-4</v>
      </c>
    </row>
    <row r="569" spans="3:17" customFormat="1" ht="20.100000000000001" customHeight="1">
      <c r="C569" s="59" t="s">
        <v>96</v>
      </c>
      <c r="D569" s="60"/>
      <c r="E569" s="14" t="s">
        <v>561</v>
      </c>
      <c r="F569" s="17">
        <v>1298</v>
      </c>
      <c r="G569" s="39">
        <f t="shared" si="72"/>
        <v>0.86899999999999999</v>
      </c>
      <c r="H569" s="17">
        <v>170</v>
      </c>
      <c r="I569" s="17">
        <v>4.91</v>
      </c>
      <c r="J569" s="17">
        <v>3.97</v>
      </c>
      <c r="K569" s="17">
        <v>3.29</v>
      </c>
      <c r="L569" s="17" t="s">
        <v>92</v>
      </c>
      <c r="M569" s="17" t="s">
        <v>92</v>
      </c>
      <c r="N569" s="17" t="s">
        <v>92</v>
      </c>
      <c r="O569" s="38">
        <f t="shared" si="73"/>
        <v>1E-3</v>
      </c>
      <c r="P569" s="38">
        <f t="shared" si="74"/>
        <v>8.0000000000000004E-4</v>
      </c>
      <c r="Q569" s="38">
        <f t="shared" si="75"/>
        <v>6.9999999999999999E-4</v>
      </c>
    </row>
    <row r="570" spans="3:17" customFormat="1" ht="20.100000000000001" customHeight="1">
      <c r="C570" s="59" t="s">
        <v>97</v>
      </c>
      <c r="D570" s="60"/>
      <c r="E570" s="14" t="s">
        <v>562</v>
      </c>
      <c r="F570" s="17">
        <v>1129</v>
      </c>
      <c r="G570" s="39">
        <f t="shared" si="72"/>
        <v>0.91900000000000004</v>
      </c>
      <c r="H570" s="17">
        <v>92</v>
      </c>
      <c r="I570" s="17">
        <v>2.66</v>
      </c>
      <c r="J570" s="17">
        <v>2.15</v>
      </c>
      <c r="K570" s="17">
        <v>1.78</v>
      </c>
      <c r="L570" s="17" t="s">
        <v>92</v>
      </c>
      <c r="M570" s="17" t="s">
        <v>92</v>
      </c>
      <c r="N570" s="17" t="s">
        <v>92</v>
      </c>
      <c r="O570" s="38">
        <f t="shared" si="73"/>
        <v>5.9999999999999995E-4</v>
      </c>
      <c r="P570" s="38">
        <f t="shared" si="74"/>
        <v>4.0000000000000002E-4</v>
      </c>
      <c r="Q570" s="38">
        <f t="shared" si="75"/>
        <v>4.0000000000000002E-4</v>
      </c>
    </row>
    <row r="571" spans="3:17" customFormat="1" ht="20.100000000000001" customHeight="1">
      <c r="C571" s="59" t="s">
        <v>98</v>
      </c>
      <c r="D571" s="60"/>
      <c r="E571" s="14" t="s">
        <v>563</v>
      </c>
      <c r="F571" s="17">
        <v>893</v>
      </c>
      <c r="G571" s="39">
        <f t="shared" si="72"/>
        <v>0.91500000000000004</v>
      </c>
      <c r="H571" s="17">
        <v>76</v>
      </c>
      <c r="I571" s="17">
        <v>2.19</v>
      </c>
      <c r="J571" s="17">
        <v>1.77</v>
      </c>
      <c r="K571" s="17">
        <v>1.47</v>
      </c>
      <c r="L571" s="17" t="s">
        <v>92</v>
      </c>
      <c r="M571" s="17" t="s">
        <v>92</v>
      </c>
      <c r="N571" s="17" t="s">
        <v>92</v>
      </c>
      <c r="O571" s="38">
        <f t="shared" si="73"/>
        <v>5.0000000000000001E-4</v>
      </c>
      <c r="P571" s="38">
        <f t="shared" si="74"/>
        <v>4.0000000000000002E-4</v>
      </c>
      <c r="Q571" s="38">
        <f t="shared" si="75"/>
        <v>2.9999999999999997E-4</v>
      </c>
    </row>
    <row r="572" spans="3:17" customFormat="1" ht="20.100000000000001" customHeight="1">
      <c r="C572" s="59" t="s">
        <v>99</v>
      </c>
      <c r="D572" s="60"/>
      <c r="E572" s="14" t="s">
        <v>564</v>
      </c>
      <c r="F572" s="17">
        <v>108</v>
      </c>
      <c r="G572" s="39">
        <f t="shared" si="72"/>
        <v>0.74099999999999999</v>
      </c>
      <c r="H572" s="17">
        <v>28</v>
      </c>
      <c r="I572" s="17">
        <v>0.81</v>
      </c>
      <c r="J572" s="17">
        <v>0.65</v>
      </c>
      <c r="K572" s="17">
        <v>0.54</v>
      </c>
      <c r="L572" s="17" t="s">
        <v>92</v>
      </c>
      <c r="M572" s="17" t="s">
        <v>92</v>
      </c>
      <c r="N572" s="17" t="s">
        <v>92</v>
      </c>
      <c r="O572" s="38">
        <f t="shared" si="73"/>
        <v>2.0000000000000001E-4</v>
      </c>
      <c r="P572" s="38">
        <f t="shared" si="74"/>
        <v>1E-4</v>
      </c>
      <c r="Q572" s="38">
        <f t="shared" si="75"/>
        <v>1E-4</v>
      </c>
    </row>
    <row r="573" spans="3:17" customFormat="1" ht="20.100000000000001" customHeight="1">
      <c r="C573" s="59" t="s">
        <v>138</v>
      </c>
      <c r="D573" s="60"/>
      <c r="E573" s="14" t="s">
        <v>595</v>
      </c>
      <c r="F573" s="17">
        <v>299</v>
      </c>
      <c r="G573" s="39">
        <f t="shared" si="72"/>
        <v>0.63900000000000001</v>
      </c>
      <c r="H573" s="17">
        <v>108</v>
      </c>
      <c r="I573" s="17">
        <v>3.12</v>
      </c>
      <c r="J573" s="17">
        <v>2.52</v>
      </c>
      <c r="K573" s="17">
        <v>2.09</v>
      </c>
      <c r="L573" s="17" t="s">
        <v>92</v>
      </c>
      <c r="M573" s="17" t="s">
        <v>92</v>
      </c>
      <c r="N573" s="17" t="s">
        <v>92</v>
      </c>
      <c r="O573" s="38">
        <f t="shared" si="73"/>
        <v>6.9999999999999999E-4</v>
      </c>
      <c r="P573" s="38">
        <f t="shared" si="74"/>
        <v>5.0000000000000001E-4</v>
      </c>
      <c r="Q573" s="38">
        <f t="shared" si="75"/>
        <v>4.0000000000000002E-4</v>
      </c>
    </row>
    <row r="574" spans="3:17" customFormat="1" ht="20.100000000000001" customHeight="1">
      <c r="C574" s="70" t="s">
        <v>21</v>
      </c>
      <c r="D574" s="70"/>
      <c r="E574" s="70"/>
      <c r="F574" s="70"/>
      <c r="G574" s="70"/>
      <c r="H574" s="70"/>
      <c r="I574" s="70"/>
      <c r="J574" s="70"/>
      <c r="K574" s="70"/>
      <c r="O574" s="47"/>
      <c r="P574" s="47"/>
      <c r="Q574" s="47"/>
    </row>
    <row r="575" spans="3:17" customFormat="1" ht="20.100000000000001" customHeight="1">
      <c r="C575" s="59" t="s">
        <v>139</v>
      </c>
      <c r="D575" s="60"/>
      <c r="E575" s="14" t="s">
        <v>596</v>
      </c>
      <c r="F575" s="17">
        <v>1025</v>
      </c>
      <c r="G575" s="39">
        <f t="shared" ref="G575" si="76">ROUND(1-(H575/F575),3)</f>
        <v>0.68700000000000006</v>
      </c>
      <c r="H575" s="17">
        <v>321</v>
      </c>
      <c r="I575" s="17">
        <v>9.27</v>
      </c>
      <c r="J575" s="17">
        <v>7.49</v>
      </c>
      <c r="K575" s="17">
        <v>6.21</v>
      </c>
      <c r="L575" s="17" t="s">
        <v>92</v>
      </c>
      <c r="M575" s="17" t="s">
        <v>92</v>
      </c>
      <c r="N575" s="17" t="s">
        <v>92</v>
      </c>
      <c r="O575" s="38">
        <f>ROUND(I575/D$542,4)</f>
        <v>1.9E-3</v>
      </c>
      <c r="P575" s="38">
        <f>ROUND(J575/D$542,4)</f>
        <v>1.6000000000000001E-3</v>
      </c>
      <c r="Q575" s="38">
        <f>ROUND(K575/D$542,4)</f>
        <v>1.2999999999999999E-3</v>
      </c>
    </row>
    <row r="576" spans="3:17" customFormat="1" ht="20.100000000000001" customHeight="1">
      <c r="C576" s="59"/>
      <c r="D576" s="60"/>
      <c r="E576" s="14"/>
      <c r="F576" s="17"/>
      <c r="G576" s="39"/>
      <c r="H576" s="17"/>
      <c r="I576" s="17"/>
      <c r="J576" s="17"/>
      <c r="K576" s="17"/>
      <c r="L576" s="17"/>
      <c r="M576" s="17"/>
      <c r="N576" s="17"/>
      <c r="O576" s="38"/>
      <c r="P576" s="38"/>
      <c r="Q576" s="38"/>
    </row>
    <row r="577" spans="3:17" customFormat="1" ht="20.100000000000001" customHeight="1">
      <c r="C577" s="59"/>
      <c r="D577" s="60"/>
      <c r="E577" s="14"/>
      <c r="F577" s="17"/>
      <c r="G577" s="39"/>
      <c r="H577" s="17"/>
      <c r="I577" s="17"/>
      <c r="J577" s="17"/>
      <c r="K577" s="17"/>
      <c r="L577" s="17"/>
      <c r="M577" s="17"/>
      <c r="N577" s="17"/>
      <c r="O577" s="38"/>
      <c r="P577" s="38"/>
      <c r="Q577" s="38"/>
    </row>
    <row r="578" spans="3:17" customFormat="1" ht="20.100000000000001" customHeight="1">
      <c r="C578" s="59"/>
      <c r="D578" s="60"/>
      <c r="E578" s="14"/>
      <c r="F578" s="17"/>
      <c r="G578" s="39"/>
      <c r="H578" s="17"/>
      <c r="I578" s="17"/>
      <c r="J578" s="17"/>
      <c r="K578" s="17"/>
      <c r="L578" s="17"/>
      <c r="M578" s="17"/>
      <c r="N578" s="17"/>
      <c r="O578" s="38"/>
      <c r="P578" s="38"/>
      <c r="Q578" s="38"/>
    </row>
    <row r="579" spans="3:17" customFormat="1" ht="20.100000000000001" customHeight="1">
      <c r="C579" s="70" t="s">
        <v>23</v>
      </c>
      <c r="D579" s="70"/>
      <c r="E579" s="70"/>
      <c r="F579" s="70"/>
      <c r="G579" s="70"/>
      <c r="H579" s="70"/>
      <c r="I579" s="70"/>
      <c r="J579" s="70"/>
      <c r="K579" s="70"/>
      <c r="O579" s="47"/>
      <c r="P579" s="47"/>
      <c r="Q579" s="47"/>
    </row>
    <row r="580" spans="3:17" customFormat="1" ht="20.100000000000001" customHeight="1">
      <c r="C580" s="59" t="s">
        <v>140</v>
      </c>
      <c r="D580" s="60"/>
      <c r="E580" s="14" t="s">
        <v>597</v>
      </c>
      <c r="F580" s="17">
        <v>629</v>
      </c>
      <c r="G580" s="39">
        <f t="shared" ref="G580:G597" si="77">ROUND(1-(H580/F580),3)</f>
        <v>0.79200000000000004</v>
      </c>
      <c r="H580" s="17">
        <v>131</v>
      </c>
      <c r="I580" s="17">
        <v>3.78</v>
      </c>
      <c r="J580" s="17">
        <v>3.06</v>
      </c>
      <c r="K580" s="17">
        <v>2.5299999999999998</v>
      </c>
      <c r="L580" s="17" t="s">
        <v>92</v>
      </c>
      <c r="M580" s="17" t="s">
        <v>92</v>
      </c>
      <c r="N580" s="17" t="s">
        <v>92</v>
      </c>
      <c r="O580" s="38">
        <f t="shared" ref="O580:O597" si="78">ROUND(I580/D$542,4)</f>
        <v>8.0000000000000004E-4</v>
      </c>
      <c r="P580" s="38">
        <f t="shared" ref="P580:P597" si="79">ROUND(J580/D$542,4)</f>
        <v>5.9999999999999995E-4</v>
      </c>
      <c r="Q580" s="38">
        <f t="shared" ref="Q580:Q597" si="80">ROUND(K580/D$542,4)</f>
        <v>5.0000000000000001E-4</v>
      </c>
    </row>
    <row r="581" spans="3:17" customFormat="1" ht="20.100000000000001" customHeight="1">
      <c r="C581" s="59" t="s">
        <v>141</v>
      </c>
      <c r="D581" s="60"/>
      <c r="E581" s="14" t="s">
        <v>598</v>
      </c>
      <c r="F581" s="17">
        <v>49</v>
      </c>
      <c r="G581" s="39">
        <f t="shared" si="77"/>
        <v>0.30599999999999999</v>
      </c>
      <c r="H581" s="17">
        <v>34</v>
      </c>
      <c r="I581" s="17">
        <v>0.98</v>
      </c>
      <c r="J581" s="17">
        <v>0.79</v>
      </c>
      <c r="K581" s="17">
        <v>0.66</v>
      </c>
      <c r="L581" s="17" t="s">
        <v>92</v>
      </c>
      <c r="M581" s="17" t="s">
        <v>92</v>
      </c>
      <c r="N581" s="17" t="s">
        <v>92</v>
      </c>
      <c r="O581" s="38">
        <f t="shared" si="78"/>
        <v>2.0000000000000001E-4</v>
      </c>
      <c r="P581" s="38">
        <f t="shared" si="79"/>
        <v>2.0000000000000001E-4</v>
      </c>
      <c r="Q581" s="38">
        <f t="shared" si="80"/>
        <v>1E-4</v>
      </c>
    </row>
    <row r="582" spans="3:17" customFormat="1" ht="20.100000000000001" customHeight="1">
      <c r="C582" s="59" t="s">
        <v>142</v>
      </c>
      <c r="D582" s="60"/>
      <c r="E582" s="14" t="s">
        <v>599</v>
      </c>
      <c r="F582" s="17">
        <v>49</v>
      </c>
      <c r="G582" s="39">
        <f t="shared" si="77"/>
        <v>0.30599999999999999</v>
      </c>
      <c r="H582" s="17">
        <v>34</v>
      </c>
      <c r="I582" s="17">
        <v>0.98</v>
      </c>
      <c r="J582" s="17">
        <v>0.79</v>
      </c>
      <c r="K582" s="17">
        <v>0.66</v>
      </c>
      <c r="L582" s="17" t="s">
        <v>92</v>
      </c>
      <c r="M582" s="17" t="s">
        <v>92</v>
      </c>
      <c r="N582" s="17" t="s">
        <v>92</v>
      </c>
      <c r="O582" s="38">
        <f t="shared" si="78"/>
        <v>2.0000000000000001E-4</v>
      </c>
      <c r="P582" s="38">
        <f t="shared" si="79"/>
        <v>2.0000000000000001E-4</v>
      </c>
      <c r="Q582" s="38">
        <f t="shared" si="80"/>
        <v>1E-4</v>
      </c>
    </row>
    <row r="583" spans="3:17" customFormat="1" ht="20.100000000000001" customHeight="1">
      <c r="C583" s="59" t="s">
        <v>143</v>
      </c>
      <c r="D583" s="60"/>
      <c r="E583" s="14" t="s">
        <v>600</v>
      </c>
      <c r="F583" s="17">
        <v>49</v>
      </c>
      <c r="G583" s="39">
        <f t="shared" si="77"/>
        <v>0.30599999999999999</v>
      </c>
      <c r="H583" s="17">
        <v>34</v>
      </c>
      <c r="I583" s="17">
        <v>0.98</v>
      </c>
      <c r="J583" s="17">
        <v>0.79</v>
      </c>
      <c r="K583" s="17">
        <v>0.66</v>
      </c>
      <c r="L583" s="17" t="s">
        <v>92</v>
      </c>
      <c r="M583" s="17" t="s">
        <v>92</v>
      </c>
      <c r="N583" s="17" t="s">
        <v>92</v>
      </c>
      <c r="O583" s="38">
        <f t="shared" si="78"/>
        <v>2.0000000000000001E-4</v>
      </c>
      <c r="P583" s="38">
        <f t="shared" si="79"/>
        <v>2.0000000000000001E-4</v>
      </c>
      <c r="Q583" s="38">
        <f t="shared" si="80"/>
        <v>1E-4</v>
      </c>
    </row>
    <row r="584" spans="3:17" customFormat="1" ht="20.100000000000001" customHeight="1">
      <c r="C584" s="59" t="s">
        <v>144</v>
      </c>
      <c r="D584" s="60"/>
      <c r="E584" s="14" t="s">
        <v>601</v>
      </c>
      <c r="F584" s="17">
        <v>49</v>
      </c>
      <c r="G584" s="39">
        <f t="shared" si="77"/>
        <v>0.30599999999999999</v>
      </c>
      <c r="H584" s="17">
        <v>34</v>
      </c>
      <c r="I584" s="17">
        <v>0.98</v>
      </c>
      <c r="J584" s="17">
        <v>0.79</v>
      </c>
      <c r="K584" s="17">
        <v>0.66</v>
      </c>
      <c r="L584" s="17" t="s">
        <v>92</v>
      </c>
      <c r="M584" s="17" t="s">
        <v>92</v>
      </c>
      <c r="N584" s="17" t="s">
        <v>92</v>
      </c>
      <c r="O584" s="38">
        <f t="shared" si="78"/>
        <v>2.0000000000000001E-4</v>
      </c>
      <c r="P584" s="38">
        <f t="shared" si="79"/>
        <v>2.0000000000000001E-4</v>
      </c>
      <c r="Q584" s="38">
        <f t="shared" si="80"/>
        <v>1E-4</v>
      </c>
    </row>
    <row r="585" spans="3:17" customFormat="1" ht="20.100000000000001" customHeight="1">
      <c r="C585" s="59" t="s">
        <v>145</v>
      </c>
      <c r="D585" s="60"/>
      <c r="E585" s="14" t="s">
        <v>602</v>
      </c>
      <c r="F585" s="17">
        <v>99</v>
      </c>
      <c r="G585" s="39">
        <f t="shared" si="77"/>
        <v>0.626</v>
      </c>
      <c r="H585" s="17">
        <v>37</v>
      </c>
      <c r="I585" s="17">
        <v>1.07</v>
      </c>
      <c r="J585" s="17">
        <v>0.86</v>
      </c>
      <c r="K585" s="17">
        <v>0.72</v>
      </c>
      <c r="L585" s="17" t="s">
        <v>92</v>
      </c>
      <c r="M585" s="17" t="s">
        <v>92</v>
      </c>
      <c r="N585" s="17" t="s">
        <v>92</v>
      </c>
      <c r="O585" s="38">
        <f t="shared" si="78"/>
        <v>2.0000000000000001E-4</v>
      </c>
      <c r="P585" s="38">
        <f t="shared" si="79"/>
        <v>2.0000000000000001E-4</v>
      </c>
      <c r="Q585" s="38">
        <f t="shared" si="80"/>
        <v>2.0000000000000001E-4</v>
      </c>
    </row>
    <row r="586" spans="3:17" customFormat="1" ht="20.100000000000001" customHeight="1">
      <c r="C586" s="59" t="s">
        <v>146</v>
      </c>
      <c r="D586" s="60"/>
      <c r="E586" s="14" t="s">
        <v>603</v>
      </c>
      <c r="F586" s="17">
        <v>99</v>
      </c>
      <c r="G586" s="39">
        <f t="shared" si="77"/>
        <v>0.63600000000000001</v>
      </c>
      <c r="H586" s="17">
        <v>36</v>
      </c>
      <c r="I586" s="17">
        <v>1.04</v>
      </c>
      <c r="J586" s="17">
        <v>0.84</v>
      </c>
      <c r="K586" s="17">
        <v>0.7</v>
      </c>
      <c r="L586" s="17" t="s">
        <v>92</v>
      </c>
      <c r="M586" s="17" t="s">
        <v>92</v>
      </c>
      <c r="N586" s="17" t="s">
        <v>92</v>
      </c>
      <c r="O586" s="38">
        <f t="shared" si="78"/>
        <v>2.0000000000000001E-4</v>
      </c>
      <c r="P586" s="38">
        <f t="shared" si="79"/>
        <v>2.0000000000000001E-4</v>
      </c>
      <c r="Q586" s="38">
        <f t="shared" si="80"/>
        <v>1E-4</v>
      </c>
    </row>
    <row r="587" spans="3:17" customFormat="1" ht="20.100000000000001" customHeight="1">
      <c r="C587" s="59" t="s">
        <v>147</v>
      </c>
      <c r="D587" s="60"/>
      <c r="E587" s="14" t="s">
        <v>604</v>
      </c>
      <c r="F587" s="17">
        <v>99</v>
      </c>
      <c r="G587" s="39">
        <f t="shared" si="77"/>
        <v>0.626</v>
      </c>
      <c r="H587" s="17">
        <v>37</v>
      </c>
      <c r="I587" s="17">
        <v>1.07</v>
      </c>
      <c r="J587" s="17">
        <v>0.86</v>
      </c>
      <c r="K587" s="17">
        <v>0.72</v>
      </c>
      <c r="L587" s="17" t="s">
        <v>92</v>
      </c>
      <c r="M587" s="17" t="s">
        <v>92</v>
      </c>
      <c r="N587" s="17" t="s">
        <v>92</v>
      </c>
      <c r="O587" s="38">
        <f t="shared" si="78"/>
        <v>2.0000000000000001E-4</v>
      </c>
      <c r="P587" s="38">
        <f t="shared" si="79"/>
        <v>2.0000000000000001E-4</v>
      </c>
      <c r="Q587" s="38">
        <f t="shared" si="80"/>
        <v>2.0000000000000001E-4</v>
      </c>
    </row>
    <row r="588" spans="3:17" customFormat="1" ht="20.100000000000001" customHeight="1">
      <c r="C588" s="59" t="s">
        <v>148</v>
      </c>
      <c r="D588" s="60"/>
      <c r="E588" s="14" t="s">
        <v>605</v>
      </c>
      <c r="F588" s="17">
        <v>109</v>
      </c>
      <c r="G588" s="39">
        <f t="shared" si="77"/>
        <v>0.58699999999999997</v>
      </c>
      <c r="H588" s="17">
        <v>45</v>
      </c>
      <c r="I588" s="17">
        <v>1.3</v>
      </c>
      <c r="J588" s="17">
        <v>1.05</v>
      </c>
      <c r="K588" s="17">
        <v>0.87</v>
      </c>
      <c r="L588" s="17" t="s">
        <v>92</v>
      </c>
      <c r="M588" s="17" t="s">
        <v>92</v>
      </c>
      <c r="N588" s="17" t="s">
        <v>92</v>
      </c>
      <c r="O588" s="38">
        <f t="shared" si="78"/>
        <v>2.9999999999999997E-4</v>
      </c>
      <c r="P588" s="38">
        <f t="shared" si="79"/>
        <v>2.0000000000000001E-4</v>
      </c>
      <c r="Q588" s="38">
        <f t="shared" si="80"/>
        <v>2.0000000000000001E-4</v>
      </c>
    </row>
    <row r="589" spans="3:17" customFormat="1" ht="20.100000000000001" customHeight="1">
      <c r="C589" s="59" t="s">
        <v>149</v>
      </c>
      <c r="D589" s="60"/>
      <c r="E589" s="14" t="s">
        <v>606</v>
      </c>
      <c r="F589" s="17">
        <v>99</v>
      </c>
      <c r="G589" s="39">
        <f t="shared" si="77"/>
        <v>0.626</v>
      </c>
      <c r="H589" s="17">
        <v>37</v>
      </c>
      <c r="I589" s="17">
        <v>1.07</v>
      </c>
      <c r="J589" s="17">
        <v>0.86</v>
      </c>
      <c r="K589" s="17">
        <v>0.72</v>
      </c>
      <c r="L589" s="17" t="s">
        <v>92</v>
      </c>
      <c r="M589" s="17" t="s">
        <v>92</v>
      </c>
      <c r="N589" s="17" t="s">
        <v>92</v>
      </c>
      <c r="O589" s="38">
        <f t="shared" si="78"/>
        <v>2.0000000000000001E-4</v>
      </c>
      <c r="P589" s="38">
        <f t="shared" si="79"/>
        <v>2.0000000000000001E-4</v>
      </c>
      <c r="Q589" s="38">
        <f t="shared" si="80"/>
        <v>2.0000000000000001E-4</v>
      </c>
    </row>
    <row r="590" spans="3:17" customFormat="1" ht="20.100000000000001" customHeight="1">
      <c r="C590" s="59" t="s">
        <v>150</v>
      </c>
      <c r="D590" s="60"/>
      <c r="E590" s="14" t="s">
        <v>607</v>
      </c>
      <c r="F590" s="17">
        <v>325</v>
      </c>
      <c r="G590" s="39">
        <f t="shared" si="77"/>
        <v>0.56599999999999995</v>
      </c>
      <c r="H590" s="17">
        <v>141</v>
      </c>
      <c r="I590" s="17">
        <v>4.07</v>
      </c>
      <c r="J590" s="17">
        <v>3.29</v>
      </c>
      <c r="K590" s="17">
        <v>2.73</v>
      </c>
      <c r="L590" s="17" t="s">
        <v>92</v>
      </c>
      <c r="M590" s="17" t="s">
        <v>92</v>
      </c>
      <c r="N590" s="17" t="s">
        <v>92</v>
      </c>
      <c r="O590" s="38">
        <f t="shared" si="78"/>
        <v>8.0000000000000004E-4</v>
      </c>
      <c r="P590" s="38">
        <f t="shared" si="79"/>
        <v>6.9999999999999999E-4</v>
      </c>
      <c r="Q590" s="38">
        <f t="shared" si="80"/>
        <v>5.9999999999999995E-4</v>
      </c>
    </row>
    <row r="591" spans="3:17" customFormat="1" ht="20.100000000000001" customHeight="1">
      <c r="C591" s="59" t="s">
        <v>151</v>
      </c>
      <c r="D591" s="60"/>
      <c r="E591" s="14" t="s">
        <v>608</v>
      </c>
      <c r="F591" s="17">
        <v>524</v>
      </c>
      <c r="G591" s="39">
        <f t="shared" si="77"/>
        <v>0.68899999999999995</v>
      </c>
      <c r="H591" s="17">
        <v>163</v>
      </c>
      <c r="I591" s="17">
        <v>4.71</v>
      </c>
      <c r="J591" s="17">
        <v>3.8</v>
      </c>
      <c r="K591" s="17">
        <v>3.15</v>
      </c>
      <c r="L591" s="17" t="s">
        <v>92</v>
      </c>
      <c r="M591" s="17" t="s">
        <v>92</v>
      </c>
      <c r="N591" s="17" t="s">
        <v>92</v>
      </c>
      <c r="O591" s="38">
        <f t="shared" si="78"/>
        <v>1E-3</v>
      </c>
      <c r="P591" s="38">
        <f t="shared" si="79"/>
        <v>8.0000000000000004E-4</v>
      </c>
      <c r="Q591" s="38">
        <f t="shared" si="80"/>
        <v>6.9999999999999999E-4</v>
      </c>
    </row>
    <row r="592" spans="3:17" customFormat="1" ht="20.100000000000001" customHeight="1">
      <c r="C592" s="59" t="s">
        <v>152</v>
      </c>
      <c r="D592" s="60"/>
      <c r="E592" s="14" t="s">
        <v>609</v>
      </c>
      <c r="F592" s="17">
        <v>775</v>
      </c>
      <c r="G592" s="39">
        <f t="shared" si="77"/>
        <v>0.60899999999999999</v>
      </c>
      <c r="H592" s="17">
        <v>303</v>
      </c>
      <c r="I592" s="17">
        <v>8.75</v>
      </c>
      <c r="J592" s="17">
        <v>7.07</v>
      </c>
      <c r="K592" s="17">
        <v>5.86</v>
      </c>
      <c r="L592" s="17" t="s">
        <v>92</v>
      </c>
      <c r="M592" s="17" t="s">
        <v>92</v>
      </c>
      <c r="N592" s="17" t="s">
        <v>92</v>
      </c>
      <c r="O592" s="38">
        <f t="shared" si="78"/>
        <v>1.8E-3</v>
      </c>
      <c r="P592" s="38">
        <f t="shared" si="79"/>
        <v>1.5E-3</v>
      </c>
      <c r="Q592" s="38">
        <f t="shared" si="80"/>
        <v>1.1999999999999999E-3</v>
      </c>
    </row>
    <row r="593" spans="3:17" customFormat="1" ht="20.100000000000001" customHeight="1">
      <c r="C593" s="59" t="s">
        <v>153</v>
      </c>
      <c r="D593" s="60"/>
      <c r="E593" s="14" t="s">
        <v>610</v>
      </c>
      <c r="F593" s="17">
        <v>195</v>
      </c>
      <c r="G593" s="39">
        <f t="shared" si="77"/>
        <v>0.61</v>
      </c>
      <c r="H593" s="17">
        <v>76</v>
      </c>
      <c r="I593" s="17">
        <v>2.19</v>
      </c>
      <c r="J593" s="17">
        <v>1.77</v>
      </c>
      <c r="K593" s="17">
        <v>1.47</v>
      </c>
      <c r="L593" s="17" t="s">
        <v>92</v>
      </c>
      <c r="M593" s="17" t="s">
        <v>92</v>
      </c>
      <c r="N593" s="17" t="s">
        <v>92</v>
      </c>
      <c r="O593" s="38">
        <f t="shared" si="78"/>
        <v>5.0000000000000001E-4</v>
      </c>
      <c r="P593" s="38">
        <f t="shared" si="79"/>
        <v>4.0000000000000002E-4</v>
      </c>
      <c r="Q593" s="38">
        <f t="shared" si="80"/>
        <v>2.9999999999999997E-4</v>
      </c>
    </row>
    <row r="594" spans="3:17" customFormat="1" ht="20.100000000000001" customHeight="1">
      <c r="C594" s="59" t="s">
        <v>154</v>
      </c>
      <c r="D594" s="60"/>
      <c r="E594" s="14" t="s">
        <v>611</v>
      </c>
      <c r="F594" s="17">
        <v>675</v>
      </c>
      <c r="G594" s="39">
        <f t="shared" si="77"/>
        <v>0.68300000000000005</v>
      </c>
      <c r="H594" s="17">
        <v>214</v>
      </c>
      <c r="I594" s="17">
        <v>6.18</v>
      </c>
      <c r="J594" s="17">
        <v>4.99</v>
      </c>
      <c r="K594" s="17">
        <v>4.1399999999999997</v>
      </c>
      <c r="L594" s="17" t="s">
        <v>92</v>
      </c>
      <c r="M594" s="17" t="s">
        <v>92</v>
      </c>
      <c r="N594" s="17" t="s">
        <v>92</v>
      </c>
      <c r="O594" s="38">
        <f t="shared" si="78"/>
        <v>1.2999999999999999E-3</v>
      </c>
      <c r="P594" s="38">
        <f t="shared" si="79"/>
        <v>1E-3</v>
      </c>
      <c r="Q594" s="38">
        <f t="shared" si="80"/>
        <v>8.9999999999999998E-4</v>
      </c>
    </row>
    <row r="595" spans="3:17" customFormat="1" ht="20.100000000000001" customHeight="1">
      <c r="C595" s="59" t="s">
        <v>155</v>
      </c>
      <c r="D595" s="60"/>
      <c r="E595" s="14" t="s">
        <v>612</v>
      </c>
      <c r="F595" s="17">
        <v>799</v>
      </c>
      <c r="G595" s="39">
        <f t="shared" si="77"/>
        <v>0.59399999999999997</v>
      </c>
      <c r="H595" s="17">
        <v>324</v>
      </c>
      <c r="I595" s="17">
        <v>9.36</v>
      </c>
      <c r="J595" s="17">
        <v>7.56</v>
      </c>
      <c r="K595" s="17">
        <v>6.27</v>
      </c>
      <c r="L595" s="17" t="s">
        <v>92</v>
      </c>
      <c r="M595" s="17" t="s">
        <v>92</v>
      </c>
      <c r="N595" s="17" t="s">
        <v>92</v>
      </c>
      <c r="O595" s="38">
        <f t="shared" si="78"/>
        <v>2E-3</v>
      </c>
      <c r="P595" s="38">
        <f t="shared" si="79"/>
        <v>1.6000000000000001E-3</v>
      </c>
      <c r="Q595" s="38">
        <f t="shared" si="80"/>
        <v>1.2999999999999999E-3</v>
      </c>
    </row>
    <row r="596" spans="3:17" customFormat="1" ht="20.100000000000001" customHeight="1">
      <c r="C596" s="59" t="s">
        <v>156</v>
      </c>
      <c r="D596" s="60"/>
      <c r="E596" s="14" t="s">
        <v>613</v>
      </c>
      <c r="F596" s="17">
        <v>395</v>
      </c>
      <c r="G596" s="39">
        <f t="shared" si="77"/>
        <v>0.42299999999999999</v>
      </c>
      <c r="H596" s="17">
        <v>228</v>
      </c>
      <c r="I596" s="17">
        <v>6.58</v>
      </c>
      <c r="J596" s="17">
        <v>5.32</v>
      </c>
      <c r="K596" s="17">
        <v>4.41</v>
      </c>
      <c r="L596" s="17" t="s">
        <v>92</v>
      </c>
      <c r="M596" s="17" t="s">
        <v>92</v>
      </c>
      <c r="N596" s="17" t="s">
        <v>92</v>
      </c>
      <c r="O596" s="38">
        <f t="shared" si="78"/>
        <v>1.4E-3</v>
      </c>
      <c r="P596" s="38">
        <f t="shared" si="79"/>
        <v>1.1000000000000001E-3</v>
      </c>
      <c r="Q596" s="38">
        <f t="shared" si="80"/>
        <v>8.9999999999999998E-4</v>
      </c>
    </row>
    <row r="597" spans="3:17" customFormat="1" ht="20.100000000000001" customHeight="1">
      <c r="C597" s="59" t="s">
        <v>157</v>
      </c>
      <c r="D597" s="60"/>
      <c r="E597" s="14" t="s">
        <v>614</v>
      </c>
      <c r="F597" s="17">
        <v>150</v>
      </c>
      <c r="G597" s="39">
        <f t="shared" si="77"/>
        <v>0.4</v>
      </c>
      <c r="H597" s="17">
        <v>90</v>
      </c>
      <c r="I597" s="17">
        <v>2.6</v>
      </c>
      <c r="J597" s="17">
        <v>2.1</v>
      </c>
      <c r="K597" s="17">
        <v>1.74</v>
      </c>
      <c r="L597" s="17" t="s">
        <v>92</v>
      </c>
      <c r="M597" s="17" t="s">
        <v>92</v>
      </c>
      <c r="N597" s="17" t="s">
        <v>92</v>
      </c>
      <c r="O597" s="38">
        <f t="shared" si="78"/>
        <v>5.0000000000000001E-4</v>
      </c>
      <c r="P597" s="38">
        <f t="shared" si="79"/>
        <v>4.0000000000000002E-4</v>
      </c>
      <c r="Q597" s="38">
        <f t="shared" si="80"/>
        <v>4.0000000000000002E-4</v>
      </c>
    </row>
    <row r="598" spans="3:17" customFormat="1" ht="20.100000000000001" customHeight="1">
      <c r="C598" s="70" t="s">
        <v>22</v>
      </c>
      <c r="D598" s="70"/>
      <c r="E598" s="70"/>
      <c r="F598" s="70"/>
      <c r="G598" s="70"/>
      <c r="H598" s="70"/>
      <c r="I598" s="70"/>
      <c r="J598" s="70"/>
      <c r="K598" s="70"/>
      <c r="O598" s="47"/>
      <c r="P598" s="47"/>
      <c r="Q598" s="47"/>
    </row>
    <row r="599" spans="3:17" customFormat="1" ht="20.100000000000001" customHeight="1"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3:17" customFormat="1" ht="20.100000000000001" customHeight="1"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3:17" customFormat="1" ht="20.100000000000001" customHeight="1"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3:17" customFormat="1" ht="20.100000000000001" customHeight="1"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3:17" customFormat="1" ht="20.100000000000001" customHeight="1"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3:17" customFormat="1" ht="20.100000000000001" customHeight="1"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3:17" customFormat="1" ht="20.100000000000001" customHeight="1">
      <c r="C605" s="70" t="s">
        <v>63</v>
      </c>
      <c r="D605" s="70"/>
      <c r="E605" s="70"/>
      <c r="F605" s="70"/>
      <c r="G605" s="70"/>
      <c r="H605" s="70"/>
      <c r="I605" s="70"/>
      <c r="J605" s="70"/>
      <c r="K605" s="71"/>
      <c r="O605" s="47"/>
      <c r="P605" s="47"/>
      <c r="Q605" s="47"/>
    </row>
    <row r="606" spans="3:17" customFormat="1" ht="20.100000000000001" customHeight="1">
      <c r="C606" s="59" t="s">
        <v>103</v>
      </c>
      <c r="D606" s="60"/>
      <c r="E606" s="14"/>
      <c r="F606" s="17"/>
      <c r="G606" s="39"/>
      <c r="H606" s="17"/>
      <c r="I606" s="17"/>
      <c r="J606" s="17"/>
      <c r="K606" s="17"/>
      <c r="L606" s="17"/>
      <c r="M606" s="17"/>
      <c r="N606" s="17"/>
      <c r="O606" s="38"/>
      <c r="P606" s="38"/>
      <c r="Q606" s="38"/>
    </row>
    <row r="607" spans="3:17" customFormat="1" ht="20.100000000000001" customHeight="1">
      <c r="C607" s="59"/>
      <c r="D607" s="60"/>
      <c r="E607" s="14"/>
      <c r="F607" s="17"/>
      <c r="G607" s="39"/>
      <c r="H607" s="17"/>
      <c r="I607" s="17"/>
      <c r="J607" s="17"/>
      <c r="K607" s="17"/>
      <c r="L607" s="17"/>
      <c r="M607" s="17"/>
      <c r="N607" s="17"/>
      <c r="O607" s="38"/>
      <c r="P607" s="38"/>
      <c r="Q607" s="38"/>
    </row>
    <row r="608" spans="3:17" customFormat="1" ht="20.100000000000001" customHeight="1"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3:17" customFormat="1" ht="20.100000000000001" customHeight="1"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3:17" customFormat="1" ht="20.100000000000001" customHeight="1"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3:17" customFormat="1" ht="20.100000000000001" customHeight="1">
      <c r="C611" s="59"/>
      <c r="D611" s="60"/>
      <c r="E611" s="14"/>
      <c r="F611" s="17"/>
      <c r="G611" s="39"/>
      <c r="H611" s="17"/>
      <c r="I611" s="17"/>
      <c r="J611" s="17"/>
      <c r="K611" s="17"/>
      <c r="L611" s="17"/>
      <c r="M611" s="17"/>
      <c r="N611" s="17"/>
      <c r="O611" s="38"/>
      <c r="P611" s="38"/>
      <c r="Q611" s="38"/>
    </row>
    <row r="612" spans="3:17" customFormat="1" ht="20.100000000000001" customHeight="1">
      <c r="C612" s="59"/>
      <c r="D612" s="60"/>
      <c r="E612" s="14"/>
      <c r="F612" s="17"/>
      <c r="G612" s="39"/>
      <c r="H612" s="17"/>
      <c r="I612" s="17"/>
      <c r="J612" s="17"/>
      <c r="K612" s="17"/>
      <c r="L612" s="17"/>
      <c r="M612" s="17"/>
      <c r="N612" s="17"/>
      <c r="O612" s="38"/>
      <c r="P612" s="38"/>
      <c r="Q612" s="38"/>
    </row>
    <row r="613" spans="3:17" customFormat="1" ht="20.100000000000001" customHeight="1">
      <c r="C613" s="59"/>
      <c r="D613" s="60"/>
      <c r="E613" s="14"/>
      <c r="F613" s="17"/>
      <c r="G613" s="39"/>
      <c r="H613" s="17"/>
      <c r="I613" s="17"/>
      <c r="J613" s="17"/>
      <c r="K613" s="17"/>
      <c r="L613" s="17"/>
      <c r="M613" s="17"/>
      <c r="N613" s="17"/>
      <c r="O613" s="38"/>
      <c r="P613" s="38"/>
      <c r="Q613" s="38"/>
    </row>
    <row r="614" spans="3:17" customFormat="1" ht="20.100000000000001" customHeight="1">
      <c r="C614" s="59"/>
      <c r="D614" s="60"/>
      <c r="E614" s="14"/>
      <c r="F614" s="17"/>
      <c r="G614" s="39"/>
      <c r="H614" s="17"/>
      <c r="I614" s="17"/>
      <c r="J614" s="17"/>
      <c r="K614" s="17"/>
      <c r="L614" s="17"/>
      <c r="M614" s="17"/>
      <c r="N614" s="17"/>
      <c r="O614" s="38"/>
      <c r="P614" s="38"/>
      <c r="Q614" s="38"/>
    </row>
    <row r="615" spans="3:17" customFormat="1" ht="20.100000000000001" customHeight="1">
      <c r="C615" s="3" t="s">
        <v>16</v>
      </c>
      <c r="F615" s="18"/>
      <c r="G615" s="44"/>
      <c r="H615" s="18"/>
      <c r="I615" s="18"/>
      <c r="J615" s="18"/>
      <c r="K615" s="18"/>
      <c r="O615" s="47"/>
      <c r="P615" s="47"/>
      <c r="Q615" s="47"/>
    </row>
    <row r="616" spans="3:17" customFormat="1" ht="20.100000000000001" customHeight="1">
      <c r="C616" s="72" t="s">
        <v>51</v>
      </c>
      <c r="D616" s="73"/>
      <c r="E616" s="27"/>
      <c r="F616" s="19">
        <v>150</v>
      </c>
      <c r="G616" s="45">
        <v>0</v>
      </c>
      <c r="H616" s="20">
        <v>150</v>
      </c>
      <c r="I616" s="17"/>
      <c r="J616" s="17"/>
      <c r="K616" s="17"/>
      <c r="L616" s="17"/>
      <c r="M616" s="17"/>
      <c r="N616" s="17"/>
      <c r="O616" s="38"/>
      <c r="P616" s="38"/>
      <c r="Q616" s="38"/>
    </row>
    <row r="617" spans="3:17" customFormat="1" ht="20.100000000000001" customHeight="1">
      <c r="C617" s="72" t="s">
        <v>58</v>
      </c>
      <c r="D617" s="73"/>
      <c r="E617" s="27"/>
      <c r="F617" s="19">
        <v>100</v>
      </c>
      <c r="G617" s="45">
        <v>0</v>
      </c>
      <c r="H617" s="20">
        <v>100</v>
      </c>
      <c r="I617" s="17"/>
      <c r="J617" s="17"/>
      <c r="K617" s="17"/>
      <c r="L617" s="17"/>
      <c r="M617" s="17"/>
      <c r="N617" s="17"/>
      <c r="O617" s="38"/>
      <c r="P617" s="38"/>
      <c r="Q617" s="38"/>
    </row>
    <row r="618" spans="3:17" customFormat="1" ht="20.100000000000001" customHeight="1">
      <c r="C618" s="59"/>
      <c r="D618" s="60"/>
      <c r="E618" s="27"/>
      <c r="F618" s="19"/>
      <c r="G618" s="45"/>
      <c r="H618" s="20"/>
      <c r="I618" s="17"/>
      <c r="J618" s="17"/>
      <c r="K618" s="17"/>
      <c r="L618" s="17"/>
      <c r="M618" s="17"/>
      <c r="N618" s="17"/>
      <c r="O618" s="38"/>
      <c r="P618" s="38"/>
      <c r="Q618" s="38"/>
    </row>
    <row r="619" spans="3:17" customFormat="1" ht="20.100000000000001" customHeight="1">
      <c r="C619" s="59"/>
      <c r="D619" s="60"/>
      <c r="E619" s="27"/>
      <c r="F619" s="19"/>
      <c r="G619" s="45"/>
      <c r="H619" s="20"/>
      <c r="I619" s="17"/>
      <c r="J619" s="17"/>
      <c r="K619" s="17"/>
      <c r="L619" s="17"/>
      <c r="M619" s="17"/>
      <c r="N619" s="17"/>
      <c r="O619" s="38"/>
      <c r="P619" s="38"/>
      <c r="Q619" s="38"/>
    </row>
    <row r="620" spans="3:17" customFormat="1" ht="20.100000000000001" customHeight="1">
      <c r="C620" s="59"/>
      <c r="D620" s="60"/>
      <c r="E620" s="27"/>
      <c r="F620" s="19"/>
      <c r="G620" s="45"/>
      <c r="H620" s="20"/>
      <c r="I620" s="17"/>
      <c r="J620" s="17"/>
      <c r="K620" s="17"/>
      <c r="L620" s="17"/>
      <c r="M620" s="17"/>
      <c r="N620" s="17"/>
      <c r="O620" s="38"/>
      <c r="P620" s="38"/>
      <c r="Q620" s="38"/>
    </row>
    <row r="621" spans="3:17" customFormat="1" ht="20.100000000000001" customHeight="1">
      <c r="C621" s="59"/>
      <c r="D621" s="60"/>
      <c r="E621" s="27"/>
      <c r="F621" s="19"/>
      <c r="G621" s="45"/>
      <c r="H621" s="20"/>
      <c r="I621" s="17"/>
      <c r="J621" s="17"/>
      <c r="K621" s="17"/>
      <c r="L621" s="17"/>
      <c r="M621" s="17"/>
      <c r="N621" s="17"/>
      <c r="O621" s="38"/>
      <c r="P621" s="38"/>
      <c r="Q621" s="38"/>
    </row>
    <row r="622" spans="3:17" customFormat="1" ht="20.100000000000001" customHeight="1">
      <c r="C622" s="74" t="s">
        <v>72</v>
      </c>
      <c r="D622" s="71"/>
      <c r="E622" s="24" t="s">
        <v>103</v>
      </c>
      <c r="F622" s="24"/>
      <c r="G622" s="46"/>
      <c r="H622" s="24"/>
      <c r="I622" s="24"/>
      <c r="J622" s="24"/>
      <c r="K622" s="24"/>
      <c r="L622" s="24"/>
      <c r="M622" s="24"/>
      <c r="N622" s="24"/>
      <c r="O622" s="48"/>
      <c r="P622" s="48"/>
      <c r="Q622" s="48"/>
    </row>
    <row r="623" spans="3:17" customFormat="1" ht="20.100000000000001" customHeight="1">
      <c r="C623" s="74" t="s">
        <v>29</v>
      </c>
      <c r="D623" s="71"/>
      <c r="E623" s="24" t="s">
        <v>104</v>
      </c>
      <c r="F623" s="24"/>
      <c r="G623" s="46"/>
      <c r="H623" s="24"/>
      <c r="I623" s="24"/>
      <c r="J623" s="24"/>
      <c r="K623" s="24"/>
      <c r="L623" s="24"/>
      <c r="M623" s="24"/>
      <c r="N623" s="24"/>
      <c r="O623" s="48"/>
      <c r="P623" s="48"/>
      <c r="Q623" s="48"/>
    </row>
    <row r="624" spans="3:17" customFormat="1" ht="20.100000000000001" customHeight="1">
      <c r="C624" s="74" t="s">
        <v>45</v>
      </c>
      <c r="D624" s="71"/>
      <c r="E624" s="24" t="s">
        <v>104</v>
      </c>
      <c r="F624" s="24"/>
      <c r="G624" s="46"/>
      <c r="H624" s="24"/>
      <c r="I624" s="24"/>
      <c r="J624" s="24"/>
      <c r="K624" s="24"/>
      <c r="L624" s="24"/>
      <c r="M624" s="24"/>
      <c r="N624" s="24"/>
      <c r="O624" s="48"/>
      <c r="P624" s="48"/>
      <c r="Q624" s="48"/>
    </row>
    <row r="625" spans="2:17" ht="20.100000000000001" customHeight="1">
      <c r="C625" s="76" t="s">
        <v>79</v>
      </c>
      <c r="D625" s="76"/>
      <c r="E625" s="24" t="s">
        <v>105</v>
      </c>
      <c r="F625" s="24"/>
      <c r="G625" s="46"/>
      <c r="H625" s="24"/>
      <c r="I625" s="24"/>
      <c r="J625" s="24"/>
      <c r="K625" s="24"/>
      <c r="L625" s="24"/>
      <c r="M625" s="24"/>
      <c r="N625" s="24"/>
      <c r="O625" s="48"/>
      <c r="P625" s="48"/>
      <c r="Q625" s="48"/>
    </row>
    <row r="626" spans="2:17" ht="20.100000000000001" customHeight="1">
      <c r="C626" s="76" t="s">
        <v>59</v>
      </c>
      <c r="D626" s="76"/>
      <c r="E626" s="24" t="s">
        <v>105</v>
      </c>
      <c r="F626" s="24"/>
      <c r="G626" s="46"/>
      <c r="H626" s="24"/>
      <c r="I626" s="24"/>
      <c r="J626" s="24"/>
      <c r="K626" s="24"/>
      <c r="L626" s="24"/>
      <c r="M626" s="24"/>
      <c r="N626" s="24"/>
      <c r="O626" s="48"/>
      <c r="P626" s="48"/>
      <c r="Q626" s="48"/>
    </row>
    <row r="627" spans="2:17" ht="20.100000000000001" customHeight="1">
      <c r="C627" t="s">
        <v>93</v>
      </c>
    </row>
    <row r="628" spans="2:17" ht="20.100000000000001" customHeight="1">
      <c r="O628"/>
      <c r="P628"/>
      <c r="Q628"/>
    </row>
    <row r="629" spans="2:17" ht="20.100000000000001" customHeight="1">
      <c r="C629" s="4" t="s">
        <v>2</v>
      </c>
      <c r="D629" s="5" t="s">
        <v>90</v>
      </c>
      <c r="E629" s="1"/>
      <c r="O629"/>
      <c r="P629"/>
      <c r="Q629"/>
    </row>
    <row r="630" spans="2:17" ht="20.100000000000001" customHeight="1">
      <c r="C630" s="4" t="s">
        <v>5</v>
      </c>
      <c r="D630" s="16" t="s">
        <v>159</v>
      </c>
      <c r="E630" s="1"/>
      <c r="O630"/>
      <c r="P630"/>
      <c r="Q630"/>
    </row>
    <row r="631" spans="2:17" ht="20.100000000000001" customHeight="1">
      <c r="C631" s="4" t="s">
        <v>7</v>
      </c>
      <c r="D631" s="5">
        <v>20</v>
      </c>
      <c r="E631" s="1"/>
      <c r="O631"/>
      <c r="P631"/>
      <c r="Q631"/>
    </row>
    <row r="632" spans="2:17" ht="20.100000000000001" customHeight="1">
      <c r="C632" s="4" t="s">
        <v>12</v>
      </c>
      <c r="D632" s="5">
        <v>20</v>
      </c>
      <c r="E632" s="1"/>
      <c r="O632"/>
      <c r="P632"/>
      <c r="Q632"/>
    </row>
    <row r="633" spans="2:17" ht="20.100000000000001" customHeight="1">
      <c r="C633" s="4" t="s">
        <v>13</v>
      </c>
      <c r="D633" s="7">
        <v>2520</v>
      </c>
      <c r="E633" s="1"/>
      <c r="O633"/>
      <c r="P633"/>
      <c r="Q633"/>
    </row>
    <row r="634" spans="2:17" ht="30" customHeight="1">
      <c r="C634" s="8" t="s">
        <v>86</v>
      </c>
      <c r="D634" s="37">
        <v>1.1299999999999999E-2</v>
      </c>
      <c r="E634" s="1"/>
      <c r="O634"/>
      <c r="P634"/>
      <c r="Q634"/>
    </row>
    <row r="635" spans="2:17" ht="30" customHeight="1">
      <c r="C635" s="8" t="s">
        <v>85</v>
      </c>
      <c r="D635" s="38">
        <v>7.6499999999999999E-2</v>
      </c>
      <c r="E635" s="1"/>
      <c r="O635"/>
      <c r="P635"/>
      <c r="Q635"/>
    </row>
    <row r="636" spans="2:17" ht="20.100000000000001" customHeight="1">
      <c r="C636" s="2"/>
      <c r="O636"/>
      <c r="P636"/>
      <c r="Q636"/>
    </row>
    <row r="637" spans="2:17" s="10" customFormat="1" ht="20.100000000000001" customHeight="1">
      <c r="B637" s="9"/>
      <c r="F637" s="63" t="s">
        <v>3</v>
      </c>
      <c r="G637" s="64"/>
      <c r="H637" s="65"/>
      <c r="I637" s="61" t="s">
        <v>4</v>
      </c>
      <c r="J637" s="61"/>
      <c r="K637" s="61"/>
      <c r="L637" s="61" t="s">
        <v>84</v>
      </c>
      <c r="M637" s="61"/>
      <c r="N637" s="61"/>
      <c r="O637" s="61" t="s">
        <v>83</v>
      </c>
      <c r="P637" s="61"/>
      <c r="Q637" s="61"/>
    </row>
    <row r="638" spans="2:17" s="10" customFormat="1" ht="20.100000000000001" customHeight="1">
      <c r="B638" s="9"/>
      <c r="F638" s="63" t="s">
        <v>6</v>
      </c>
      <c r="G638" s="64"/>
      <c r="H638" s="65"/>
      <c r="I638" s="62" t="s">
        <v>48</v>
      </c>
      <c r="J638" s="62"/>
      <c r="K638" s="62"/>
      <c r="L638" s="62" t="s">
        <v>48</v>
      </c>
      <c r="M638" s="62"/>
      <c r="N638" s="62"/>
      <c r="O638" s="62" t="s">
        <v>48</v>
      </c>
      <c r="P638" s="62"/>
      <c r="Q638" s="62"/>
    </row>
    <row r="639" spans="2:17" s="13" customFormat="1" ht="20.100000000000001" customHeight="1">
      <c r="B639" s="11"/>
      <c r="C639" s="66" t="s">
        <v>14</v>
      </c>
      <c r="D639" s="67"/>
      <c r="E639" s="35" t="s">
        <v>17</v>
      </c>
      <c r="F639" s="35" t="s">
        <v>8</v>
      </c>
      <c r="G639" s="43" t="s">
        <v>18</v>
      </c>
      <c r="H639" s="35" t="s">
        <v>19</v>
      </c>
      <c r="I639" s="35" t="s">
        <v>9</v>
      </c>
      <c r="J639" s="35" t="s">
        <v>10</v>
      </c>
      <c r="K639" s="35" t="s">
        <v>11</v>
      </c>
      <c r="L639" s="35" t="s">
        <v>9</v>
      </c>
      <c r="M639" s="35" t="s">
        <v>10</v>
      </c>
      <c r="N639" s="35" t="s">
        <v>11</v>
      </c>
      <c r="O639" s="35" t="s">
        <v>9</v>
      </c>
      <c r="P639" s="35" t="s">
        <v>10</v>
      </c>
      <c r="Q639" s="35" t="s">
        <v>11</v>
      </c>
    </row>
    <row r="640" spans="2:17" ht="20.100000000000001" customHeight="1">
      <c r="C640" s="68" t="s">
        <v>15</v>
      </c>
      <c r="D640" s="69"/>
      <c r="E640" s="14" t="s">
        <v>617</v>
      </c>
      <c r="F640" s="17">
        <v>5339</v>
      </c>
      <c r="G640" s="39">
        <f>ROUND(1-(H640/F640),3)</f>
        <v>0.68200000000000005</v>
      </c>
      <c r="H640" s="17">
        <v>1698</v>
      </c>
      <c r="I640" s="17">
        <v>49.04</v>
      </c>
      <c r="J640" s="17">
        <v>39.61</v>
      </c>
      <c r="K640" s="17">
        <v>32.840000000000003</v>
      </c>
      <c r="L640" s="17" t="s">
        <v>92</v>
      </c>
      <c r="M640" s="17" t="s">
        <v>92</v>
      </c>
      <c r="N640" s="17" t="s">
        <v>92</v>
      </c>
      <c r="O640" s="38">
        <f>ROUND(I640/D633,4)+D634</f>
        <v>3.0800000000000001E-2</v>
      </c>
      <c r="P640" s="38">
        <f>ROUND(J640/D633,4)+D634</f>
        <v>2.6999999999999996E-2</v>
      </c>
      <c r="Q640" s="38">
        <f>ROUND(K640/D633,4)+D634</f>
        <v>2.4299999999999999E-2</v>
      </c>
    </row>
    <row r="641" spans="2:17" ht="20.100000000000001" customHeight="1">
      <c r="B641" s="15"/>
      <c r="C641" s="75" t="s">
        <v>20</v>
      </c>
      <c r="D641" s="75"/>
      <c r="E641" s="75"/>
      <c r="F641" s="75"/>
      <c r="G641" s="75"/>
      <c r="H641" s="75"/>
      <c r="I641" s="75"/>
      <c r="J641" s="75"/>
      <c r="K641" s="75"/>
      <c r="O641"/>
      <c r="P641"/>
      <c r="Q641"/>
    </row>
    <row r="642" spans="2:17" ht="20.100000000000001" customHeight="1">
      <c r="C642" s="59" t="s">
        <v>133</v>
      </c>
      <c r="D642" s="60"/>
      <c r="E642" s="14" t="s">
        <v>570</v>
      </c>
      <c r="F642" s="17">
        <v>47</v>
      </c>
      <c r="G642" s="39">
        <f>ROUND(1-(H642/F642),3)</f>
        <v>0.745</v>
      </c>
      <c r="H642" s="17">
        <v>12</v>
      </c>
      <c r="I642" s="17">
        <v>0.35</v>
      </c>
      <c r="J642" s="17">
        <v>0.28000000000000003</v>
      </c>
      <c r="K642" s="17">
        <v>0.23</v>
      </c>
      <c r="L642" s="17" t="s">
        <v>92</v>
      </c>
      <c r="M642" s="17" t="s">
        <v>92</v>
      </c>
      <c r="N642" s="17" t="s">
        <v>92</v>
      </c>
      <c r="O642" s="38">
        <f>ROUND(I642/D$633,4)</f>
        <v>1E-4</v>
      </c>
      <c r="P642" s="38">
        <f>ROUND(J642/D$633,4)</f>
        <v>1E-4</v>
      </c>
      <c r="Q642" s="38">
        <f>ROUND(K642/D$633,4)</f>
        <v>1E-4</v>
      </c>
    </row>
    <row r="643" spans="2:17" ht="20.100000000000001" customHeight="1">
      <c r="C643" s="59" t="s">
        <v>121</v>
      </c>
      <c r="D643" s="60"/>
      <c r="E643" s="14" t="s">
        <v>579</v>
      </c>
      <c r="F643" s="17">
        <v>1675</v>
      </c>
      <c r="G643" s="39">
        <f t="shared" ref="G643:G660" si="81">ROUND(1-(H643/F643),3)</f>
        <v>0.84099999999999997</v>
      </c>
      <c r="H643" s="17">
        <v>266</v>
      </c>
      <c r="I643" s="17">
        <v>7.68</v>
      </c>
      <c r="J643" s="17">
        <v>6.21</v>
      </c>
      <c r="K643" s="17">
        <v>5.14</v>
      </c>
      <c r="L643" s="17" t="s">
        <v>92</v>
      </c>
      <c r="M643" s="17" t="s">
        <v>92</v>
      </c>
      <c r="N643" s="17" t="s">
        <v>92</v>
      </c>
      <c r="O643" s="38">
        <f t="shared" ref="O643:O660" si="82">ROUND(I643/D$633,4)</f>
        <v>3.0000000000000001E-3</v>
      </c>
      <c r="P643" s="38">
        <f t="shared" ref="P643:P660" si="83">ROUND(J643/D$633,4)</f>
        <v>2.5000000000000001E-3</v>
      </c>
      <c r="Q643" s="38">
        <f t="shared" ref="Q643:Q660" si="84">ROUND(K643/D$633,4)</f>
        <v>2E-3</v>
      </c>
    </row>
    <row r="644" spans="2:17" ht="20.100000000000001" customHeight="1">
      <c r="C644" s="59" t="s">
        <v>123</v>
      </c>
      <c r="D644" s="60"/>
      <c r="E644" s="14" t="s">
        <v>581</v>
      </c>
      <c r="F644" s="17">
        <v>1760</v>
      </c>
      <c r="G644" s="39">
        <f t="shared" si="81"/>
        <v>0.77300000000000002</v>
      </c>
      <c r="H644" s="17">
        <v>399</v>
      </c>
      <c r="I644" s="17">
        <v>11.52</v>
      </c>
      <c r="J644" s="17">
        <v>9.31</v>
      </c>
      <c r="K644" s="17">
        <v>7.72</v>
      </c>
      <c r="L644" s="17" t="s">
        <v>92</v>
      </c>
      <c r="M644" s="17" t="s">
        <v>92</v>
      </c>
      <c r="N644" s="17" t="s">
        <v>92</v>
      </c>
      <c r="O644" s="38">
        <f t="shared" si="82"/>
        <v>4.5999999999999999E-3</v>
      </c>
      <c r="P644" s="38">
        <f t="shared" si="83"/>
        <v>3.7000000000000002E-3</v>
      </c>
      <c r="Q644" s="38">
        <f t="shared" si="84"/>
        <v>3.0999999999999999E-3</v>
      </c>
    </row>
    <row r="645" spans="2:17" ht="20.100000000000001" customHeight="1">
      <c r="C645" s="59" t="s">
        <v>125</v>
      </c>
      <c r="D645" s="60"/>
      <c r="E645" s="14" t="s">
        <v>583</v>
      </c>
      <c r="F645" s="17">
        <v>3395</v>
      </c>
      <c r="G645" s="39">
        <f t="shared" si="81"/>
        <v>0.70099999999999996</v>
      </c>
      <c r="H645" s="17">
        <v>1016</v>
      </c>
      <c r="I645" s="17">
        <v>29.34</v>
      </c>
      <c r="J645" s="17">
        <v>23.7</v>
      </c>
      <c r="K645" s="17">
        <v>19.649999999999999</v>
      </c>
      <c r="L645" s="17" t="s">
        <v>92</v>
      </c>
      <c r="M645" s="17" t="s">
        <v>92</v>
      </c>
      <c r="N645" s="17" t="s">
        <v>92</v>
      </c>
      <c r="O645" s="38">
        <f t="shared" si="82"/>
        <v>1.1599999999999999E-2</v>
      </c>
      <c r="P645" s="38">
        <f t="shared" si="83"/>
        <v>9.4000000000000004E-3</v>
      </c>
      <c r="Q645" s="38">
        <f t="shared" si="84"/>
        <v>7.7999999999999996E-3</v>
      </c>
    </row>
    <row r="646" spans="2:17" ht="20.100000000000001" customHeight="1">
      <c r="C646" s="59" t="s">
        <v>126</v>
      </c>
      <c r="D646" s="60"/>
      <c r="E646" s="14" t="s">
        <v>584</v>
      </c>
      <c r="F646" s="17">
        <v>265</v>
      </c>
      <c r="G646" s="39">
        <f t="shared" si="81"/>
        <v>0.69799999999999995</v>
      </c>
      <c r="H646" s="17">
        <v>80</v>
      </c>
      <c r="I646" s="17">
        <v>2.31</v>
      </c>
      <c r="J646" s="17">
        <v>1.87</v>
      </c>
      <c r="K646" s="17">
        <v>1.55</v>
      </c>
      <c r="L646" s="17" t="s">
        <v>92</v>
      </c>
      <c r="M646" s="17" t="s">
        <v>92</v>
      </c>
      <c r="N646" s="17" t="s">
        <v>92</v>
      </c>
      <c r="O646" s="38">
        <f t="shared" si="82"/>
        <v>8.9999999999999998E-4</v>
      </c>
      <c r="P646" s="38">
        <f t="shared" si="83"/>
        <v>6.9999999999999999E-4</v>
      </c>
      <c r="Q646" s="38">
        <f t="shared" si="84"/>
        <v>5.9999999999999995E-4</v>
      </c>
    </row>
    <row r="647" spans="2:17" ht="20.100000000000001" customHeight="1">
      <c r="C647" s="59" t="s">
        <v>127</v>
      </c>
      <c r="D647" s="60"/>
      <c r="E647" s="14" t="s">
        <v>587</v>
      </c>
      <c r="F647" s="17">
        <v>850</v>
      </c>
      <c r="G647" s="39">
        <f t="shared" si="81"/>
        <v>0.82899999999999996</v>
      </c>
      <c r="H647" s="17">
        <v>145</v>
      </c>
      <c r="I647" s="17">
        <v>4.1900000000000004</v>
      </c>
      <c r="J647" s="17">
        <v>3.38</v>
      </c>
      <c r="K647" s="17">
        <v>2.8</v>
      </c>
      <c r="L647" s="17" t="s">
        <v>92</v>
      </c>
      <c r="M647" s="17" t="s">
        <v>92</v>
      </c>
      <c r="N647" s="17" t="s">
        <v>92</v>
      </c>
      <c r="O647" s="38">
        <f t="shared" si="82"/>
        <v>1.6999999999999999E-3</v>
      </c>
      <c r="P647" s="38">
        <f t="shared" si="83"/>
        <v>1.2999999999999999E-3</v>
      </c>
      <c r="Q647" s="38">
        <f t="shared" si="84"/>
        <v>1.1000000000000001E-3</v>
      </c>
    </row>
    <row r="648" spans="2:17" ht="20.100000000000001" customHeight="1">
      <c r="C648" s="59" t="s">
        <v>128</v>
      </c>
      <c r="D648" s="60"/>
      <c r="E648" s="14" t="s">
        <v>588</v>
      </c>
      <c r="F648" s="17">
        <v>850</v>
      </c>
      <c r="G648" s="39">
        <f t="shared" si="81"/>
        <v>0.82799999999999996</v>
      </c>
      <c r="H648" s="17">
        <v>146</v>
      </c>
      <c r="I648" s="17">
        <v>4.22</v>
      </c>
      <c r="J648" s="17">
        <v>3.41</v>
      </c>
      <c r="K648" s="17">
        <v>2.82</v>
      </c>
      <c r="L648" s="17" t="s">
        <v>92</v>
      </c>
      <c r="M648" s="17" t="s">
        <v>92</v>
      </c>
      <c r="N648" s="17" t="s">
        <v>92</v>
      </c>
      <c r="O648" s="38">
        <f t="shared" si="82"/>
        <v>1.6999999999999999E-3</v>
      </c>
      <c r="P648" s="38">
        <f t="shared" si="83"/>
        <v>1.4E-3</v>
      </c>
      <c r="Q648" s="38">
        <f t="shared" si="84"/>
        <v>1.1000000000000001E-3</v>
      </c>
    </row>
    <row r="649" spans="2:17" ht="20.100000000000001" customHeight="1">
      <c r="C649" s="59" t="s">
        <v>134</v>
      </c>
      <c r="D649" s="60"/>
      <c r="E649" s="14" t="s">
        <v>585</v>
      </c>
      <c r="F649" s="17">
        <v>289</v>
      </c>
      <c r="G649" s="39">
        <f t="shared" si="81"/>
        <v>0.73</v>
      </c>
      <c r="H649" s="17">
        <v>78</v>
      </c>
      <c r="I649" s="17">
        <v>2.25</v>
      </c>
      <c r="J649" s="17">
        <v>1.82</v>
      </c>
      <c r="K649" s="17">
        <v>1.51</v>
      </c>
      <c r="L649" s="17" t="s">
        <v>92</v>
      </c>
      <c r="M649" s="17" t="s">
        <v>92</v>
      </c>
      <c r="N649" s="17" t="s">
        <v>92</v>
      </c>
      <c r="O649" s="38">
        <f t="shared" si="82"/>
        <v>8.9999999999999998E-4</v>
      </c>
      <c r="P649" s="38">
        <f t="shared" si="83"/>
        <v>6.9999999999999999E-4</v>
      </c>
      <c r="Q649" s="38">
        <f t="shared" si="84"/>
        <v>5.9999999999999995E-4</v>
      </c>
    </row>
    <row r="650" spans="2:17" ht="20.100000000000001" customHeight="1">
      <c r="C650" s="59" t="s">
        <v>161</v>
      </c>
      <c r="D650" s="60"/>
      <c r="E650" s="14" t="s">
        <v>618</v>
      </c>
      <c r="F650" s="17">
        <v>625</v>
      </c>
      <c r="G650" s="39">
        <f t="shared" si="81"/>
        <v>0.73799999999999999</v>
      </c>
      <c r="H650" s="17">
        <v>164</v>
      </c>
      <c r="I650" s="17">
        <v>4.74</v>
      </c>
      <c r="J650" s="17">
        <v>3.83</v>
      </c>
      <c r="K650" s="17">
        <v>3.17</v>
      </c>
      <c r="L650" s="17" t="s">
        <v>92</v>
      </c>
      <c r="M650" s="17" t="s">
        <v>92</v>
      </c>
      <c r="N650" s="17" t="s">
        <v>92</v>
      </c>
      <c r="O650" s="38">
        <f t="shared" si="82"/>
        <v>1.9E-3</v>
      </c>
      <c r="P650" s="38">
        <f t="shared" si="83"/>
        <v>1.5E-3</v>
      </c>
      <c r="Q650" s="38">
        <f t="shared" si="84"/>
        <v>1.2999999999999999E-3</v>
      </c>
    </row>
    <row r="651" spans="2:17" ht="20.100000000000001" customHeight="1">
      <c r="C651" s="59" t="s">
        <v>129</v>
      </c>
      <c r="D651" s="60"/>
      <c r="E651" s="14" t="s">
        <v>589</v>
      </c>
      <c r="F651" s="17">
        <v>980</v>
      </c>
      <c r="G651" s="39">
        <f t="shared" si="81"/>
        <v>0.80300000000000005</v>
      </c>
      <c r="H651" s="17">
        <v>193</v>
      </c>
      <c r="I651" s="17">
        <v>5.57</v>
      </c>
      <c r="J651" s="17">
        <v>4.5</v>
      </c>
      <c r="K651" s="17">
        <v>3.73</v>
      </c>
      <c r="L651" s="17" t="s">
        <v>92</v>
      </c>
      <c r="M651" s="17" t="s">
        <v>92</v>
      </c>
      <c r="N651" s="17" t="s">
        <v>92</v>
      </c>
      <c r="O651" s="38">
        <f t="shared" si="82"/>
        <v>2.2000000000000001E-3</v>
      </c>
      <c r="P651" s="38">
        <f t="shared" si="83"/>
        <v>1.8E-3</v>
      </c>
      <c r="Q651" s="38">
        <f t="shared" si="84"/>
        <v>1.5E-3</v>
      </c>
    </row>
    <row r="652" spans="2:17" ht="20.100000000000001" customHeight="1">
      <c r="C652" s="59" t="s">
        <v>130</v>
      </c>
      <c r="D652" s="60"/>
      <c r="E652" s="14" t="s">
        <v>590</v>
      </c>
      <c r="F652" s="17">
        <v>550</v>
      </c>
      <c r="G652" s="39">
        <f t="shared" si="81"/>
        <v>0.79600000000000004</v>
      </c>
      <c r="H652" s="17">
        <v>112</v>
      </c>
      <c r="I652" s="17">
        <v>3.23</v>
      </c>
      <c r="J652" s="17">
        <v>2.61</v>
      </c>
      <c r="K652" s="17">
        <v>2.17</v>
      </c>
      <c r="L652" s="17" t="s">
        <v>92</v>
      </c>
      <c r="M652" s="17" t="s">
        <v>92</v>
      </c>
      <c r="N652" s="17" t="s">
        <v>92</v>
      </c>
      <c r="O652" s="38">
        <f t="shared" si="82"/>
        <v>1.2999999999999999E-3</v>
      </c>
      <c r="P652" s="38">
        <f t="shared" si="83"/>
        <v>1E-3</v>
      </c>
      <c r="Q652" s="38">
        <f t="shared" si="84"/>
        <v>8.9999999999999998E-4</v>
      </c>
    </row>
    <row r="653" spans="2:17" ht="20.100000000000001" customHeight="1">
      <c r="C653" s="59" t="s">
        <v>131</v>
      </c>
      <c r="D653" s="60"/>
      <c r="E653" s="14" t="s">
        <v>591</v>
      </c>
      <c r="F653" s="17">
        <v>550</v>
      </c>
      <c r="G653" s="39">
        <f t="shared" si="81"/>
        <v>0.84</v>
      </c>
      <c r="H653" s="17">
        <v>88</v>
      </c>
      <c r="I653" s="17">
        <v>2.54</v>
      </c>
      <c r="J653" s="17">
        <v>2.0499999999999998</v>
      </c>
      <c r="K653" s="17">
        <v>1.7</v>
      </c>
      <c r="L653" s="17" t="s">
        <v>92</v>
      </c>
      <c r="M653" s="17" t="s">
        <v>92</v>
      </c>
      <c r="N653" s="17" t="s">
        <v>92</v>
      </c>
      <c r="O653" s="38">
        <f t="shared" si="82"/>
        <v>1E-3</v>
      </c>
      <c r="P653" s="38">
        <f t="shared" si="83"/>
        <v>8.0000000000000004E-4</v>
      </c>
      <c r="Q653" s="38">
        <f t="shared" si="84"/>
        <v>6.9999999999999999E-4</v>
      </c>
    </row>
    <row r="654" spans="2:17" ht="20.100000000000001" customHeight="1">
      <c r="C654" s="59" t="s">
        <v>132</v>
      </c>
      <c r="D654" s="60"/>
      <c r="E654" s="14" t="s">
        <v>592</v>
      </c>
      <c r="F654" s="17">
        <v>1225</v>
      </c>
      <c r="G654" s="39">
        <f t="shared" si="81"/>
        <v>0.79600000000000004</v>
      </c>
      <c r="H654" s="17">
        <v>250</v>
      </c>
      <c r="I654" s="17">
        <v>7.22</v>
      </c>
      <c r="J654" s="17">
        <v>5.83</v>
      </c>
      <c r="K654" s="17">
        <v>4.84</v>
      </c>
      <c r="L654" s="17" t="s">
        <v>92</v>
      </c>
      <c r="M654" s="17" t="s">
        <v>92</v>
      </c>
      <c r="N654" s="17" t="s">
        <v>92</v>
      </c>
      <c r="O654" s="38">
        <f t="shared" si="82"/>
        <v>2.8999999999999998E-3</v>
      </c>
      <c r="P654" s="38">
        <f t="shared" si="83"/>
        <v>2.3E-3</v>
      </c>
      <c r="Q654" s="38">
        <f t="shared" si="84"/>
        <v>1.9E-3</v>
      </c>
    </row>
    <row r="655" spans="2:17" ht="20.100000000000001" customHeight="1">
      <c r="C655" s="59" t="s">
        <v>95</v>
      </c>
      <c r="D655" s="60"/>
      <c r="E655" s="14" t="s">
        <v>560</v>
      </c>
      <c r="F655" s="17">
        <v>1253</v>
      </c>
      <c r="G655" s="39">
        <f t="shared" si="81"/>
        <v>0.90200000000000002</v>
      </c>
      <c r="H655" s="17">
        <v>123</v>
      </c>
      <c r="I655" s="17">
        <v>3.55</v>
      </c>
      <c r="J655" s="17">
        <v>2.87</v>
      </c>
      <c r="K655" s="17">
        <v>2.38</v>
      </c>
      <c r="L655" s="17" t="s">
        <v>92</v>
      </c>
      <c r="M655" s="17" t="s">
        <v>92</v>
      </c>
      <c r="N655" s="17" t="s">
        <v>92</v>
      </c>
      <c r="O655" s="38">
        <f t="shared" si="82"/>
        <v>1.4E-3</v>
      </c>
      <c r="P655" s="38">
        <f t="shared" si="83"/>
        <v>1.1000000000000001E-3</v>
      </c>
      <c r="Q655" s="38">
        <f t="shared" si="84"/>
        <v>8.9999999999999998E-4</v>
      </c>
    </row>
    <row r="656" spans="2:17" ht="20.100000000000001" customHeight="1">
      <c r="C656" s="59" t="s">
        <v>96</v>
      </c>
      <c r="D656" s="60"/>
      <c r="E656" s="14" t="s">
        <v>561</v>
      </c>
      <c r="F656" s="17">
        <v>1298</v>
      </c>
      <c r="G656" s="39">
        <f t="shared" si="81"/>
        <v>0.86899999999999999</v>
      </c>
      <c r="H656" s="17">
        <v>170</v>
      </c>
      <c r="I656" s="17">
        <v>4.91</v>
      </c>
      <c r="J656" s="17">
        <v>3.97</v>
      </c>
      <c r="K656" s="17">
        <v>3.29</v>
      </c>
      <c r="L656" s="17" t="s">
        <v>92</v>
      </c>
      <c r="M656" s="17" t="s">
        <v>92</v>
      </c>
      <c r="N656" s="17" t="s">
        <v>92</v>
      </c>
      <c r="O656" s="38">
        <f t="shared" si="82"/>
        <v>1.9E-3</v>
      </c>
      <c r="P656" s="38">
        <f t="shared" si="83"/>
        <v>1.6000000000000001E-3</v>
      </c>
      <c r="Q656" s="38">
        <f t="shared" si="84"/>
        <v>1.2999999999999999E-3</v>
      </c>
    </row>
    <row r="657" spans="3:17" customFormat="1" ht="20.100000000000001" customHeight="1">
      <c r="C657" s="59" t="s">
        <v>97</v>
      </c>
      <c r="D657" s="60"/>
      <c r="E657" s="14" t="s">
        <v>562</v>
      </c>
      <c r="F657" s="17">
        <v>1129</v>
      </c>
      <c r="G657" s="39">
        <f t="shared" si="81"/>
        <v>0.91900000000000004</v>
      </c>
      <c r="H657" s="17">
        <v>92</v>
      </c>
      <c r="I657" s="17">
        <v>2.66</v>
      </c>
      <c r="J657" s="17">
        <v>2.15</v>
      </c>
      <c r="K657" s="17">
        <v>1.78</v>
      </c>
      <c r="L657" s="17" t="s">
        <v>92</v>
      </c>
      <c r="M657" s="17" t="s">
        <v>92</v>
      </c>
      <c r="N657" s="17" t="s">
        <v>92</v>
      </c>
      <c r="O657" s="38">
        <f t="shared" si="82"/>
        <v>1.1000000000000001E-3</v>
      </c>
      <c r="P657" s="38">
        <f t="shared" si="83"/>
        <v>8.9999999999999998E-4</v>
      </c>
      <c r="Q657" s="38">
        <f t="shared" si="84"/>
        <v>6.9999999999999999E-4</v>
      </c>
    </row>
    <row r="658" spans="3:17" customFormat="1" ht="20.100000000000001" customHeight="1">
      <c r="C658" s="59" t="s">
        <v>98</v>
      </c>
      <c r="D658" s="60"/>
      <c r="E658" s="14" t="s">
        <v>563</v>
      </c>
      <c r="F658" s="17">
        <v>893</v>
      </c>
      <c r="G658" s="39">
        <f t="shared" si="81"/>
        <v>0.91500000000000004</v>
      </c>
      <c r="H658" s="17">
        <v>76</v>
      </c>
      <c r="I658" s="17">
        <v>2.19</v>
      </c>
      <c r="J658" s="17">
        <v>1.77</v>
      </c>
      <c r="K658" s="17">
        <v>1.47</v>
      </c>
      <c r="L658" s="17" t="s">
        <v>92</v>
      </c>
      <c r="M658" s="17" t="s">
        <v>92</v>
      </c>
      <c r="N658" s="17" t="s">
        <v>92</v>
      </c>
      <c r="O658" s="38">
        <f t="shared" si="82"/>
        <v>8.9999999999999998E-4</v>
      </c>
      <c r="P658" s="38">
        <f t="shared" si="83"/>
        <v>6.9999999999999999E-4</v>
      </c>
      <c r="Q658" s="38">
        <f t="shared" si="84"/>
        <v>5.9999999999999995E-4</v>
      </c>
    </row>
    <row r="659" spans="3:17" customFormat="1" ht="20.100000000000001" customHeight="1">
      <c r="C659" s="59" t="s">
        <v>99</v>
      </c>
      <c r="D659" s="60"/>
      <c r="E659" s="14" t="s">
        <v>564</v>
      </c>
      <c r="F659" s="17">
        <v>108</v>
      </c>
      <c r="G659" s="39">
        <f t="shared" si="81"/>
        <v>0.74099999999999999</v>
      </c>
      <c r="H659" s="17">
        <v>28</v>
      </c>
      <c r="I659" s="17">
        <v>0.81</v>
      </c>
      <c r="J659" s="17">
        <v>0.65</v>
      </c>
      <c r="K659" s="17">
        <v>0.54</v>
      </c>
      <c r="L659" s="17" t="s">
        <v>92</v>
      </c>
      <c r="M659" s="17" t="s">
        <v>92</v>
      </c>
      <c r="N659" s="17" t="s">
        <v>92</v>
      </c>
      <c r="O659" s="38">
        <f t="shared" si="82"/>
        <v>2.9999999999999997E-4</v>
      </c>
      <c r="P659" s="38">
        <f t="shared" si="83"/>
        <v>2.9999999999999997E-4</v>
      </c>
      <c r="Q659" s="38">
        <f t="shared" si="84"/>
        <v>2.0000000000000001E-4</v>
      </c>
    </row>
    <row r="660" spans="3:17" customFormat="1" ht="20.100000000000001" customHeight="1">
      <c r="C660" s="59" t="s">
        <v>138</v>
      </c>
      <c r="D660" s="60"/>
      <c r="E660" s="14" t="s">
        <v>595</v>
      </c>
      <c r="F660" s="17">
        <v>299</v>
      </c>
      <c r="G660" s="39">
        <f t="shared" si="81"/>
        <v>0.63900000000000001</v>
      </c>
      <c r="H660" s="17">
        <v>108</v>
      </c>
      <c r="I660" s="17">
        <v>3.12</v>
      </c>
      <c r="J660" s="17">
        <v>2.52</v>
      </c>
      <c r="K660" s="17">
        <v>2.09</v>
      </c>
      <c r="L660" s="17" t="s">
        <v>92</v>
      </c>
      <c r="M660" s="17" t="s">
        <v>92</v>
      </c>
      <c r="N660" s="17" t="s">
        <v>92</v>
      </c>
      <c r="O660" s="38">
        <f t="shared" si="82"/>
        <v>1.1999999999999999E-3</v>
      </c>
      <c r="P660" s="38">
        <f t="shared" si="83"/>
        <v>1E-3</v>
      </c>
      <c r="Q660" s="38">
        <f t="shared" si="84"/>
        <v>8.0000000000000004E-4</v>
      </c>
    </row>
    <row r="661" spans="3:17" customFormat="1" ht="20.100000000000001" customHeight="1">
      <c r="C661" s="59"/>
      <c r="D661" s="60"/>
      <c r="E661" s="14"/>
      <c r="F661" s="17"/>
      <c r="G661" s="39"/>
      <c r="H661" s="17"/>
      <c r="I661" s="17"/>
      <c r="J661" s="17"/>
      <c r="K661" s="17"/>
      <c r="L661" s="17"/>
      <c r="M661" s="17"/>
      <c r="N661" s="17"/>
      <c r="O661" s="38"/>
      <c r="P661" s="38"/>
      <c r="Q661" s="38"/>
    </row>
    <row r="662" spans="3:17" customFormat="1" ht="20.100000000000001" customHeight="1">
      <c r="C662" s="59"/>
      <c r="D662" s="60"/>
      <c r="E662" s="14"/>
      <c r="F662" s="17"/>
      <c r="G662" s="39"/>
      <c r="H662" s="17"/>
      <c r="I662" s="17"/>
      <c r="J662" s="17"/>
      <c r="K662" s="17"/>
      <c r="L662" s="17"/>
      <c r="M662" s="17"/>
      <c r="N662" s="17"/>
      <c r="O662" s="38"/>
      <c r="P662" s="38"/>
      <c r="Q662" s="38"/>
    </row>
    <row r="663" spans="3:17" customFormat="1" ht="20.100000000000001" customHeight="1">
      <c r="C663" s="59"/>
      <c r="D663" s="60"/>
      <c r="E663" s="14"/>
      <c r="F663" s="17"/>
      <c r="G663" s="39"/>
      <c r="H663" s="17"/>
      <c r="I663" s="17"/>
      <c r="J663" s="17"/>
      <c r="K663" s="17"/>
      <c r="L663" s="17"/>
      <c r="M663" s="17"/>
      <c r="N663" s="17"/>
      <c r="O663" s="38"/>
      <c r="P663" s="38"/>
      <c r="Q663" s="38"/>
    </row>
    <row r="664" spans="3:17" customFormat="1" ht="20.100000000000001" customHeight="1">
      <c r="C664" s="59"/>
      <c r="D664" s="60"/>
      <c r="E664" s="14"/>
      <c r="F664" s="17"/>
      <c r="G664" s="39"/>
      <c r="H664" s="17"/>
      <c r="I664" s="17"/>
      <c r="J664" s="17"/>
      <c r="K664" s="17"/>
      <c r="L664" s="17"/>
      <c r="M664" s="17"/>
      <c r="N664" s="17"/>
      <c r="O664" s="38"/>
      <c r="P664" s="38"/>
      <c r="Q664" s="38"/>
    </row>
    <row r="665" spans="3:17" customFormat="1" ht="20.100000000000001" customHeight="1">
      <c r="C665" s="70" t="s">
        <v>21</v>
      </c>
      <c r="D665" s="70"/>
      <c r="E665" s="70"/>
      <c r="F665" s="70"/>
      <c r="G665" s="70"/>
      <c r="H665" s="70"/>
      <c r="I665" s="70"/>
      <c r="J665" s="70"/>
      <c r="K665" s="70"/>
      <c r="O665" s="47"/>
      <c r="P665" s="47"/>
      <c r="Q665" s="47"/>
    </row>
    <row r="666" spans="3:17" customFormat="1" ht="20.100000000000001" customHeight="1">
      <c r="C666" s="59" t="s">
        <v>139</v>
      </c>
      <c r="D666" s="60"/>
      <c r="E666" s="14" t="s">
        <v>596</v>
      </c>
      <c r="F666" s="17">
        <v>1025</v>
      </c>
      <c r="G666" s="39">
        <f t="shared" ref="G666" si="85">ROUND(1-(H666/F666),3)</f>
        <v>0.68700000000000006</v>
      </c>
      <c r="H666" s="17">
        <v>321</v>
      </c>
      <c r="I666" s="17">
        <v>9.27</v>
      </c>
      <c r="J666" s="17">
        <v>7.49</v>
      </c>
      <c r="K666" s="17">
        <v>6.21</v>
      </c>
      <c r="L666" s="17" t="s">
        <v>92</v>
      </c>
      <c r="M666" s="17" t="s">
        <v>92</v>
      </c>
      <c r="N666" s="17" t="s">
        <v>92</v>
      </c>
      <c r="O666" s="38">
        <f t="shared" ref="O666" si="86">ROUND(I666/D$633,4)</f>
        <v>3.7000000000000002E-3</v>
      </c>
      <c r="P666" s="38">
        <f t="shared" ref="P666" si="87">ROUND(J666/D$633,4)</f>
        <v>3.0000000000000001E-3</v>
      </c>
      <c r="Q666" s="38">
        <f t="shared" ref="Q666" si="88">ROUND(K666/D$633,4)</f>
        <v>2.5000000000000001E-3</v>
      </c>
    </row>
    <row r="667" spans="3:17" customFormat="1" ht="20.100000000000001" customHeight="1">
      <c r="C667" s="59"/>
      <c r="D667" s="60"/>
      <c r="E667" s="14"/>
      <c r="F667" s="17"/>
      <c r="G667" s="39"/>
      <c r="H667" s="17"/>
      <c r="I667" s="17"/>
      <c r="J667" s="17"/>
      <c r="K667" s="17"/>
      <c r="L667" s="17"/>
      <c r="M667" s="17"/>
      <c r="N667" s="17"/>
      <c r="O667" s="38"/>
      <c r="P667" s="38"/>
      <c r="Q667" s="38"/>
    </row>
    <row r="668" spans="3:17" customFormat="1" ht="20.100000000000001" customHeight="1">
      <c r="C668" s="59"/>
      <c r="D668" s="60"/>
      <c r="E668" s="14"/>
      <c r="F668" s="17"/>
      <c r="G668" s="39"/>
      <c r="H668" s="17"/>
      <c r="I668" s="17"/>
      <c r="J668" s="17"/>
      <c r="K668" s="17"/>
      <c r="L668" s="17"/>
      <c r="M668" s="17"/>
      <c r="N668" s="17"/>
      <c r="O668" s="38"/>
      <c r="P668" s="38"/>
      <c r="Q668" s="38"/>
    </row>
    <row r="669" spans="3:17" customFormat="1" ht="20.100000000000001" customHeight="1">
      <c r="C669" s="59"/>
      <c r="D669" s="60"/>
      <c r="E669" s="14"/>
      <c r="F669" s="17"/>
      <c r="G669" s="39"/>
      <c r="H669" s="17"/>
      <c r="I669" s="17"/>
      <c r="J669" s="17"/>
      <c r="K669" s="17"/>
      <c r="L669" s="17"/>
      <c r="M669" s="17"/>
      <c r="N669" s="17"/>
      <c r="O669" s="38"/>
      <c r="P669" s="38"/>
      <c r="Q669" s="38"/>
    </row>
    <row r="670" spans="3:17" customFormat="1" ht="20.100000000000001" customHeight="1">
      <c r="C670" s="70" t="s">
        <v>23</v>
      </c>
      <c r="D670" s="70"/>
      <c r="E670" s="70"/>
      <c r="F670" s="70"/>
      <c r="G670" s="70"/>
      <c r="H670" s="70"/>
      <c r="I670" s="70"/>
      <c r="J670" s="70"/>
      <c r="K670" s="70"/>
      <c r="O670" s="47"/>
      <c r="P670" s="47"/>
      <c r="Q670" s="47"/>
    </row>
    <row r="671" spans="3:17" customFormat="1" ht="20.100000000000001" customHeight="1">
      <c r="C671" s="59" t="s">
        <v>140</v>
      </c>
      <c r="D671" s="60"/>
      <c r="E671" s="14" t="s">
        <v>597</v>
      </c>
      <c r="F671" s="17">
        <v>629</v>
      </c>
      <c r="G671" s="39">
        <f t="shared" ref="G671:G691" si="89">ROUND(1-(H671/F671),3)</f>
        <v>0.79200000000000004</v>
      </c>
      <c r="H671" s="17">
        <v>131</v>
      </c>
      <c r="I671" s="17">
        <v>3.78</v>
      </c>
      <c r="J671" s="17">
        <v>3.06</v>
      </c>
      <c r="K671" s="17">
        <v>2.5299999999999998</v>
      </c>
      <c r="L671" s="17" t="s">
        <v>92</v>
      </c>
      <c r="M671" s="17" t="s">
        <v>92</v>
      </c>
      <c r="N671" s="17" t="s">
        <v>92</v>
      </c>
      <c r="O671" s="38">
        <f t="shared" ref="O671:O691" si="90">ROUND(I671/D$633,4)</f>
        <v>1.5E-3</v>
      </c>
      <c r="P671" s="38">
        <f t="shared" ref="P671:P691" si="91">ROUND(J671/D$633,4)</f>
        <v>1.1999999999999999E-3</v>
      </c>
      <c r="Q671" s="38">
        <f t="shared" ref="Q671:Q691" si="92">ROUND(K671/D$633,4)</f>
        <v>1E-3</v>
      </c>
    </row>
    <row r="672" spans="3:17" customFormat="1" ht="20.100000000000001" customHeight="1">
      <c r="C672" s="59" t="s">
        <v>141</v>
      </c>
      <c r="D672" s="60"/>
      <c r="E672" s="14" t="s">
        <v>598</v>
      </c>
      <c r="F672" s="17">
        <v>49</v>
      </c>
      <c r="G672" s="39">
        <f t="shared" si="89"/>
        <v>0.30599999999999999</v>
      </c>
      <c r="H672" s="17">
        <v>34</v>
      </c>
      <c r="I672" s="17">
        <v>0.98</v>
      </c>
      <c r="J672" s="17">
        <v>0.79</v>
      </c>
      <c r="K672" s="17">
        <v>0.66</v>
      </c>
      <c r="L672" s="17" t="s">
        <v>92</v>
      </c>
      <c r="M672" s="17" t="s">
        <v>92</v>
      </c>
      <c r="N672" s="17" t="s">
        <v>92</v>
      </c>
      <c r="O672" s="38">
        <f t="shared" si="90"/>
        <v>4.0000000000000002E-4</v>
      </c>
      <c r="P672" s="38">
        <f t="shared" si="91"/>
        <v>2.9999999999999997E-4</v>
      </c>
      <c r="Q672" s="38">
        <f t="shared" si="92"/>
        <v>2.9999999999999997E-4</v>
      </c>
    </row>
    <row r="673" spans="3:17" customFormat="1" ht="20.100000000000001" customHeight="1">
      <c r="C673" s="59" t="s">
        <v>142</v>
      </c>
      <c r="D673" s="60"/>
      <c r="E673" s="14" t="s">
        <v>599</v>
      </c>
      <c r="F673" s="17">
        <v>49</v>
      </c>
      <c r="G673" s="39">
        <f t="shared" si="89"/>
        <v>0.30599999999999999</v>
      </c>
      <c r="H673" s="17">
        <v>34</v>
      </c>
      <c r="I673" s="17">
        <v>0.98</v>
      </c>
      <c r="J673" s="17">
        <v>0.79</v>
      </c>
      <c r="K673" s="17">
        <v>0.66</v>
      </c>
      <c r="L673" s="17" t="s">
        <v>92</v>
      </c>
      <c r="M673" s="17" t="s">
        <v>92</v>
      </c>
      <c r="N673" s="17" t="s">
        <v>92</v>
      </c>
      <c r="O673" s="38">
        <f t="shared" si="90"/>
        <v>4.0000000000000002E-4</v>
      </c>
      <c r="P673" s="38">
        <f t="shared" si="91"/>
        <v>2.9999999999999997E-4</v>
      </c>
      <c r="Q673" s="38">
        <f t="shared" si="92"/>
        <v>2.9999999999999997E-4</v>
      </c>
    </row>
    <row r="674" spans="3:17" customFormat="1" ht="20.100000000000001" customHeight="1">
      <c r="C674" s="59" t="s">
        <v>143</v>
      </c>
      <c r="D674" s="60"/>
      <c r="E674" s="14" t="s">
        <v>600</v>
      </c>
      <c r="F674" s="17">
        <v>49</v>
      </c>
      <c r="G674" s="39">
        <f t="shared" si="89"/>
        <v>0.30599999999999999</v>
      </c>
      <c r="H674" s="17">
        <v>34</v>
      </c>
      <c r="I674" s="17">
        <v>0.98</v>
      </c>
      <c r="J674" s="17">
        <v>0.79</v>
      </c>
      <c r="K674" s="17">
        <v>0.66</v>
      </c>
      <c r="L674" s="17" t="s">
        <v>92</v>
      </c>
      <c r="M674" s="17" t="s">
        <v>92</v>
      </c>
      <c r="N674" s="17" t="s">
        <v>92</v>
      </c>
      <c r="O674" s="38">
        <f t="shared" si="90"/>
        <v>4.0000000000000002E-4</v>
      </c>
      <c r="P674" s="38">
        <f t="shared" si="91"/>
        <v>2.9999999999999997E-4</v>
      </c>
      <c r="Q674" s="38">
        <f t="shared" si="92"/>
        <v>2.9999999999999997E-4</v>
      </c>
    </row>
    <row r="675" spans="3:17" customFormat="1" ht="20.100000000000001" customHeight="1">
      <c r="C675" s="59" t="s">
        <v>144</v>
      </c>
      <c r="D675" s="60"/>
      <c r="E675" s="14" t="s">
        <v>601</v>
      </c>
      <c r="F675" s="17">
        <v>49</v>
      </c>
      <c r="G675" s="39">
        <f t="shared" si="89"/>
        <v>0.30599999999999999</v>
      </c>
      <c r="H675" s="17">
        <v>34</v>
      </c>
      <c r="I675" s="17">
        <v>0.98</v>
      </c>
      <c r="J675" s="17">
        <v>0.79</v>
      </c>
      <c r="K675" s="17">
        <v>0.66</v>
      </c>
      <c r="L675" s="17" t="s">
        <v>92</v>
      </c>
      <c r="M675" s="17" t="s">
        <v>92</v>
      </c>
      <c r="N675" s="17" t="s">
        <v>92</v>
      </c>
      <c r="O675" s="38">
        <f t="shared" si="90"/>
        <v>4.0000000000000002E-4</v>
      </c>
      <c r="P675" s="38">
        <f t="shared" si="91"/>
        <v>2.9999999999999997E-4</v>
      </c>
      <c r="Q675" s="38">
        <f t="shared" si="92"/>
        <v>2.9999999999999997E-4</v>
      </c>
    </row>
    <row r="676" spans="3:17" customFormat="1" ht="20.100000000000001" customHeight="1">
      <c r="C676" s="59" t="s">
        <v>145</v>
      </c>
      <c r="D676" s="60"/>
      <c r="E676" s="14" t="s">
        <v>602</v>
      </c>
      <c r="F676" s="17">
        <v>99</v>
      </c>
      <c r="G676" s="39">
        <f t="shared" si="89"/>
        <v>0.626</v>
      </c>
      <c r="H676" s="17">
        <v>37</v>
      </c>
      <c r="I676" s="17">
        <v>1.07</v>
      </c>
      <c r="J676" s="17">
        <v>0.86</v>
      </c>
      <c r="K676" s="17">
        <v>0.72</v>
      </c>
      <c r="L676" s="17" t="s">
        <v>92</v>
      </c>
      <c r="M676" s="17" t="s">
        <v>92</v>
      </c>
      <c r="N676" s="17" t="s">
        <v>92</v>
      </c>
      <c r="O676" s="38">
        <f t="shared" si="90"/>
        <v>4.0000000000000002E-4</v>
      </c>
      <c r="P676" s="38">
        <f t="shared" si="91"/>
        <v>2.9999999999999997E-4</v>
      </c>
      <c r="Q676" s="38">
        <f t="shared" si="92"/>
        <v>2.9999999999999997E-4</v>
      </c>
    </row>
    <row r="677" spans="3:17" customFormat="1" ht="20.100000000000001" customHeight="1">
      <c r="C677" s="59" t="s">
        <v>146</v>
      </c>
      <c r="D677" s="60"/>
      <c r="E677" s="14" t="s">
        <v>603</v>
      </c>
      <c r="F677" s="17">
        <v>99</v>
      </c>
      <c r="G677" s="39">
        <f t="shared" si="89"/>
        <v>0.63600000000000001</v>
      </c>
      <c r="H677" s="17">
        <v>36</v>
      </c>
      <c r="I677" s="17">
        <v>1.04</v>
      </c>
      <c r="J677" s="17">
        <v>0.84</v>
      </c>
      <c r="K677" s="17">
        <v>0.7</v>
      </c>
      <c r="L677" s="17" t="s">
        <v>92</v>
      </c>
      <c r="M677" s="17" t="s">
        <v>92</v>
      </c>
      <c r="N677" s="17" t="s">
        <v>92</v>
      </c>
      <c r="O677" s="38">
        <f t="shared" si="90"/>
        <v>4.0000000000000002E-4</v>
      </c>
      <c r="P677" s="38">
        <f t="shared" si="91"/>
        <v>2.9999999999999997E-4</v>
      </c>
      <c r="Q677" s="38">
        <f t="shared" si="92"/>
        <v>2.9999999999999997E-4</v>
      </c>
    </row>
    <row r="678" spans="3:17" customFormat="1" ht="20.100000000000001" customHeight="1">
      <c r="C678" s="59" t="s">
        <v>147</v>
      </c>
      <c r="D678" s="60"/>
      <c r="E678" s="14" t="s">
        <v>604</v>
      </c>
      <c r="F678" s="17">
        <v>99</v>
      </c>
      <c r="G678" s="39">
        <f t="shared" si="89"/>
        <v>0.626</v>
      </c>
      <c r="H678" s="17">
        <v>37</v>
      </c>
      <c r="I678" s="17">
        <v>1.07</v>
      </c>
      <c r="J678" s="17">
        <v>0.86</v>
      </c>
      <c r="K678" s="17">
        <v>0.72</v>
      </c>
      <c r="L678" s="17" t="s">
        <v>92</v>
      </c>
      <c r="M678" s="17" t="s">
        <v>92</v>
      </c>
      <c r="N678" s="17" t="s">
        <v>92</v>
      </c>
      <c r="O678" s="38">
        <f t="shared" si="90"/>
        <v>4.0000000000000002E-4</v>
      </c>
      <c r="P678" s="38">
        <f t="shared" si="91"/>
        <v>2.9999999999999997E-4</v>
      </c>
      <c r="Q678" s="38">
        <f t="shared" si="92"/>
        <v>2.9999999999999997E-4</v>
      </c>
    </row>
    <row r="679" spans="3:17" customFormat="1" ht="20.100000000000001" customHeight="1">
      <c r="C679" s="59" t="s">
        <v>148</v>
      </c>
      <c r="D679" s="60"/>
      <c r="E679" s="14" t="s">
        <v>605</v>
      </c>
      <c r="F679" s="17">
        <v>109</v>
      </c>
      <c r="G679" s="39">
        <f t="shared" si="89"/>
        <v>0.58699999999999997</v>
      </c>
      <c r="H679" s="17">
        <v>45</v>
      </c>
      <c r="I679" s="17">
        <v>1.3</v>
      </c>
      <c r="J679" s="17">
        <v>1.05</v>
      </c>
      <c r="K679" s="17">
        <v>0.87</v>
      </c>
      <c r="L679" s="17" t="s">
        <v>92</v>
      </c>
      <c r="M679" s="17" t="s">
        <v>92</v>
      </c>
      <c r="N679" s="17" t="s">
        <v>92</v>
      </c>
      <c r="O679" s="38">
        <f t="shared" si="90"/>
        <v>5.0000000000000001E-4</v>
      </c>
      <c r="P679" s="38">
        <f t="shared" si="91"/>
        <v>4.0000000000000002E-4</v>
      </c>
      <c r="Q679" s="38">
        <f t="shared" si="92"/>
        <v>2.9999999999999997E-4</v>
      </c>
    </row>
    <row r="680" spans="3:17" customFormat="1" ht="20.100000000000001" customHeight="1">
      <c r="C680" s="59" t="s">
        <v>149</v>
      </c>
      <c r="D680" s="60"/>
      <c r="E680" s="14" t="s">
        <v>606</v>
      </c>
      <c r="F680" s="17">
        <v>99</v>
      </c>
      <c r="G680" s="39">
        <f t="shared" si="89"/>
        <v>0.626</v>
      </c>
      <c r="H680" s="17">
        <v>37</v>
      </c>
      <c r="I680" s="17">
        <v>1.07</v>
      </c>
      <c r="J680" s="17">
        <v>0.86</v>
      </c>
      <c r="K680" s="17">
        <v>0.72</v>
      </c>
      <c r="L680" s="17" t="s">
        <v>92</v>
      </c>
      <c r="M680" s="17" t="s">
        <v>92</v>
      </c>
      <c r="N680" s="17" t="s">
        <v>92</v>
      </c>
      <c r="O680" s="38">
        <f t="shared" ref="O680:O682" si="93">ROUND(I680/D$633,4)</f>
        <v>4.0000000000000002E-4</v>
      </c>
      <c r="P680" s="38">
        <f t="shared" ref="P680:P682" si="94">ROUND(J680/D$633,4)</f>
        <v>2.9999999999999997E-4</v>
      </c>
      <c r="Q680" s="38">
        <f t="shared" ref="Q680:Q682" si="95">ROUND(K680/D$633,4)</f>
        <v>2.9999999999999997E-4</v>
      </c>
    </row>
    <row r="681" spans="3:17" customFormat="1" ht="20.100000000000001" customHeight="1">
      <c r="C681" s="59" t="s">
        <v>150</v>
      </c>
      <c r="D681" s="60"/>
      <c r="E681" s="14" t="s">
        <v>607</v>
      </c>
      <c r="F681" s="17">
        <v>325</v>
      </c>
      <c r="G681" s="39">
        <f t="shared" si="89"/>
        <v>0.56599999999999995</v>
      </c>
      <c r="H681" s="17">
        <v>141</v>
      </c>
      <c r="I681" s="17">
        <v>4.07</v>
      </c>
      <c r="J681" s="17">
        <v>3.29</v>
      </c>
      <c r="K681" s="17">
        <v>2.73</v>
      </c>
      <c r="L681" s="17" t="s">
        <v>92</v>
      </c>
      <c r="M681" s="17" t="s">
        <v>92</v>
      </c>
      <c r="N681" s="17" t="s">
        <v>92</v>
      </c>
      <c r="O681" s="38">
        <f t="shared" si="93"/>
        <v>1.6000000000000001E-3</v>
      </c>
      <c r="P681" s="38">
        <f t="shared" si="94"/>
        <v>1.2999999999999999E-3</v>
      </c>
      <c r="Q681" s="38">
        <f t="shared" si="95"/>
        <v>1.1000000000000001E-3</v>
      </c>
    </row>
    <row r="682" spans="3:17" customFormat="1" ht="20.100000000000001" customHeight="1">
      <c r="C682" s="59" t="s">
        <v>137</v>
      </c>
      <c r="D682" s="60"/>
      <c r="E682" s="14" t="s">
        <v>594</v>
      </c>
      <c r="F682" s="17">
        <v>83</v>
      </c>
      <c r="G682" s="39">
        <f t="shared" si="89"/>
        <v>0.78300000000000003</v>
      </c>
      <c r="H682" s="17">
        <v>18</v>
      </c>
      <c r="I682" s="17">
        <v>0.52</v>
      </c>
      <c r="J682" s="17">
        <v>0.42</v>
      </c>
      <c r="K682" s="17">
        <v>0.35</v>
      </c>
      <c r="L682" s="17" t="s">
        <v>92</v>
      </c>
      <c r="M682" s="17" t="s">
        <v>92</v>
      </c>
      <c r="N682" s="17" t="s">
        <v>92</v>
      </c>
      <c r="O682" s="38">
        <f t="shared" si="93"/>
        <v>2.0000000000000001E-4</v>
      </c>
      <c r="P682" s="38">
        <f t="shared" si="94"/>
        <v>2.0000000000000001E-4</v>
      </c>
      <c r="Q682" s="38">
        <f t="shared" si="95"/>
        <v>1E-4</v>
      </c>
    </row>
    <row r="683" spans="3:17" customFormat="1" ht="20.100000000000001" customHeight="1">
      <c r="C683" s="59" t="s">
        <v>154</v>
      </c>
      <c r="D683" s="60"/>
      <c r="E683" s="14" t="s">
        <v>611</v>
      </c>
      <c r="F683" s="17">
        <v>675</v>
      </c>
      <c r="G683" s="39">
        <f t="shared" si="89"/>
        <v>0.68300000000000005</v>
      </c>
      <c r="H683" s="17">
        <v>214</v>
      </c>
      <c r="I683" s="17">
        <v>6.18</v>
      </c>
      <c r="J683" s="17">
        <v>4.99</v>
      </c>
      <c r="K683" s="17">
        <v>4.1399999999999997</v>
      </c>
      <c r="L683" s="17" t="s">
        <v>92</v>
      </c>
      <c r="M683" s="17" t="s">
        <v>92</v>
      </c>
      <c r="N683" s="17" t="s">
        <v>92</v>
      </c>
      <c r="O683" s="38">
        <f t="shared" si="90"/>
        <v>2.5000000000000001E-3</v>
      </c>
      <c r="P683" s="38">
        <f t="shared" si="91"/>
        <v>2E-3</v>
      </c>
      <c r="Q683" s="38">
        <f t="shared" si="92"/>
        <v>1.6000000000000001E-3</v>
      </c>
    </row>
    <row r="684" spans="3:17" customFormat="1" ht="20.100000000000001" customHeight="1">
      <c r="C684" s="59" t="s">
        <v>151</v>
      </c>
      <c r="D684" s="60"/>
      <c r="E684" s="14" t="s">
        <v>608</v>
      </c>
      <c r="F684" s="17">
        <v>524</v>
      </c>
      <c r="G684" s="39">
        <f t="shared" si="89"/>
        <v>0.68899999999999995</v>
      </c>
      <c r="H684" s="17">
        <v>163</v>
      </c>
      <c r="I684" s="17">
        <v>4.71</v>
      </c>
      <c r="J684" s="17">
        <v>3.8</v>
      </c>
      <c r="K684" s="17">
        <v>3.15</v>
      </c>
      <c r="L684" s="17" t="s">
        <v>92</v>
      </c>
      <c r="M684" s="17" t="s">
        <v>92</v>
      </c>
      <c r="N684" s="17" t="s">
        <v>92</v>
      </c>
      <c r="O684" s="38">
        <f t="shared" si="90"/>
        <v>1.9E-3</v>
      </c>
      <c r="P684" s="38">
        <f t="shared" si="91"/>
        <v>1.5E-3</v>
      </c>
      <c r="Q684" s="38">
        <f t="shared" si="92"/>
        <v>1.2999999999999999E-3</v>
      </c>
    </row>
    <row r="685" spans="3:17" customFormat="1" ht="20.100000000000001" customHeight="1">
      <c r="C685" s="59" t="s">
        <v>162</v>
      </c>
      <c r="D685" s="60"/>
      <c r="E685" s="14" t="s">
        <v>619</v>
      </c>
      <c r="F685" s="17">
        <v>795</v>
      </c>
      <c r="G685" s="39">
        <f t="shared" si="89"/>
        <v>0.60399999999999998</v>
      </c>
      <c r="H685" s="17">
        <v>315</v>
      </c>
      <c r="I685" s="17">
        <v>9.1</v>
      </c>
      <c r="J685" s="17">
        <v>7.35</v>
      </c>
      <c r="K685" s="17">
        <v>6.09</v>
      </c>
      <c r="L685" s="17" t="s">
        <v>92</v>
      </c>
      <c r="M685" s="17" t="s">
        <v>92</v>
      </c>
      <c r="N685" s="17" t="s">
        <v>92</v>
      </c>
      <c r="O685" s="38">
        <f t="shared" si="90"/>
        <v>3.5999999999999999E-3</v>
      </c>
      <c r="P685" s="38">
        <f t="shared" si="91"/>
        <v>2.8999999999999998E-3</v>
      </c>
      <c r="Q685" s="38">
        <f t="shared" si="92"/>
        <v>2.3999999999999998E-3</v>
      </c>
    </row>
    <row r="686" spans="3:17" customFormat="1" ht="20.100000000000001" customHeight="1">
      <c r="C686" s="59" t="s">
        <v>155</v>
      </c>
      <c r="D686" s="60"/>
      <c r="E686" s="14" t="s">
        <v>612</v>
      </c>
      <c r="F686" s="17">
        <v>799</v>
      </c>
      <c r="G686" s="39">
        <f t="shared" si="89"/>
        <v>0.59399999999999997</v>
      </c>
      <c r="H686" s="17">
        <v>324</v>
      </c>
      <c r="I686" s="17">
        <v>9.36</v>
      </c>
      <c r="J686" s="17">
        <v>7.56</v>
      </c>
      <c r="K686" s="17">
        <v>6.27</v>
      </c>
      <c r="L686" s="17" t="s">
        <v>92</v>
      </c>
      <c r="M686" s="17" t="s">
        <v>92</v>
      </c>
      <c r="N686" s="17" t="s">
        <v>92</v>
      </c>
      <c r="O686" s="38">
        <f t="shared" si="90"/>
        <v>3.7000000000000002E-3</v>
      </c>
      <c r="P686" s="38">
        <f t="shared" si="91"/>
        <v>3.0000000000000001E-3</v>
      </c>
      <c r="Q686" s="38">
        <f t="shared" si="92"/>
        <v>2.5000000000000001E-3</v>
      </c>
    </row>
    <row r="687" spans="3:17" customFormat="1" ht="20.100000000000001" customHeight="1">
      <c r="C687" s="59" t="s">
        <v>152</v>
      </c>
      <c r="D687" s="60"/>
      <c r="E687" s="14" t="s">
        <v>609</v>
      </c>
      <c r="F687" s="17">
        <v>775</v>
      </c>
      <c r="G687" s="39">
        <f t="shared" si="89"/>
        <v>0.60899999999999999</v>
      </c>
      <c r="H687" s="17">
        <v>303</v>
      </c>
      <c r="I687" s="17">
        <v>8.75</v>
      </c>
      <c r="J687" s="17">
        <v>7.07</v>
      </c>
      <c r="K687" s="17">
        <v>5.86</v>
      </c>
      <c r="L687" s="17" t="s">
        <v>92</v>
      </c>
      <c r="M687" s="17" t="s">
        <v>92</v>
      </c>
      <c r="N687" s="17" t="s">
        <v>92</v>
      </c>
      <c r="O687" s="38">
        <f t="shared" si="90"/>
        <v>3.5000000000000001E-3</v>
      </c>
      <c r="P687" s="38">
        <f t="shared" si="91"/>
        <v>2.8E-3</v>
      </c>
      <c r="Q687" s="38">
        <f t="shared" si="92"/>
        <v>2.3E-3</v>
      </c>
    </row>
    <row r="688" spans="3:17" customFormat="1" ht="20.100000000000001" customHeight="1">
      <c r="C688" s="59" t="s">
        <v>153</v>
      </c>
      <c r="D688" s="60"/>
      <c r="E688" s="14" t="s">
        <v>610</v>
      </c>
      <c r="F688" s="17">
        <v>195</v>
      </c>
      <c r="G688" s="39">
        <f t="shared" si="89"/>
        <v>0.61</v>
      </c>
      <c r="H688" s="17">
        <v>76</v>
      </c>
      <c r="I688" s="17">
        <v>2.19</v>
      </c>
      <c r="J688" s="17">
        <v>1.77</v>
      </c>
      <c r="K688" s="17">
        <v>1.47</v>
      </c>
      <c r="L688" s="17" t="s">
        <v>92</v>
      </c>
      <c r="M688" s="17" t="s">
        <v>92</v>
      </c>
      <c r="N688" s="17" t="s">
        <v>92</v>
      </c>
      <c r="O688" s="38">
        <f t="shared" si="90"/>
        <v>8.9999999999999998E-4</v>
      </c>
      <c r="P688" s="38">
        <f t="shared" si="91"/>
        <v>6.9999999999999999E-4</v>
      </c>
      <c r="Q688" s="38">
        <f t="shared" si="92"/>
        <v>5.9999999999999995E-4</v>
      </c>
    </row>
    <row r="689" spans="3:17" customFormat="1" ht="20.100000000000001" customHeight="1">
      <c r="C689" s="59" t="s">
        <v>102</v>
      </c>
      <c r="D689" s="60"/>
      <c r="E689" s="14" t="s">
        <v>567</v>
      </c>
      <c r="F689" s="17">
        <v>323</v>
      </c>
      <c r="G689" s="39">
        <f t="shared" si="89"/>
        <v>0.375</v>
      </c>
      <c r="H689" s="17">
        <v>202</v>
      </c>
      <c r="I689" s="17">
        <v>5.83</v>
      </c>
      <c r="J689" s="17">
        <v>4.71</v>
      </c>
      <c r="K689" s="17">
        <v>3.91</v>
      </c>
      <c r="L689" s="17" t="s">
        <v>92</v>
      </c>
      <c r="M689" s="17" t="s">
        <v>92</v>
      </c>
      <c r="N689" s="17" t="s">
        <v>92</v>
      </c>
      <c r="O689" s="38">
        <f t="shared" si="90"/>
        <v>2.3E-3</v>
      </c>
      <c r="P689" s="38">
        <f t="shared" si="91"/>
        <v>1.9E-3</v>
      </c>
      <c r="Q689" s="38">
        <f t="shared" si="92"/>
        <v>1.6000000000000001E-3</v>
      </c>
    </row>
    <row r="690" spans="3:17" customFormat="1" ht="20.100000000000001" customHeight="1">
      <c r="C690" s="59" t="s">
        <v>157</v>
      </c>
      <c r="D690" s="60"/>
      <c r="E690" s="14" t="s">
        <v>614</v>
      </c>
      <c r="F690" s="17">
        <v>150</v>
      </c>
      <c r="G690" s="39">
        <f t="shared" si="89"/>
        <v>0.4</v>
      </c>
      <c r="H690" s="17">
        <v>90</v>
      </c>
      <c r="I690" s="17">
        <v>2.6</v>
      </c>
      <c r="J690" s="17">
        <v>2.1</v>
      </c>
      <c r="K690" s="17">
        <v>1.74</v>
      </c>
      <c r="L690" s="17" t="s">
        <v>92</v>
      </c>
      <c r="M690" s="17" t="s">
        <v>92</v>
      </c>
      <c r="N690" s="17" t="s">
        <v>92</v>
      </c>
      <c r="O690" s="38">
        <f t="shared" si="90"/>
        <v>1E-3</v>
      </c>
      <c r="P690" s="38">
        <f t="shared" si="91"/>
        <v>8.0000000000000004E-4</v>
      </c>
      <c r="Q690" s="38">
        <f t="shared" si="92"/>
        <v>6.9999999999999999E-4</v>
      </c>
    </row>
    <row r="691" spans="3:17" customFormat="1" ht="20.100000000000001" customHeight="1">
      <c r="C691" s="59" t="s">
        <v>156</v>
      </c>
      <c r="D691" s="60"/>
      <c r="E691" s="14" t="s">
        <v>613</v>
      </c>
      <c r="F691" s="17">
        <v>395</v>
      </c>
      <c r="G691" s="39">
        <f t="shared" si="89"/>
        <v>0.42299999999999999</v>
      </c>
      <c r="H691" s="17">
        <v>228</v>
      </c>
      <c r="I691" s="17">
        <v>6.58</v>
      </c>
      <c r="J691" s="17">
        <v>5.32</v>
      </c>
      <c r="K691" s="17">
        <v>4.41</v>
      </c>
      <c r="L691" s="17" t="s">
        <v>92</v>
      </c>
      <c r="M691" s="17" t="s">
        <v>92</v>
      </c>
      <c r="N691" s="17" t="s">
        <v>92</v>
      </c>
      <c r="O691" s="38">
        <f t="shared" si="90"/>
        <v>2.5999999999999999E-3</v>
      </c>
      <c r="P691" s="38">
        <f t="shared" si="91"/>
        <v>2.0999999999999999E-3</v>
      </c>
      <c r="Q691" s="38">
        <f t="shared" si="92"/>
        <v>1.8E-3</v>
      </c>
    </row>
    <row r="692" spans="3:17" customFormat="1" ht="20.100000000000001" customHeight="1">
      <c r="C692" s="70" t="s">
        <v>22</v>
      </c>
      <c r="D692" s="70"/>
      <c r="E692" s="70"/>
      <c r="F692" s="70"/>
      <c r="G692" s="70"/>
      <c r="H692" s="70"/>
      <c r="I692" s="70"/>
      <c r="J692" s="70"/>
      <c r="K692" s="70"/>
      <c r="O692" s="47"/>
      <c r="P692" s="47"/>
      <c r="Q692" s="47"/>
    </row>
    <row r="693" spans="3:17" customFormat="1" ht="20.100000000000001" customHeight="1">
      <c r="C693" s="59"/>
      <c r="D693" s="60"/>
      <c r="E693" s="14"/>
      <c r="F693" s="17"/>
      <c r="G693" s="39"/>
      <c r="H693" s="17"/>
      <c r="I693" s="17"/>
      <c r="J693" s="17"/>
      <c r="K693" s="17"/>
      <c r="L693" s="17"/>
      <c r="M693" s="17"/>
      <c r="N693" s="17"/>
      <c r="O693" s="38"/>
      <c r="P693" s="38"/>
      <c r="Q693" s="38"/>
    </row>
    <row r="694" spans="3:17" customFormat="1" ht="20.100000000000001" customHeight="1">
      <c r="C694" s="59"/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3:17" customFormat="1" ht="20.100000000000001" customHeight="1"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3:17" customFormat="1" ht="20.100000000000001" customHeight="1"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3:17" customFormat="1" ht="20.100000000000001" customHeight="1"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3:17" customFormat="1" ht="20.100000000000001" customHeight="1"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3:17" customFormat="1" ht="20.100000000000001" customHeight="1">
      <c r="C699" s="70" t="s">
        <v>63</v>
      </c>
      <c r="D699" s="70"/>
      <c r="E699" s="70"/>
      <c r="F699" s="70"/>
      <c r="G699" s="70"/>
      <c r="H699" s="70"/>
      <c r="I699" s="70"/>
      <c r="J699" s="70"/>
      <c r="K699" s="71"/>
      <c r="O699" s="47"/>
      <c r="P699" s="47"/>
      <c r="Q699" s="47"/>
    </row>
    <row r="700" spans="3:17" customFormat="1" ht="20.100000000000001" customHeight="1">
      <c r="C700" s="59" t="s">
        <v>103</v>
      </c>
      <c r="D700" s="60"/>
      <c r="E700" s="14"/>
      <c r="F700" s="17"/>
      <c r="G700" s="39"/>
      <c r="H700" s="17"/>
      <c r="I700" s="17"/>
      <c r="J700" s="17"/>
      <c r="K700" s="17"/>
      <c r="L700" s="17"/>
      <c r="M700" s="17"/>
      <c r="N700" s="17"/>
      <c r="O700" s="38"/>
      <c r="P700" s="38"/>
      <c r="Q700" s="38"/>
    </row>
    <row r="701" spans="3:17" customFormat="1" ht="20.100000000000001" customHeight="1">
      <c r="C701" s="59"/>
      <c r="D701" s="60"/>
      <c r="E701" s="14"/>
      <c r="F701" s="17"/>
      <c r="G701" s="39"/>
      <c r="H701" s="17"/>
      <c r="I701" s="17"/>
      <c r="J701" s="17"/>
      <c r="K701" s="17"/>
      <c r="L701" s="17"/>
      <c r="M701" s="17"/>
      <c r="N701" s="17"/>
      <c r="O701" s="38"/>
      <c r="P701" s="38"/>
      <c r="Q701" s="38"/>
    </row>
    <row r="702" spans="3:17" customFormat="1" ht="20.100000000000001" customHeight="1"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3:17" customFormat="1" ht="20.100000000000001" customHeight="1">
      <c r="C703" s="59"/>
      <c r="D703" s="60"/>
      <c r="E703" s="14"/>
      <c r="F703" s="17"/>
      <c r="G703" s="39"/>
      <c r="H703" s="17"/>
      <c r="I703" s="17"/>
      <c r="J703" s="17"/>
      <c r="K703" s="17"/>
      <c r="L703" s="17"/>
      <c r="M703" s="17"/>
      <c r="N703" s="17"/>
      <c r="O703" s="38"/>
      <c r="P703" s="38"/>
      <c r="Q703" s="38"/>
    </row>
    <row r="704" spans="3:17" customFormat="1" ht="20.100000000000001" customHeight="1">
      <c r="C704" s="59"/>
      <c r="D704" s="60"/>
      <c r="E704" s="14"/>
      <c r="F704" s="17"/>
      <c r="G704" s="39"/>
      <c r="H704" s="17"/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3:17" customFormat="1" ht="20.100000000000001" customHeight="1">
      <c r="C705" s="59"/>
      <c r="D705" s="60"/>
      <c r="E705" s="14"/>
      <c r="F705" s="17"/>
      <c r="G705" s="39"/>
      <c r="H705" s="17"/>
      <c r="I705" s="17"/>
      <c r="J705" s="17"/>
      <c r="K705" s="17"/>
      <c r="L705" s="17"/>
      <c r="M705" s="17"/>
      <c r="N705" s="17"/>
      <c r="O705" s="38"/>
      <c r="P705" s="38"/>
      <c r="Q705" s="38"/>
    </row>
    <row r="706" spans="3:17" customFormat="1" ht="20.100000000000001" customHeight="1">
      <c r="C706" s="59"/>
      <c r="D706" s="60"/>
      <c r="E706" s="14"/>
      <c r="F706" s="17"/>
      <c r="G706" s="39"/>
      <c r="H706" s="17"/>
      <c r="I706" s="17"/>
      <c r="J706" s="17"/>
      <c r="K706" s="17"/>
      <c r="L706" s="17"/>
      <c r="M706" s="17"/>
      <c r="N706" s="17"/>
      <c r="O706" s="38"/>
      <c r="P706" s="38"/>
      <c r="Q706" s="38"/>
    </row>
    <row r="707" spans="3:17" customFormat="1" ht="20.100000000000001" customHeight="1">
      <c r="C707" s="59"/>
      <c r="D707" s="60"/>
      <c r="E707" s="14"/>
      <c r="F707" s="17"/>
      <c r="G707" s="39"/>
      <c r="H707" s="17"/>
      <c r="I707" s="17"/>
      <c r="J707" s="17"/>
      <c r="K707" s="17"/>
      <c r="L707" s="17"/>
      <c r="M707" s="17"/>
      <c r="N707" s="17"/>
      <c r="O707" s="38"/>
      <c r="P707" s="38"/>
      <c r="Q707" s="38"/>
    </row>
    <row r="708" spans="3:17" customFormat="1" ht="20.100000000000001" customHeight="1">
      <c r="C708" s="59"/>
      <c r="D708" s="60"/>
      <c r="E708" s="14"/>
      <c r="F708" s="17"/>
      <c r="G708" s="39"/>
      <c r="H708" s="17"/>
      <c r="I708" s="17"/>
      <c r="J708" s="17"/>
      <c r="K708" s="17"/>
      <c r="L708" s="17"/>
      <c r="M708" s="17"/>
      <c r="N708" s="17"/>
      <c r="O708" s="38"/>
      <c r="P708" s="38"/>
      <c r="Q708" s="38"/>
    </row>
    <row r="709" spans="3:17" customFormat="1" ht="20.100000000000001" customHeight="1">
      <c r="C709" s="3" t="s">
        <v>16</v>
      </c>
      <c r="F709" s="18"/>
      <c r="G709" s="44"/>
      <c r="H709" s="18"/>
      <c r="I709" s="18"/>
      <c r="J709" s="18"/>
      <c r="K709" s="18"/>
      <c r="O709" s="47"/>
      <c r="P709" s="47"/>
      <c r="Q709" s="47"/>
    </row>
    <row r="710" spans="3:17" customFormat="1" ht="20.100000000000001" customHeight="1">
      <c r="C710" s="72" t="s">
        <v>51</v>
      </c>
      <c r="D710" s="73"/>
      <c r="E710" s="27"/>
      <c r="F710" s="19">
        <v>150</v>
      </c>
      <c r="G710" s="45">
        <v>0</v>
      </c>
      <c r="H710" s="20">
        <v>150</v>
      </c>
      <c r="I710" s="17"/>
      <c r="J710" s="17"/>
      <c r="K710" s="17"/>
      <c r="L710" s="17"/>
      <c r="M710" s="17"/>
      <c r="N710" s="17"/>
      <c r="O710" s="38"/>
      <c r="P710" s="38"/>
      <c r="Q710" s="38"/>
    </row>
    <row r="711" spans="3:17" customFormat="1" ht="20.100000000000001" customHeight="1">
      <c r="C711" s="72" t="s">
        <v>58</v>
      </c>
      <c r="D711" s="73"/>
      <c r="E711" s="27"/>
      <c r="F711" s="19">
        <v>100</v>
      </c>
      <c r="G711" s="45">
        <v>0</v>
      </c>
      <c r="H711" s="20">
        <v>100</v>
      </c>
      <c r="I711" s="17"/>
      <c r="J711" s="17"/>
      <c r="K711" s="17"/>
      <c r="L711" s="17"/>
      <c r="M711" s="17"/>
      <c r="N711" s="17"/>
      <c r="O711" s="38"/>
      <c r="P711" s="38"/>
      <c r="Q711" s="38"/>
    </row>
    <row r="712" spans="3:17" customFormat="1" ht="20.100000000000001" customHeight="1">
      <c r="C712" s="59"/>
      <c r="D712" s="60"/>
      <c r="E712" s="27"/>
      <c r="F712" s="19"/>
      <c r="G712" s="45"/>
      <c r="H712" s="20"/>
      <c r="I712" s="17"/>
      <c r="J712" s="17"/>
      <c r="K712" s="17"/>
      <c r="L712" s="17"/>
      <c r="M712" s="17"/>
      <c r="N712" s="17"/>
      <c r="O712" s="38"/>
      <c r="P712" s="38"/>
      <c r="Q712" s="38"/>
    </row>
    <row r="713" spans="3:17" customFormat="1" ht="20.100000000000001" customHeight="1">
      <c r="C713" s="59"/>
      <c r="D713" s="60"/>
      <c r="E713" s="27"/>
      <c r="F713" s="19"/>
      <c r="G713" s="45"/>
      <c r="H713" s="20"/>
      <c r="I713" s="17"/>
      <c r="J713" s="17"/>
      <c r="K713" s="17"/>
      <c r="L713" s="17"/>
      <c r="M713" s="17"/>
      <c r="N713" s="17"/>
      <c r="O713" s="38"/>
      <c r="P713" s="38"/>
      <c r="Q713" s="38"/>
    </row>
    <row r="714" spans="3:17" customFormat="1" ht="20.100000000000001" customHeight="1">
      <c r="C714" s="59"/>
      <c r="D714" s="60"/>
      <c r="E714" s="27"/>
      <c r="F714" s="19"/>
      <c r="G714" s="45"/>
      <c r="H714" s="20"/>
      <c r="I714" s="17"/>
      <c r="J714" s="17"/>
      <c r="K714" s="17"/>
      <c r="L714" s="17"/>
      <c r="M714" s="17"/>
      <c r="N714" s="17"/>
      <c r="O714" s="38"/>
      <c r="P714" s="38"/>
      <c r="Q714" s="38"/>
    </row>
    <row r="715" spans="3:17" customFormat="1" ht="20.100000000000001" customHeight="1">
      <c r="C715" s="59"/>
      <c r="D715" s="60"/>
      <c r="E715" s="27"/>
      <c r="F715" s="19"/>
      <c r="G715" s="45"/>
      <c r="H715" s="20"/>
      <c r="I715" s="17"/>
      <c r="J715" s="17"/>
      <c r="K715" s="17"/>
      <c r="L715" s="17"/>
      <c r="M715" s="17"/>
      <c r="N715" s="17"/>
      <c r="O715" s="38"/>
      <c r="P715" s="38"/>
      <c r="Q715" s="38"/>
    </row>
    <row r="716" spans="3:17" customFormat="1" ht="20.100000000000001" customHeight="1">
      <c r="C716" s="74" t="s">
        <v>72</v>
      </c>
      <c r="D716" s="71"/>
      <c r="E716" s="24" t="s">
        <v>103</v>
      </c>
      <c r="F716" s="24"/>
      <c r="G716" s="46"/>
      <c r="H716" s="24"/>
      <c r="I716" s="24"/>
      <c r="J716" s="24"/>
      <c r="K716" s="24"/>
      <c r="L716" s="24"/>
      <c r="M716" s="24"/>
      <c r="N716" s="24"/>
      <c r="O716" s="48"/>
      <c r="P716" s="48"/>
      <c r="Q716" s="48"/>
    </row>
    <row r="717" spans="3:17" customFormat="1" ht="20.100000000000001" customHeight="1">
      <c r="C717" s="74" t="s">
        <v>29</v>
      </c>
      <c r="D717" s="71"/>
      <c r="E717" s="24" t="s">
        <v>104</v>
      </c>
      <c r="F717" s="24"/>
      <c r="G717" s="46"/>
      <c r="H717" s="24"/>
      <c r="I717" s="24"/>
      <c r="J717" s="24"/>
      <c r="K717" s="24"/>
      <c r="L717" s="24"/>
      <c r="M717" s="24"/>
      <c r="N717" s="24"/>
      <c r="O717" s="48"/>
      <c r="P717" s="48"/>
      <c r="Q717" s="48"/>
    </row>
    <row r="718" spans="3:17" customFormat="1" ht="20.100000000000001" customHeight="1">
      <c r="C718" s="74" t="s">
        <v>45</v>
      </c>
      <c r="D718" s="71"/>
      <c r="E718" s="24" t="s">
        <v>104</v>
      </c>
      <c r="F718" s="24"/>
      <c r="G718" s="46"/>
      <c r="H718" s="24"/>
      <c r="I718" s="24"/>
      <c r="J718" s="24"/>
      <c r="K718" s="24"/>
      <c r="L718" s="24"/>
      <c r="M718" s="24"/>
      <c r="N718" s="24"/>
      <c r="O718" s="48"/>
      <c r="P718" s="48"/>
      <c r="Q718" s="48"/>
    </row>
    <row r="719" spans="3:17" customFormat="1" ht="20.100000000000001" customHeight="1">
      <c r="C719" s="76" t="s">
        <v>79</v>
      </c>
      <c r="D719" s="76"/>
      <c r="E719" s="24" t="s">
        <v>105</v>
      </c>
      <c r="F719" s="24"/>
      <c r="G719" s="46"/>
      <c r="H719" s="24"/>
      <c r="I719" s="24"/>
      <c r="J719" s="24"/>
      <c r="K719" s="24"/>
      <c r="L719" s="24"/>
      <c r="M719" s="24"/>
      <c r="N719" s="24"/>
      <c r="O719" s="48"/>
      <c r="P719" s="48"/>
      <c r="Q719" s="48"/>
    </row>
    <row r="720" spans="3:17" customFormat="1" ht="20.100000000000001" customHeight="1">
      <c r="C720" s="76" t="s">
        <v>59</v>
      </c>
      <c r="D720" s="76"/>
      <c r="E720" s="24" t="s">
        <v>105</v>
      </c>
      <c r="F720" s="24"/>
      <c r="G720" s="46"/>
      <c r="H720" s="24"/>
      <c r="I720" s="24"/>
      <c r="J720" s="24"/>
      <c r="K720" s="24"/>
      <c r="L720" s="24"/>
      <c r="M720" s="24"/>
      <c r="N720" s="24"/>
      <c r="O720" s="48"/>
      <c r="P720" s="48"/>
      <c r="Q720" s="48"/>
    </row>
    <row r="721" spans="2:17" ht="20.100000000000001" customHeight="1">
      <c r="C721" t="s">
        <v>93</v>
      </c>
    </row>
    <row r="722" spans="2:17" ht="20.100000000000001" customHeight="1">
      <c r="O722"/>
      <c r="P722"/>
      <c r="Q722"/>
    </row>
    <row r="723" spans="2:17" ht="20.100000000000001" customHeight="1">
      <c r="C723" s="4" t="s">
        <v>2</v>
      </c>
      <c r="D723" s="5" t="s">
        <v>90</v>
      </c>
      <c r="E723" s="1"/>
      <c r="O723"/>
      <c r="P723"/>
      <c r="Q723"/>
    </row>
    <row r="724" spans="2:17" ht="20.100000000000001" customHeight="1">
      <c r="C724" s="4" t="s">
        <v>5</v>
      </c>
      <c r="D724" s="16" t="s">
        <v>160</v>
      </c>
      <c r="E724" s="1"/>
      <c r="O724"/>
      <c r="P724"/>
      <c r="Q724"/>
    </row>
    <row r="725" spans="2:17" ht="20.100000000000001" customHeight="1">
      <c r="C725" s="4" t="s">
        <v>7</v>
      </c>
      <c r="D725" s="5">
        <v>25</v>
      </c>
      <c r="E725" s="1"/>
      <c r="O725"/>
      <c r="P725"/>
      <c r="Q725"/>
    </row>
    <row r="726" spans="2:17" ht="20.100000000000001" customHeight="1">
      <c r="C726" s="4" t="s">
        <v>12</v>
      </c>
      <c r="D726" s="5">
        <v>25</v>
      </c>
      <c r="E726" s="1"/>
      <c r="O726"/>
      <c r="P726"/>
      <c r="Q726"/>
    </row>
    <row r="727" spans="2:17" ht="20.100000000000001" customHeight="1">
      <c r="C727" s="4" t="s">
        <v>13</v>
      </c>
      <c r="D727" s="7">
        <v>2940</v>
      </c>
      <c r="E727" s="1"/>
      <c r="O727"/>
      <c r="P727"/>
      <c r="Q727"/>
    </row>
    <row r="728" spans="2:17" ht="30" customHeight="1">
      <c r="C728" s="8" t="s">
        <v>86</v>
      </c>
      <c r="D728" s="37">
        <v>1.1299999999999999E-2</v>
      </c>
      <c r="E728" s="1"/>
      <c r="O728"/>
      <c r="P728"/>
      <c r="Q728"/>
    </row>
    <row r="729" spans="2:17" ht="30" customHeight="1">
      <c r="C729" s="8" t="s">
        <v>85</v>
      </c>
      <c r="D729" s="38">
        <v>7.6499999999999999E-2</v>
      </c>
      <c r="E729" s="1"/>
      <c r="O729"/>
      <c r="P729"/>
      <c r="Q729"/>
    </row>
    <row r="730" spans="2:17" ht="20.100000000000001" customHeight="1">
      <c r="C730" s="2"/>
      <c r="O730"/>
      <c r="P730"/>
      <c r="Q730"/>
    </row>
    <row r="731" spans="2:17" s="10" customFormat="1" ht="20.100000000000001" customHeight="1">
      <c r="B731" s="9"/>
      <c r="F731" s="63" t="s">
        <v>3</v>
      </c>
      <c r="G731" s="64"/>
      <c r="H731" s="65"/>
      <c r="I731" s="61" t="s">
        <v>4</v>
      </c>
      <c r="J731" s="61"/>
      <c r="K731" s="61"/>
      <c r="L731" s="61" t="s">
        <v>84</v>
      </c>
      <c r="M731" s="61"/>
      <c r="N731" s="61"/>
      <c r="O731" s="61" t="s">
        <v>83</v>
      </c>
      <c r="P731" s="61"/>
      <c r="Q731" s="61"/>
    </row>
    <row r="732" spans="2:17" s="10" customFormat="1" ht="20.100000000000001" customHeight="1">
      <c r="B732" s="9"/>
      <c r="F732" s="63" t="s">
        <v>6</v>
      </c>
      <c r="G732" s="64"/>
      <c r="H732" s="65"/>
      <c r="I732" s="62" t="s">
        <v>48</v>
      </c>
      <c r="J732" s="62"/>
      <c r="K732" s="62"/>
      <c r="L732" s="62" t="s">
        <v>48</v>
      </c>
      <c r="M732" s="62"/>
      <c r="N732" s="62"/>
      <c r="O732" s="62" t="s">
        <v>48</v>
      </c>
      <c r="P732" s="62"/>
      <c r="Q732" s="62"/>
    </row>
    <row r="733" spans="2:17" s="13" customFormat="1" ht="20.100000000000001" customHeight="1">
      <c r="B733" s="11"/>
      <c r="C733" s="66" t="s">
        <v>14</v>
      </c>
      <c r="D733" s="67"/>
      <c r="E733" s="35" t="s">
        <v>17</v>
      </c>
      <c r="F733" s="35" t="s">
        <v>8</v>
      </c>
      <c r="G733" s="43" t="s">
        <v>18</v>
      </c>
      <c r="H733" s="35" t="s">
        <v>19</v>
      </c>
      <c r="I733" s="35" t="s">
        <v>9</v>
      </c>
      <c r="J733" s="35" t="s">
        <v>10</v>
      </c>
      <c r="K733" s="35" t="s">
        <v>11</v>
      </c>
      <c r="L733" s="35" t="s">
        <v>9</v>
      </c>
      <c r="M733" s="35" t="s">
        <v>10</v>
      </c>
      <c r="N733" s="35" t="s">
        <v>11</v>
      </c>
      <c r="O733" s="35" t="s">
        <v>9</v>
      </c>
      <c r="P733" s="35" t="s">
        <v>10</v>
      </c>
      <c r="Q733" s="35" t="s">
        <v>11</v>
      </c>
    </row>
    <row r="734" spans="2:17" ht="20.100000000000001" customHeight="1">
      <c r="C734" s="68" t="s">
        <v>15</v>
      </c>
      <c r="D734" s="69"/>
      <c r="E734" s="14" t="s">
        <v>620</v>
      </c>
      <c r="F734" s="17">
        <v>6895</v>
      </c>
      <c r="G734" s="39">
        <f>ROUND(1-(H734/F734),3)</f>
        <v>0.71699999999999997</v>
      </c>
      <c r="H734" s="17">
        <v>1949</v>
      </c>
      <c r="I734" s="17">
        <v>56.29</v>
      </c>
      <c r="J734" s="17">
        <v>45.47</v>
      </c>
      <c r="K734" s="17">
        <v>37.69</v>
      </c>
      <c r="L734" s="17" t="s">
        <v>92</v>
      </c>
      <c r="M734" s="17" t="s">
        <v>92</v>
      </c>
      <c r="N734" s="17" t="s">
        <v>92</v>
      </c>
      <c r="O734" s="38">
        <f>ROUND(I734/D727,4)+D728</f>
        <v>3.0399999999999996E-2</v>
      </c>
      <c r="P734" s="38">
        <f>ROUND(J734/D727,4)+D728</f>
        <v>2.6799999999999997E-2</v>
      </c>
      <c r="Q734" s="38">
        <f>ROUND(K734/D727,4)+D728</f>
        <v>2.41E-2</v>
      </c>
    </row>
    <row r="735" spans="2:17" ht="20.100000000000001" customHeight="1">
      <c r="B735" s="15"/>
      <c r="C735" s="75" t="s">
        <v>20</v>
      </c>
      <c r="D735" s="75"/>
      <c r="E735" s="75"/>
      <c r="F735" s="75"/>
      <c r="G735" s="75"/>
      <c r="H735" s="75"/>
      <c r="I735" s="75"/>
      <c r="J735" s="75"/>
      <c r="K735" s="75"/>
      <c r="O735"/>
      <c r="P735"/>
      <c r="Q735"/>
    </row>
    <row r="736" spans="2:17" ht="20.100000000000001" customHeight="1">
      <c r="C736" s="59" t="s">
        <v>133</v>
      </c>
      <c r="D736" s="60"/>
      <c r="E736" s="14" t="s">
        <v>570</v>
      </c>
      <c r="F736" s="17">
        <v>47</v>
      </c>
      <c r="G736" s="39">
        <f>ROUND(1-(H736/F736),3)</f>
        <v>0.745</v>
      </c>
      <c r="H736" s="17">
        <v>12</v>
      </c>
      <c r="I736" s="17">
        <v>0.35</v>
      </c>
      <c r="J736" s="17">
        <v>0.28000000000000003</v>
      </c>
      <c r="K736" s="17">
        <v>0.23</v>
      </c>
      <c r="L736" s="17" t="s">
        <v>92</v>
      </c>
      <c r="M736" s="17" t="s">
        <v>92</v>
      </c>
      <c r="N736" s="17" t="s">
        <v>92</v>
      </c>
      <c r="O736" s="38">
        <f>ROUND(I736/D$727,4)</f>
        <v>1E-4</v>
      </c>
      <c r="P736" s="38">
        <f>ROUND(J736/D$727,4)</f>
        <v>1E-4</v>
      </c>
      <c r="Q736" s="38">
        <f>ROUND(K736/D$727,4)</f>
        <v>1E-4</v>
      </c>
    </row>
    <row r="737" spans="3:17" customFormat="1" ht="20.100000000000001" customHeight="1">
      <c r="C737" s="59" t="s">
        <v>121</v>
      </c>
      <c r="D737" s="60"/>
      <c r="E737" s="14" t="s">
        <v>579</v>
      </c>
      <c r="F737" s="17">
        <v>1675</v>
      </c>
      <c r="G737" s="39">
        <f t="shared" ref="G737:G754" si="96">ROUND(1-(H737/F737),3)</f>
        <v>0.84099999999999997</v>
      </c>
      <c r="H737" s="17">
        <v>266</v>
      </c>
      <c r="I737" s="17">
        <v>7.68</v>
      </c>
      <c r="J737" s="17">
        <v>6.21</v>
      </c>
      <c r="K737" s="17">
        <v>5.14</v>
      </c>
      <c r="L737" s="17" t="s">
        <v>92</v>
      </c>
      <c r="M737" s="17" t="s">
        <v>92</v>
      </c>
      <c r="N737" s="17" t="s">
        <v>92</v>
      </c>
      <c r="O737" s="38">
        <f t="shared" ref="O737:O754" si="97">ROUND(I737/D$727,4)</f>
        <v>2.5999999999999999E-3</v>
      </c>
      <c r="P737" s="38">
        <f t="shared" ref="P737:P754" si="98">ROUND(J737/D$727,4)</f>
        <v>2.0999999999999999E-3</v>
      </c>
      <c r="Q737" s="38">
        <f t="shared" ref="Q737:Q754" si="99">ROUND(K737/D$727,4)</f>
        <v>1.6999999999999999E-3</v>
      </c>
    </row>
    <row r="738" spans="3:17" customFormat="1" ht="20.100000000000001" customHeight="1">
      <c r="C738" s="59" t="s">
        <v>123</v>
      </c>
      <c r="D738" s="60"/>
      <c r="E738" s="14" t="s">
        <v>581</v>
      </c>
      <c r="F738" s="17">
        <v>1760</v>
      </c>
      <c r="G738" s="39">
        <f t="shared" si="96"/>
        <v>0.77300000000000002</v>
      </c>
      <c r="H738" s="17">
        <v>399</v>
      </c>
      <c r="I738" s="17">
        <v>11.52</v>
      </c>
      <c r="J738" s="17">
        <v>9.31</v>
      </c>
      <c r="K738" s="17">
        <v>7.72</v>
      </c>
      <c r="L738" s="17" t="s">
        <v>92</v>
      </c>
      <c r="M738" s="17" t="s">
        <v>92</v>
      </c>
      <c r="N738" s="17" t="s">
        <v>92</v>
      </c>
      <c r="O738" s="38">
        <f t="shared" si="97"/>
        <v>3.8999999999999998E-3</v>
      </c>
      <c r="P738" s="38">
        <f t="shared" si="98"/>
        <v>3.2000000000000002E-3</v>
      </c>
      <c r="Q738" s="38">
        <f t="shared" si="99"/>
        <v>2.5999999999999999E-3</v>
      </c>
    </row>
    <row r="739" spans="3:17" customFormat="1" ht="20.100000000000001" customHeight="1">
      <c r="C739" s="59" t="s">
        <v>125</v>
      </c>
      <c r="D739" s="60"/>
      <c r="E739" s="14" t="s">
        <v>583</v>
      </c>
      <c r="F739" s="17">
        <v>3395</v>
      </c>
      <c r="G739" s="39">
        <f t="shared" si="96"/>
        <v>0.70099999999999996</v>
      </c>
      <c r="H739" s="17">
        <v>1016</v>
      </c>
      <c r="I739" s="17">
        <v>29.34</v>
      </c>
      <c r="J739" s="17">
        <v>23.7</v>
      </c>
      <c r="K739" s="17">
        <v>19.649999999999999</v>
      </c>
      <c r="L739" s="17" t="s">
        <v>92</v>
      </c>
      <c r="M739" s="17" t="s">
        <v>92</v>
      </c>
      <c r="N739" s="17" t="s">
        <v>92</v>
      </c>
      <c r="O739" s="38">
        <f t="shared" si="97"/>
        <v>0.01</v>
      </c>
      <c r="P739" s="38">
        <f t="shared" si="98"/>
        <v>8.0999999999999996E-3</v>
      </c>
      <c r="Q739" s="38">
        <f t="shared" si="99"/>
        <v>6.7000000000000002E-3</v>
      </c>
    </row>
    <row r="740" spans="3:17" customFormat="1" ht="20.100000000000001" customHeight="1">
      <c r="C740" s="59" t="s">
        <v>126</v>
      </c>
      <c r="D740" s="60"/>
      <c r="E740" s="14" t="s">
        <v>584</v>
      </c>
      <c r="F740" s="17">
        <v>265</v>
      </c>
      <c r="G740" s="39">
        <f t="shared" si="96"/>
        <v>0.69799999999999995</v>
      </c>
      <c r="H740" s="17">
        <v>80</v>
      </c>
      <c r="I740" s="17">
        <v>2.31</v>
      </c>
      <c r="J740" s="17">
        <v>1.87</v>
      </c>
      <c r="K740" s="17">
        <v>1.55</v>
      </c>
      <c r="L740" s="17" t="s">
        <v>92</v>
      </c>
      <c r="M740" s="17" t="s">
        <v>92</v>
      </c>
      <c r="N740" s="17" t="s">
        <v>92</v>
      </c>
      <c r="O740" s="38">
        <f t="shared" si="97"/>
        <v>8.0000000000000004E-4</v>
      </c>
      <c r="P740" s="38">
        <f t="shared" si="98"/>
        <v>5.9999999999999995E-4</v>
      </c>
      <c r="Q740" s="38">
        <f t="shared" si="99"/>
        <v>5.0000000000000001E-4</v>
      </c>
    </row>
    <row r="741" spans="3:17" customFormat="1" ht="20.100000000000001" customHeight="1">
      <c r="C741" s="59" t="s">
        <v>127</v>
      </c>
      <c r="D741" s="60"/>
      <c r="E741" s="14" t="s">
        <v>587</v>
      </c>
      <c r="F741" s="17">
        <v>850</v>
      </c>
      <c r="G741" s="39">
        <f t="shared" si="96"/>
        <v>0.82899999999999996</v>
      </c>
      <c r="H741" s="17">
        <v>145</v>
      </c>
      <c r="I741" s="17">
        <v>4.1900000000000004</v>
      </c>
      <c r="J741" s="17">
        <v>3.38</v>
      </c>
      <c r="K741" s="17">
        <v>2.8</v>
      </c>
      <c r="L741" s="17" t="s">
        <v>92</v>
      </c>
      <c r="M741" s="17" t="s">
        <v>92</v>
      </c>
      <c r="N741" s="17" t="s">
        <v>92</v>
      </c>
      <c r="O741" s="38">
        <f t="shared" si="97"/>
        <v>1.4E-3</v>
      </c>
      <c r="P741" s="38">
        <f t="shared" si="98"/>
        <v>1.1000000000000001E-3</v>
      </c>
      <c r="Q741" s="38">
        <f t="shared" si="99"/>
        <v>1E-3</v>
      </c>
    </row>
    <row r="742" spans="3:17" customFormat="1" ht="20.100000000000001" customHeight="1">
      <c r="C742" s="59" t="s">
        <v>128</v>
      </c>
      <c r="D742" s="60"/>
      <c r="E742" s="14" t="s">
        <v>588</v>
      </c>
      <c r="F742" s="17">
        <v>850</v>
      </c>
      <c r="G742" s="39">
        <f t="shared" si="96"/>
        <v>0.82799999999999996</v>
      </c>
      <c r="H742" s="17">
        <v>146</v>
      </c>
      <c r="I742" s="17">
        <v>4.22</v>
      </c>
      <c r="J742" s="17">
        <v>3.41</v>
      </c>
      <c r="K742" s="17">
        <v>2.82</v>
      </c>
      <c r="L742" s="17" t="s">
        <v>92</v>
      </c>
      <c r="M742" s="17" t="s">
        <v>92</v>
      </c>
      <c r="N742" s="17" t="s">
        <v>92</v>
      </c>
      <c r="O742" s="38">
        <f t="shared" si="97"/>
        <v>1.4E-3</v>
      </c>
      <c r="P742" s="38">
        <f t="shared" si="98"/>
        <v>1.1999999999999999E-3</v>
      </c>
      <c r="Q742" s="38">
        <f t="shared" si="99"/>
        <v>1E-3</v>
      </c>
    </row>
    <row r="743" spans="3:17" customFormat="1" ht="20.100000000000001" customHeight="1">
      <c r="C743" s="59" t="s">
        <v>134</v>
      </c>
      <c r="D743" s="60"/>
      <c r="E743" s="14" t="s">
        <v>585</v>
      </c>
      <c r="F743" s="17">
        <v>289</v>
      </c>
      <c r="G743" s="39">
        <f t="shared" si="96"/>
        <v>0.73</v>
      </c>
      <c r="H743" s="17">
        <v>78</v>
      </c>
      <c r="I743" s="17">
        <v>2.25</v>
      </c>
      <c r="J743" s="17">
        <v>1.82</v>
      </c>
      <c r="K743" s="17">
        <v>1.51</v>
      </c>
      <c r="L743" s="17" t="s">
        <v>92</v>
      </c>
      <c r="M743" s="17" t="s">
        <v>92</v>
      </c>
      <c r="N743" s="17" t="s">
        <v>92</v>
      </c>
      <c r="O743" s="38">
        <f t="shared" si="97"/>
        <v>8.0000000000000004E-4</v>
      </c>
      <c r="P743" s="38">
        <f t="shared" si="98"/>
        <v>5.9999999999999995E-4</v>
      </c>
      <c r="Q743" s="38">
        <f t="shared" si="99"/>
        <v>5.0000000000000001E-4</v>
      </c>
    </row>
    <row r="744" spans="3:17" customFormat="1" ht="20.100000000000001" customHeight="1">
      <c r="C744" s="59" t="s">
        <v>161</v>
      </c>
      <c r="D744" s="60"/>
      <c r="E744" s="14" t="s">
        <v>618</v>
      </c>
      <c r="F744" s="17">
        <v>625</v>
      </c>
      <c r="G744" s="39">
        <f t="shared" si="96"/>
        <v>0.73799999999999999</v>
      </c>
      <c r="H744" s="17">
        <v>164</v>
      </c>
      <c r="I744" s="17">
        <v>4.74</v>
      </c>
      <c r="J744" s="17">
        <v>3.83</v>
      </c>
      <c r="K744" s="17">
        <v>3.17</v>
      </c>
      <c r="L744" s="17" t="s">
        <v>92</v>
      </c>
      <c r="M744" s="17" t="s">
        <v>92</v>
      </c>
      <c r="N744" s="17" t="s">
        <v>92</v>
      </c>
      <c r="O744" s="38">
        <f t="shared" si="97"/>
        <v>1.6000000000000001E-3</v>
      </c>
      <c r="P744" s="38">
        <f t="shared" si="98"/>
        <v>1.2999999999999999E-3</v>
      </c>
      <c r="Q744" s="38">
        <f t="shared" si="99"/>
        <v>1.1000000000000001E-3</v>
      </c>
    </row>
    <row r="745" spans="3:17" customFormat="1" ht="20.100000000000001" customHeight="1">
      <c r="C745" s="59" t="s">
        <v>129</v>
      </c>
      <c r="D745" s="60"/>
      <c r="E745" s="14" t="s">
        <v>589</v>
      </c>
      <c r="F745" s="17">
        <v>980</v>
      </c>
      <c r="G745" s="39">
        <f t="shared" si="96"/>
        <v>0.80300000000000005</v>
      </c>
      <c r="H745" s="17">
        <v>193</v>
      </c>
      <c r="I745" s="17">
        <v>5.57</v>
      </c>
      <c r="J745" s="17">
        <v>4.5</v>
      </c>
      <c r="K745" s="17">
        <v>3.73</v>
      </c>
      <c r="L745" s="17" t="s">
        <v>92</v>
      </c>
      <c r="M745" s="17" t="s">
        <v>92</v>
      </c>
      <c r="N745" s="17" t="s">
        <v>92</v>
      </c>
      <c r="O745" s="38">
        <f t="shared" si="97"/>
        <v>1.9E-3</v>
      </c>
      <c r="P745" s="38">
        <f t="shared" si="98"/>
        <v>1.5E-3</v>
      </c>
      <c r="Q745" s="38">
        <f t="shared" si="99"/>
        <v>1.2999999999999999E-3</v>
      </c>
    </row>
    <row r="746" spans="3:17" customFormat="1" ht="20.100000000000001" customHeight="1">
      <c r="C746" s="59" t="s">
        <v>130</v>
      </c>
      <c r="D746" s="60"/>
      <c r="E746" s="14" t="s">
        <v>590</v>
      </c>
      <c r="F746" s="17">
        <v>550</v>
      </c>
      <c r="G746" s="39">
        <f t="shared" si="96"/>
        <v>0.79600000000000004</v>
      </c>
      <c r="H746" s="17">
        <v>112</v>
      </c>
      <c r="I746" s="17">
        <v>3.23</v>
      </c>
      <c r="J746" s="17">
        <v>2.61</v>
      </c>
      <c r="K746" s="17">
        <v>2.17</v>
      </c>
      <c r="L746" s="17" t="s">
        <v>92</v>
      </c>
      <c r="M746" s="17" t="s">
        <v>92</v>
      </c>
      <c r="N746" s="17" t="s">
        <v>92</v>
      </c>
      <c r="O746" s="38">
        <f t="shared" si="97"/>
        <v>1.1000000000000001E-3</v>
      </c>
      <c r="P746" s="38">
        <f t="shared" si="98"/>
        <v>8.9999999999999998E-4</v>
      </c>
      <c r="Q746" s="38">
        <f t="shared" si="99"/>
        <v>6.9999999999999999E-4</v>
      </c>
    </row>
    <row r="747" spans="3:17" customFormat="1" ht="20.100000000000001" customHeight="1">
      <c r="C747" s="59" t="s">
        <v>131</v>
      </c>
      <c r="D747" s="60"/>
      <c r="E747" s="14" t="s">
        <v>591</v>
      </c>
      <c r="F747" s="17">
        <v>550</v>
      </c>
      <c r="G747" s="39">
        <f t="shared" si="96"/>
        <v>0.84</v>
      </c>
      <c r="H747" s="17">
        <v>88</v>
      </c>
      <c r="I747" s="17">
        <v>2.54</v>
      </c>
      <c r="J747" s="17">
        <v>2.0499999999999998</v>
      </c>
      <c r="K747" s="17">
        <v>1.7</v>
      </c>
      <c r="L747" s="17" t="s">
        <v>92</v>
      </c>
      <c r="M747" s="17" t="s">
        <v>92</v>
      </c>
      <c r="N747" s="17" t="s">
        <v>92</v>
      </c>
      <c r="O747" s="38">
        <f t="shared" si="97"/>
        <v>8.9999999999999998E-4</v>
      </c>
      <c r="P747" s="38">
        <f t="shared" si="98"/>
        <v>6.9999999999999999E-4</v>
      </c>
      <c r="Q747" s="38">
        <f t="shared" si="99"/>
        <v>5.9999999999999995E-4</v>
      </c>
    </row>
    <row r="748" spans="3:17" customFormat="1" ht="20.100000000000001" customHeight="1">
      <c r="C748" s="59" t="s">
        <v>132</v>
      </c>
      <c r="D748" s="60"/>
      <c r="E748" s="14" t="s">
        <v>592</v>
      </c>
      <c r="F748" s="17">
        <v>1225</v>
      </c>
      <c r="G748" s="39">
        <f t="shared" si="96"/>
        <v>0.79600000000000004</v>
      </c>
      <c r="H748" s="17">
        <v>250</v>
      </c>
      <c r="I748" s="17">
        <v>7.22</v>
      </c>
      <c r="J748" s="17">
        <v>5.83</v>
      </c>
      <c r="K748" s="17">
        <v>4.84</v>
      </c>
      <c r="L748" s="17" t="s">
        <v>92</v>
      </c>
      <c r="M748" s="17" t="s">
        <v>92</v>
      </c>
      <c r="N748" s="17" t="s">
        <v>92</v>
      </c>
      <c r="O748" s="38">
        <f t="shared" si="97"/>
        <v>2.5000000000000001E-3</v>
      </c>
      <c r="P748" s="38">
        <f t="shared" si="98"/>
        <v>2E-3</v>
      </c>
      <c r="Q748" s="38">
        <f t="shared" si="99"/>
        <v>1.6000000000000001E-3</v>
      </c>
    </row>
    <row r="749" spans="3:17" customFormat="1" ht="20.100000000000001" customHeight="1">
      <c r="C749" s="59" t="s">
        <v>95</v>
      </c>
      <c r="D749" s="60"/>
      <c r="E749" s="14" t="s">
        <v>560</v>
      </c>
      <c r="F749" s="17">
        <v>1253</v>
      </c>
      <c r="G749" s="39">
        <f t="shared" si="96"/>
        <v>0.90200000000000002</v>
      </c>
      <c r="H749" s="17">
        <v>123</v>
      </c>
      <c r="I749" s="17">
        <v>3.55</v>
      </c>
      <c r="J749" s="17">
        <v>2.87</v>
      </c>
      <c r="K749" s="17">
        <v>2.38</v>
      </c>
      <c r="L749" s="17" t="s">
        <v>92</v>
      </c>
      <c r="M749" s="17" t="s">
        <v>92</v>
      </c>
      <c r="N749" s="17" t="s">
        <v>92</v>
      </c>
      <c r="O749" s="38">
        <f t="shared" si="97"/>
        <v>1.1999999999999999E-3</v>
      </c>
      <c r="P749" s="38">
        <f t="shared" si="98"/>
        <v>1E-3</v>
      </c>
      <c r="Q749" s="38">
        <f t="shared" si="99"/>
        <v>8.0000000000000004E-4</v>
      </c>
    </row>
    <row r="750" spans="3:17" customFormat="1" ht="20.100000000000001" customHeight="1">
      <c r="C750" s="59" t="s">
        <v>96</v>
      </c>
      <c r="D750" s="60"/>
      <c r="E750" s="14" t="s">
        <v>561</v>
      </c>
      <c r="F750" s="17">
        <v>1298</v>
      </c>
      <c r="G750" s="39">
        <f t="shared" si="96"/>
        <v>0.86899999999999999</v>
      </c>
      <c r="H750" s="17">
        <v>170</v>
      </c>
      <c r="I750" s="17">
        <v>4.91</v>
      </c>
      <c r="J750" s="17">
        <v>3.97</v>
      </c>
      <c r="K750" s="17">
        <v>3.29</v>
      </c>
      <c r="L750" s="17" t="s">
        <v>92</v>
      </c>
      <c r="M750" s="17" t="s">
        <v>92</v>
      </c>
      <c r="N750" s="17" t="s">
        <v>92</v>
      </c>
      <c r="O750" s="38">
        <f t="shared" si="97"/>
        <v>1.6999999999999999E-3</v>
      </c>
      <c r="P750" s="38">
        <f t="shared" si="98"/>
        <v>1.4E-3</v>
      </c>
      <c r="Q750" s="38">
        <f t="shared" si="99"/>
        <v>1.1000000000000001E-3</v>
      </c>
    </row>
    <row r="751" spans="3:17" customFormat="1" ht="20.100000000000001" customHeight="1">
      <c r="C751" s="59" t="s">
        <v>97</v>
      </c>
      <c r="D751" s="60"/>
      <c r="E751" s="14" t="s">
        <v>562</v>
      </c>
      <c r="F751" s="17">
        <v>1129</v>
      </c>
      <c r="G751" s="39">
        <f t="shared" si="96"/>
        <v>0.91900000000000004</v>
      </c>
      <c r="H751" s="17">
        <v>92</v>
      </c>
      <c r="I751" s="17">
        <v>2.66</v>
      </c>
      <c r="J751" s="17">
        <v>2.15</v>
      </c>
      <c r="K751" s="17">
        <v>1.78</v>
      </c>
      <c r="L751" s="17" t="s">
        <v>92</v>
      </c>
      <c r="M751" s="17" t="s">
        <v>92</v>
      </c>
      <c r="N751" s="17" t="s">
        <v>92</v>
      </c>
      <c r="O751" s="38">
        <f t="shared" si="97"/>
        <v>8.9999999999999998E-4</v>
      </c>
      <c r="P751" s="38">
        <f t="shared" si="98"/>
        <v>6.9999999999999999E-4</v>
      </c>
      <c r="Q751" s="38">
        <f t="shared" si="99"/>
        <v>5.9999999999999995E-4</v>
      </c>
    </row>
    <row r="752" spans="3:17" customFormat="1" ht="20.100000000000001" customHeight="1">
      <c r="C752" s="59" t="s">
        <v>98</v>
      </c>
      <c r="D752" s="60"/>
      <c r="E752" s="14" t="s">
        <v>563</v>
      </c>
      <c r="F752" s="17">
        <v>893</v>
      </c>
      <c r="G752" s="39">
        <f t="shared" si="96"/>
        <v>0.91500000000000004</v>
      </c>
      <c r="H752" s="17">
        <v>76</v>
      </c>
      <c r="I752" s="17">
        <v>2.19</v>
      </c>
      <c r="J752" s="17">
        <v>1.77</v>
      </c>
      <c r="K752" s="17">
        <v>1.47</v>
      </c>
      <c r="L752" s="17" t="s">
        <v>92</v>
      </c>
      <c r="M752" s="17" t="s">
        <v>92</v>
      </c>
      <c r="N752" s="17" t="s">
        <v>92</v>
      </c>
      <c r="O752" s="38">
        <f t="shared" si="97"/>
        <v>6.9999999999999999E-4</v>
      </c>
      <c r="P752" s="38">
        <f t="shared" si="98"/>
        <v>5.9999999999999995E-4</v>
      </c>
      <c r="Q752" s="38">
        <f t="shared" si="99"/>
        <v>5.0000000000000001E-4</v>
      </c>
    </row>
    <row r="753" spans="3:17" customFormat="1" ht="20.100000000000001" customHeight="1">
      <c r="C753" s="59" t="s">
        <v>99</v>
      </c>
      <c r="D753" s="60"/>
      <c r="E753" s="14" t="s">
        <v>564</v>
      </c>
      <c r="F753" s="17">
        <v>108</v>
      </c>
      <c r="G753" s="39">
        <f t="shared" si="96"/>
        <v>0.74099999999999999</v>
      </c>
      <c r="H753" s="17">
        <v>28</v>
      </c>
      <c r="I753" s="17">
        <v>0.81</v>
      </c>
      <c r="J753" s="17">
        <v>0.65</v>
      </c>
      <c r="K753" s="17">
        <v>0.54</v>
      </c>
      <c r="L753" s="17" t="s">
        <v>92</v>
      </c>
      <c r="M753" s="17" t="s">
        <v>92</v>
      </c>
      <c r="N753" s="17" t="s">
        <v>92</v>
      </c>
      <c r="O753" s="38">
        <f t="shared" si="97"/>
        <v>2.9999999999999997E-4</v>
      </c>
      <c r="P753" s="38">
        <f t="shared" si="98"/>
        <v>2.0000000000000001E-4</v>
      </c>
      <c r="Q753" s="38">
        <f t="shared" si="99"/>
        <v>2.0000000000000001E-4</v>
      </c>
    </row>
    <row r="754" spans="3:17" customFormat="1" ht="20.100000000000001" customHeight="1">
      <c r="C754" s="59" t="s">
        <v>138</v>
      </c>
      <c r="D754" s="60"/>
      <c r="E754" s="14" t="s">
        <v>595</v>
      </c>
      <c r="F754" s="17">
        <v>299</v>
      </c>
      <c r="G754" s="39">
        <f t="shared" si="96"/>
        <v>0.63900000000000001</v>
      </c>
      <c r="H754" s="17">
        <v>108</v>
      </c>
      <c r="I754" s="17">
        <v>3.12</v>
      </c>
      <c r="J754" s="17">
        <v>2.52</v>
      </c>
      <c r="K754" s="17">
        <v>2.09</v>
      </c>
      <c r="L754" s="17" t="s">
        <v>92</v>
      </c>
      <c r="M754" s="17" t="s">
        <v>92</v>
      </c>
      <c r="N754" s="17" t="s">
        <v>92</v>
      </c>
      <c r="O754" s="38">
        <f t="shared" si="97"/>
        <v>1.1000000000000001E-3</v>
      </c>
      <c r="P754" s="38">
        <f t="shared" si="98"/>
        <v>8.9999999999999998E-4</v>
      </c>
      <c r="Q754" s="38">
        <f t="shared" si="99"/>
        <v>6.9999999999999999E-4</v>
      </c>
    </row>
    <row r="755" spans="3:17" customFormat="1" ht="20.100000000000001" customHeight="1">
      <c r="C755" s="59"/>
      <c r="D755" s="60"/>
      <c r="E755" s="14"/>
      <c r="F755" s="17"/>
      <c r="G755" s="39"/>
      <c r="H755" s="17"/>
      <c r="I755" s="17"/>
      <c r="J755" s="17"/>
      <c r="K755" s="17"/>
      <c r="L755" s="17"/>
      <c r="M755" s="17"/>
      <c r="N755" s="17"/>
      <c r="O755" s="38"/>
      <c r="P755" s="38"/>
      <c r="Q755" s="38"/>
    </row>
    <row r="756" spans="3:17" customFormat="1" ht="20.100000000000001" customHeight="1">
      <c r="C756" s="59"/>
      <c r="D756" s="60"/>
      <c r="E756" s="14"/>
      <c r="F756" s="17"/>
      <c r="G756" s="39"/>
      <c r="H756" s="17"/>
      <c r="I756" s="17"/>
      <c r="J756" s="17"/>
      <c r="K756" s="17"/>
      <c r="L756" s="17"/>
      <c r="M756" s="17"/>
      <c r="N756" s="17"/>
      <c r="O756" s="38"/>
      <c r="P756" s="38"/>
      <c r="Q756" s="38"/>
    </row>
    <row r="757" spans="3:17" customFormat="1" ht="20.100000000000001" customHeight="1">
      <c r="C757" s="59"/>
      <c r="D757" s="60"/>
      <c r="E757" s="14"/>
      <c r="F757" s="17"/>
      <c r="G757" s="39"/>
      <c r="H757" s="17"/>
      <c r="I757" s="17"/>
      <c r="J757" s="17"/>
      <c r="K757" s="17"/>
      <c r="L757" s="17"/>
      <c r="M757" s="17"/>
      <c r="N757" s="17"/>
      <c r="O757" s="38"/>
      <c r="P757" s="38"/>
      <c r="Q757" s="38"/>
    </row>
    <row r="758" spans="3:17" customFormat="1" ht="20.100000000000001" customHeight="1">
      <c r="C758" s="59"/>
      <c r="D758" s="60"/>
      <c r="E758" s="14"/>
      <c r="F758" s="17"/>
      <c r="G758" s="39"/>
      <c r="H758" s="17"/>
      <c r="I758" s="17"/>
      <c r="J758" s="17"/>
      <c r="K758" s="17"/>
      <c r="L758" s="17"/>
      <c r="M758" s="17"/>
      <c r="N758" s="17"/>
      <c r="O758" s="38"/>
      <c r="P758" s="38"/>
      <c r="Q758" s="38"/>
    </row>
    <row r="759" spans="3:17" customFormat="1" ht="20.100000000000001" customHeight="1">
      <c r="C759" s="70" t="s">
        <v>21</v>
      </c>
      <c r="D759" s="70"/>
      <c r="E759" s="70"/>
      <c r="F759" s="70"/>
      <c r="G759" s="70"/>
      <c r="H759" s="70"/>
      <c r="I759" s="70"/>
      <c r="J759" s="70"/>
      <c r="K759" s="70"/>
      <c r="O759" s="47"/>
      <c r="P759" s="47"/>
      <c r="Q759" s="47"/>
    </row>
    <row r="760" spans="3:17" customFormat="1" ht="20.100000000000001" customHeight="1">
      <c r="C760" s="59" t="s">
        <v>139</v>
      </c>
      <c r="D760" s="60"/>
      <c r="E760" s="14" t="s">
        <v>596</v>
      </c>
      <c r="F760" s="17">
        <v>1025</v>
      </c>
      <c r="G760" s="39">
        <f t="shared" ref="G760" si="100">ROUND(1-(H760/F760),3)</f>
        <v>0.68700000000000006</v>
      </c>
      <c r="H760" s="17">
        <v>321</v>
      </c>
      <c r="I760" s="17">
        <v>9.27</v>
      </c>
      <c r="J760" s="17">
        <v>7.49</v>
      </c>
      <c r="K760" s="17">
        <v>6.21</v>
      </c>
      <c r="L760" s="17" t="s">
        <v>92</v>
      </c>
      <c r="M760" s="17" t="s">
        <v>92</v>
      </c>
      <c r="N760" s="17" t="s">
        <v>92</v>
      </c>
      <c r="O760" s="38">
        <f>ROUND(I760/D$727,4)</f>
        <v>3.2000000000000002E-3</v>
      </c>
      <c r="P760" s="38">
        <f>ROUND(J760/D$727,4)</f>
        <v>2.5000000000000001E-3</v>
      </c>
      <c r="Q760" s="38">
        <f>ROUND(K760/D$727,4)</f>
        <v>2.0999999999999999E-3</v>
      </c>
    </row>
    <row r="761" spans="3:17" customFormat="1" ht="20.100000000000001" customHeight="1">
      <c r="C761" s="59"/>
      <c r="D761" s="60"/>
      <c r="E761" s="14"/>
      <c r="F761" s="17"/>
      <c r="G761" s="39"/>
      <c r="H761" s="17"/>
      <c r="I761" s="17"/>
      <c r="J761" s="17"/>
      <c r="K761" s="17"/>
      <c r="L761" s="17"/>
      <c r="M761" s="17"/>
      <c r="N761" s="17"/>
      <c r="O761" s="38"/>
      <c r="P761" s="38"/>
      <c r="Q761" s="38"/>
    </row>
    <row r="762" spans="3:17" customFormat="1" ht="20.100000000000001" customHeight="1">
      <c r="C762" s="59"/>
      <c r="D762" s="60"/>
      <c r="E762" s="14"/>
      <c r="F762" s="17"/>
      <c r="G762" s="39"/>
      <c r="H762" s="17"/>
      <c r="I762" s="17"/>
      <c r="J762" s="17"/>
      <c r="K762" s="17"/>
      <c r="L762" s="17"/>
      <c r="M762" s="17"/>
      <c r="N762" s="17"/>
      <c r="O762" s="38"/>
      <c r="P762" s="38"/>
      <c r="Q762" s="38"/>
    </row>
    <row r="763" spans="3:17" customFormat="1" ht="20.100000000000001" customHeight="1">
      <c r="C763" s="59"/>
      <c r="D763" s="60"/>
      <c r="E763" s="14"/>
      <c r="F763" s="17"/>
      <c r="G763" s="39"/>
      <c r="H763" s="17"/>
      <c r="I763" s="17"/>
      <c r="J763" s="17"/>
      <c r="K763" s="17"/>
      <c r="L763" s="17"/>
      <c r="M763" s="17"/>
      <c r="N763" s="17"/>
      <c r="O763" s="38"/>
      <c r="P763" s="38"/>
      <c r="Q763" s="38"/>
    </row>
    <row r="764" spans="3:17" customFormat="1" ht="20.100000000000001" customHeight="1">
      <c r="C764" s="70" t="s">
        <v>23</v>
      </c>
      <c r="D764" s="70"/>
      <c r="E764" s="70"/>
      <c r="F764" s="70"/>
      <c r="G764" s="70"/>
      <c r="H764" s="70"/>
      <c r="I764" s="70"/>
      <c r="J764" s="70"/>
      <c r="K764" s="70"/>
      <c r="O764" s="47"/>
      <c r="P764" s="47"/>
      <c r="Q764" s="47"/>
    </row>
    <row r="765" spans="3:17" customFormat="1" ht="20.100000000000001" customHeight="1">
      <c r="C765" s="59" t="s">
        <v>140</v>
      </c>
      <c r="D765" s="60"/>
      <c r="E765" s="14" t="s">
        <v>597</v>
      </c>
      <c r="F765" s="17">
        <v>629</v>
      </c>
      <c r="G765" s="39">
        <f t="shared" ref="G765:G785" si="101">ROUND(1-(H765/F765),3)</f>
        <v>0.79200000000000004</v>
      </c>
      <c r="H765" s="17">
        <v>131</v>
      </c>
      <c r="I765" s="17">
        <v>3.78</v>
      </c>
      <c r="J765" s="17">
        <v>3.06</v>
      </c>
      <c r="K765" s="17">
        <v>2.5299999999999998</v>
      </c>
      <c r="L765" s="17" t="s">
        <v>92</v>
      </c>
      <c r="M765" s="17" t="s">
        <v>92</v>
      </c>
      <c r="N765" s="17" t="s">
        <v>92</v>
      </c>
      <c r="O765" s="38">
        <f t="shared" ref="O765:O785" si="102">ROUND(I765/D$727,4)</f>
        <v>1.2999999999999999E-3</v>
      </c>
      <c r="P765" s="38">
        <f t="shared" ref="P765:P785" si="103">ROUND(J765/D$727,4)</f>
        <v>1E-3</v>
      </c>
      <c r="Q765" s="38">
        <f t="shared" ref="Q765:Q785" si="104">ROUND(K765/D$727,4)</f>
        <v>8.9999999999999998E-4</v>
      </c>
    </row>
    <row r="766" spans="3:17" customFormat="1" ht="20.100000000000001" customHeight="1">
      <c r="C766" s="59" t="s">
        <v>141</v>
      </c>
      <c r="D766" s="60"/>
      <c r="E766" s="14" t="s">
        <v>598</v>
      </c>
      <c r="F766" s="17">
        <v>49</v>
      </c>
      <c r="G766" s="39">
        <f t="shared" si="101"/>
        <v>0.30599999999999999</v>
      </c>
      <c r="H766" s="17">
        <v>34</v>
      </c>
      <c r="I766" s="17">
        <v>0.98</v>
      </c>
      <c r="J766" s="17">
        <v>0.79</v>
      </c>
      <c r="K766" s="17">
        <v>0.66</v>
      </c>
      <c r="L766" s="17" t="s">
        <v>92</v>
      </c>
      <c r="M766" s="17" t="s">
        <v>92</v>
      </c>
      <c r="N766" s="17" t="s">
        <v>92</v>
      </c>
      <c r="O766" s="38">
        <f t="shared" si="102"/>
        <v>2.9999999999999997E-4</v>
      </c>
      <c r="P766" s="38">
        <f t="shared" si="103"/>
        <v>2.9999999999999997E-4</v>
      </c>
      <c r="Q766" s="38">
        <f t="shared" si="104"/>
        <v>2.0000000000000001E-4</v>
      </c>
    </row>
    <row r="767" spans="3:17" customFormat="1" ht="20.100000000000001" customHeight="1">
      <c r="C767" s="59" t="s">
        <v>142</v>
      </c>
      <c r="D767" s="60"/>
      <c r="E767" s="14" t="s">
        <v>599</v>
      </c>
      <c r="F767" s="17">
        <v>49</v>
      </c>
      <c r="G767" s="39">
        <f t="shared" si="101"/>
        <v>0.30599999999999999</v>
      </c>
      <c r="H767" s="17">
        <v>34</v>
      </c>
      <c r="I767" s="17">
        <v>0.98</v>
      </c>
      <c r="J767" s="17">
        <v>0.79</v>
      </c>
      <c r="K767" s="17">
        <v>0.66</v>
      </c>
      <c r="L767" s="17" t="s">
        <v>92</v>
      </c>
      <c r="M767" s="17" t="s">
        <v>92</v>
      </c>
      <c r="N767" s="17" t="s">
        <v>92</v>
      </c>
      <c r="O767" s="38">
        <f t="shared" si="102"/>
        <v>2.9999999999999997E-4</v>
      </c>
      <c r="P767" s="38">
        <f t="shared" si="103"/>
        <v>2.9999999999999997E-4</v>
      </c>
      <c r="Q767" s="38">
        <f t="shared" si="104"/>
        <v>2.0000000000000001E-4</v>
      </c>
    </row>
    <row r="768" spans="3:17" customFormat="1" ht="20.100000000000001" customHeight="1">
      <c r="C768" s="59" t="s">
        <v>143</v>
      </c>
      <c r="D768" s="60"/>
      <c r="E768" s="14" t="s">
        <v>600</v>
      </c>
      <c r="F768" s="17">
        <v>49</v>
      </c>
      <c r="G768" s="39">
        <f t="shared" si="101"/>
        <v>0.30599999999999999</v>
      </c>
      <c r="H768" s="17">
        <v>34</v>
      </c>
      <c r="I768" s="17">
        <v>0.98</v>
      </c>
      <c r="J768" s="17">
        <v>0.79</v>
      </c>
      <c r="K768" s="17">
        <v>0.66</v>
      </c>
      <c r="L768" s="17" t="s">
        <v>92</v>
      </c>
      <c r="M768" s="17" t="s">
        <v>92</v>
      </c>
      <c r="N768" s="17" t="s">
        <v>92</v>
      </c>
      <c r="O768" s="38">
        <f t="shared" si="102"/>
        <v>2.9999999999999997E-4</v>
      </c>
      <c r="P768" s="38">
        <f t="shared" si="103"/>
        <v>2.9999999999999997E-4</v>
      </c>
      <c r="Q768" s="38">
        <f t="shared" si="104"/>
        <v>2.0000000000000001E-4</v>
      </c>
    </row>
    <row r="769" spans="3:17" customFormat="1" ht="20.100000000000001" customHeight="1">
      <c r="C769" s="59" t="s">
        <v>144</v>
      </c>
      <c r="D769" s="60"/>
      <c r="E769" s="14" t="s">
        <v>601</v>
      </c>
      <c r="F769" s="17">
        <v>49</v>
      </c>
      <c r="G769" s="39">
        <f t="shared" si="101"/>
        <v>0.30599999999999999</v>
      </c>
      <c r="H769" s="17">
        <v>34</v>
      </c>
      <c r="I769" s="17">
        <v>0.98</v>
      </c>
      <c r="J769" s="17">
        <v>0.79</v>
      </c>
      <c r="K769" s="17">
        <v>0.66</v>
      </c>
      <c r="L769" s="17" t="s">
        <v>92</v>
      </c>
      <c r="M769" s="17" t="s">
        <v>92</v>
      </c>
      <c r="N769" s="17" t="s">
        <v>92</v>
      </c>
      <c r="O769" s="38">
        <f t="shared" si="102"/>
        <v>2.9999999999999997E-4</v>
      </c>
      <c r="P769" s="38">
        <f t="shared" si="103"/>
        <v>2.9999999999999997E-4</v>
      </c>
      <c r="Q769" s="38">
        <f t="shared" si="104"/>
        <v>2.0000000000000001E-4</v>
      </c>
    </row>
    <row r="770" spans="3:17" customFormat="1" ht="20.100000000000001" customHeight="1">
      <c r="C770" s="59" t="s">
        <v>145</v>
      </c>
      <c r="D770" s="60"/>
      <c r="E770" s="14" t="s">
        <v>602</v>
      </c>
      <c r="F770" s="17">
        <v>99</v>
      </c>
      <c r="G770" s="39">
        <f t="shared" si="101"/>
        <v>0.626</v>
      </c>
      <c r="H770" s="17">
        <v>37</v>
      </c>
      <c r="I770" s="17">
        <v>1.07</v>
      </c>
      <c r="J770" s="17">
        <v>0.86</v>
      </c>
      <c r="K770" s="17">
        <v>0.72</v>
      </c>
      <c r="L770" s="17" t="s">
        <v>92</v>
      </c>
      <c r="M770" s="17" t="s">
        <v>92</v>
      </c>
      <c r="N770" s="17" t="s">
        <v>92</v>
      </c>
      <c r="O770" s="38">
        <f t="shared" si="102"/>
        <v>4.0000000000000002E-4</v>
      </c>
      <c r="P770" s="38">
        <f t="shared" si="103"/>
        <v>2.9999999999999997E-4</v>
      </c>
      <c r="Q770" s="38">
        <f t="shared" si="104"/>
        <v>2.0000000000000001E-4</v>
      </c>
    </row>
    <row r="771" spans="3:17" customFormat="1" ht="20.100000000000001" customHeight="1">
      <c r="C771" s="59" t="s">
        <v>146</v>
      </c>
      <c r="D771" s="60"/>
      <c r="E771" s="14" t="s">
        <v>603</v>
      </c>
      <c r="F771" s="17">
        <v>99</v>
      </c>
      <c r="G771" s="39">
        <f t="shared" si="101"/>
        <v>0.63600000000000001</v>
      </c>
      <c r="H771" s="17">
        <v>36</v>
      </c>
      <c r="I771" s="17">
        <v>1.04</v>
      </c>
      <c r="J771" s="17">
        <v>0.84</v>
      </c>
      <c r="K771" s="17">
        <v>0.7</v>
      </c>
      <c r="L771" s="17" t="s">
        <v>92</v>
      </c>
      <c r="M771" s="17" t="s">
        <v>92</v>
      </c>
      <c r="N771" s="17" t="s">
        <v>92</v>
      </c>
      <c r="O771" s="38">
        <f t="shared" si="102"/>
        <v>4.0000000000000002E-4</v>
      </c>
      <c r="P771" s="38">
        <f t="shared" si="103"/>
        <v>2.9999999999999997E-4</v>
      </c>
      <c r="Q771" s="38">
        <f t="shared" si="104"/>
        <v>2.0000000000000001E-4</v>
      </c>
    </row>
    <row r="772" spans="3:17" customFormat="1" ht="20.100000000000001" customHeight="1">
      <c r="C772" s="59" t="s">
        <v>147</v>
      </c>
      <c r="D772" s="60"/>
      <c r="E772" s="14" t="s">
        <v>604</v>
      </c>
      <c r="F772" s="17">
        <v>99</v>
      </c>
      <c r="G772" s="39">
        <f t="shared" si="101"/>
        <v>0.626</v>
      </c>
      <c r="H772" s="17">
        <v>37</v>
      </c>
      <c r="I772" s="17">
        <v>1.07</v>
      </c>
      <c r="J772" s="17">
        <v>0.86</v>
      </c>
      <c r="K772" s="17">
        <v>0.72</v>
      </c>
      <c r="L772" s="17" t="s">
        <v>92</v>
      </c>
      <c r="M772" s="17" t="s">
        <v>92</v>
      </c>
      <c r="N772" s="17" t="s">
        <v>92</v>
      </c>
      <c r="O772" s="38">
        <f t="shared" si="102"/>
        <v>4.0000000000000002E-4</v>
      </c>
      <c r="P772" s="38">
        <f t="shared" si="103"/>
        <v>2.9999999999999997E-4</v>
      </c>
      <c r="Q772" s="38">
        <f t="shared" si="104"/>
        <v>2.0000000000000001E-4</v>
      </c>
    </row>
    <row r="773" spans="3:17" customFormat="1" ht="20.100000000000001" customHeight="1">
      <c r="C773" s="59" t="s">
        <v>148</v>
      </c>
      <c r="D773" s="60"/>
      <c r="E773" s="14" t="s">
        <v>605</v>
      </c>
      <c r="F773" s="17">
        <v>109</v>
      </c>
      <c r="G773" s="39">
        <f t="shared" si="101"/>
        <v>0.58699999999999997</v>
      </c>
      <c r="H773" s="17">
        <v>45</v>
      </c>
      <c r="I773" s="17">
        <v>1.3</v>
      </c>
      <c r="J773" s="17">
        <v>1.05</v>
      </c>
      <c r="K773" s="17">
        <v>0.87</v>
      </c>
      <c r="L773" s="17" t="s">
        <v>92</v>
      </c>
      <c r="M773" s="17" t="s">
        <v>92</v>
      </c>
      <c r="N773" s="17" t="s">
        <v>92</v>
      </c>
      <c r="O773" s="38">
        <f t="shared" si="102"/>
        <v>4.0000000000000002E-4</v>
      </c>
      <c r="P773" s="38">
        <f t="shared" si="103"/>
        <v>4.0000000000000002E-4</v>
      </c>
      <c r="Q773" s="38">
        <f t="shared" si="104"/>
        <v>2.9999999999999997E-4</v>
      </c>
    </row>
    <row r="774" spans="3:17" customFormat="1" ht="20.100000000000001" customHeight="1">
      <c r="C774" s="59" t="s">
        <v>149</v>
      </c>
      <c r="D774" s="60"/>
      <c r="E774" s="14" t="s">
        <v>606</v>
      </c>
      <c r="F774" s="17">
        <v>99</v>
      </c>
      <c r="G774" s="39">
        <f t="shared" si="101"/>
        <v>0.626</v>
      </c>
      <c r="H774" s="17">
        <v>37</v>
      </c>
      <c r="I774" s="17">
        <v>1.07</v>
      </c>
      <c r="J774" s="17">
        <v>0.86</v>
      </c>
      <c r="K774" s="17">
        <v>0.72</v>
      </c>
      <c r="L774" s="17" t="s">
        <v>92</v>
      </c>
      <c r="M774" s="17" t="s">
        <v>92</v>
      </c>
      <c r="N774" s="17" t="s">
        <v>92</v>
      </c>
      <c r="O774" s="38">
        <f t="shared" si="102"/>
        <v>4.0000000000000002E-4</v>
      </c>
      <c r="P774" s="38">
        <f t="shared" si="103"/>
        <v>2.9999999999999997E-4</v>
      </c>
      <c r="Q774" s="38">
        <f t="shared" si="104"/>
        <v>2.0000000000000001E-4</v>
      </c>
    </row>
    <row r="775" spans="3:17" customFormat="1" ht="20.100000000000001" customHeight="1">
      <c r="C775" s="59" t="s">
        <v>150</v>
      </c>
      <c r="D775" s="60"/>
      <c r="E775" s="14" t="s">
        <v>607</v>
      </c>
      <c r="F775" s="17">
        <v>325</v>
      </c>
      <c r="G775" s="39">
        <f t="shared" si="101"/>
        <v>0.56599999999999995</v>
      </c>
      <c r="H775" s="17">
        <v>141</v>
      </c>
      <c r="I775" s="17">
        <v>4.07</v>
      </c>
      <c r="J775" s="17">
        <v>3.29</v>
      </c>
      <c r="K775" s="17">
        <v>2.73</v>
      </c>
      <c r="L775" s="17" t="s">
        <v>92</v>
      </c>
      <c r="M775" s="17" t="s">
        <v>92</v>
      </c>
      <c r="N775" s="17" t="s">
        <v>92</v>
      </c>
      <c r="O775" s="38">
        <f t="shared" si="102"/>
        <v>1.4E-3</v>
      </c>
      <c r="P775" s="38">
        <f t="shared" si="103"/>
        <v>1.1000000000000001E-3</v>
      </c>
      <c r="Q775" s="38">
        <f t="shared" si="104"/>
        <v>8.9999999999999998E-4</v>
      </c>
    </row>
    <row r="776" spans="3:17" customFormat="1" ht="20.100000000000001" customHeight="1">
      <c r="C776" s="59" t="s">
        <v>137</v>
      </c>
      <c r="D776" s="60"/>
      <c r="E776" s="14" t="s">
        <v>594</v>
      </c>
      <c r="F776" s="17">
        <v>83</v>
      </c>
      <c r="G776" s="39">
        <f t="shared" si="101"/>
        <v>0.78300000000000003</v>
      </c>
      <c r="H776" s="17">
        <v>18</v>
      </c>
      <c r="I776" s="17">
        <v>0.52</v>
      </c>
      <c r="J776" s="17">
        <v>0.42</v>
      </c>
      <c r="K776" s="17">
        <v>0.35</v>
      </c>
      <c r="L776" s="17" t="s">
        <v>92</v>
      </c>
      <c r="M776" s="17" t="s">
        <v>92</v>
      </c>
      <c r="N776" s="17" t="s">
        <v>92</v>
      </c>
      <c r="O776" s="38">
        <f t="shared" si="102"/>
        <v>2.0000000000000001E-4</v>
      </c>
      <c r="P776" s="38">
        <f t="shared" si="103"/>
        <v>1E-4</v>
      </c>
      <c r="Q776" s="38">
        <f t="shared" si="104"/>
        <v>1E-4</v>
      </c>
    </row>
    <row r="777" spans="3:17" customFormat="1" ht="20.100000000000001" customHeight="1">
      <c r="C777" s="59" t="s">
        <v>154</v>
      </c>
      <c r="D777" s="60"/>
      <c r="E777" s="14" t="s">
        <v>611</v>
      </c>
      <c r="F777" s="17">
        <v>675</v>
      </c>
      <c r="G777" s="39">
        <f t="shared" si="101"/>
        <v>0.68300000000000005</v>
      </c>
      <c r="H777" s="17">
        <v>214</v>
      </c>
      <c r="I777" s="17">
        <v>6.18</v>
      </c>
      <c r="J777" s="17">
        <v>4.99</v>
      </c>
      <c r="K777" s="17">
        <v>4.1399999999999997</v>
      </c>
      <c r="L777" s="17" t="s">
        <v>92</v>
      </c>
      <c r="M777" s="17" t="s">
        <v>92</v>
      </c>
      <c r="N777" s="17" t="s">
        <v>92</v>
      </c>
      <c r="O777" s="38">
        <f t="shared" si="102"/>
        <v>2.0999999999999999E-3</v>
      </c>
      <c r="P777" s="38">
        <f t="shared" si="103"/>
        <v>1.6999999999999999E-3</v>
      </c>
      <c r="Q777" s="38">
        <f t="shared" si="104"/>
        <v>1.4E-3</v>
      </c>
    </row>
    <row r="778" spans="3:17" customFormat="1" ht="20.100000000000001" customHeight="1">
      <c r="C778" s="59" t="s">
        <v>151</v>
      </c>
      <c r="D778" s="60"/>
      <c r="E778" s="14" t="s">
        <v>608</v>
      </c>
      <c r="F778" s="17">
        <v>524</v>
      </c>
      <c r="G778" s="39">
        <f t="shared" si="101"/>
        <v>0.68899999999999995</v>
      </c>
      <c r="H778" s="17">
        <v>163</v>
      </c>
      <c r="I778" s="17">
        <v>4.71</v>
      </c>
      <c r="J778" s="17">
        <v>3.8</v>
      </c>
      <c r="K778" s="17">
        <v>3.15</v>
      </c>
      <c r="L778" s="17" t="s">
        <v>92</v>
      </c>
      <c r="M778" s="17" t="s">
        <v>92</v>
      </c>
      <c r="N778" s="17" t="s">
        <v>92</v>
      </c>
      <c r="O778" s="38">
        <f t="shared" si="102"/>
        <v>1.6000000000000001E-3</v>
      </c>
      <c r="P778" s="38">
        <f t="shared" si="103"/>
        <v>1.2999999999999999E-3</v>
      </c>
      <c r="Q778" s="38">
        <f t="shared" si="104"/>
        <v>1.1000000000000001E-3</v>
      </c>
    </row>
    <row r="779" spans="3:17" customFormat="1" ht="20.100000000000001" customHeight="1">
      <c r="C779" s="59" t="s">
        <v>162</v>
      </c>
      <c r="D779" s="60"/>
      <c r="E779" s="14" t="s">
        <v>619</v>
      </c>
      <c r="F779" s="17">
        <v>795</v>
      </c>
      <c r="G779" s="39">
        <f t="shared" si="101"/>
        <v>0.60399999999999998</v>
      </c>
      <c r="H779" s="17">
        <v>315</v>
      </c>
      <c r="I779" s="17">
        <v>9.1</v>
      </c>
      <c r="J779" s="17">
        <v>7.35</v>
      </c>
      <c r="K779" s="17">
        <v>6.09</v>
      </c>
      <c r="L779" s="17" t="s">
        <v>92</v>
      </c>
      <c r="M779" s="17" t="s">
        <v>92</v>
      </c>
      <c r="N779" s="17" t="s">
        <v>92</v>
      </c>
      <c r="O779" s="38">
        <f t="shared" si="102"/>
        <v>3.0999999999999999E-3</v>
      </c>
      <c r="P779" s="38">
        <f t="shared" si="103"/>
        <v>2.5000000000000001E-3</v>
      </c>
      <c r="Q779" s="38">
        <f t="shared" si="104"/>
        <v>2.0999999999999999E-3</v>
      </c>
    </row>
    <row r="780" spans="3:17" customFormat="1" ht="20.100000000000001" customHeight="1">
      <c r="C780" s="59" t="s">
        <v>155</v>
      </c>
      <c r="D780" s="60"/>
      <c r="E780" s="14" t="s">
        <v>612</v>
      </c>
      <c r="F780" s="17">
        <v>799</v>
      </c>
      <c r="G780" s="39">
        <f t="shared" si="101"/>
        <v>0.59399999999999997</v>
      </c>
      <c r="H780" s="17">
        <v>324</v>
      </c>
      <c r="I780" s="17">
        <v>9.36</v>
      </c>
      <c r="J780" s="17">
        <v>7.56</v>
      </c>
      <c r="K780" s="17">
        <v>6.27</v>
      </c>
      <c r="L780" s="17" t="s">
        <v>92</v>
      </c>
      <c r="M780" s="17" t="s">
        <v>92</v>
      </c>
      <c r="N780" s="17" t="s">
        <v>92</v>
      </c>
      <c r="O780" s="38">
        <f t="shared" si="102"/>
        <v>3.2000000000000002E-3</v>
      </c>
      <c r="P780" s="38">
        <f t="shared" si="103"/>
        <v>2.5999999999999999E-3</v>
      </c>
      <c r="Q780" s="38">
        <f t="shared" si="104"/>
        <v>2.0999999999999999E-3</v>
      </c>
    </row>
    <row r="781" spans="3:17" customFormat="1" ht="20.100000000000001" customHeight="1">
      <c r="C781" s="59" t="s">
        <v>152</v>
      </c>
      <c r="D781" s="60"/>
      <c r="E781" s="14" t="s">
        <v>609</v>
      </c>
      <c r="F781" s="17">
        <v>775</v>
      </c>
      <c r="G781" s="39">
        <f t="shared" si="101"/>
        <v>0.60899999999999999</v>
      </c>
      <c r="H781" s="17">
        <v>303</v>
      </c>
      <c r="I781" s="17">
        <v>8.75</v>
      </c>
      <c r="J781" s="17">
        <v>7.07</v>
      </c>
      <c r="K781" s="17">
        <v>5.86</v>
      </c>
      <c r="L781" s="17" t="s">
        <v>92</v>
      </c>
      <c r="M781" s="17" t="s">
        <v>92</v>
      </c>
      <c r="N781" s="17" t="s">
        <v>92</v>
      </c>
      <c r="O781" s="38">
        <f t="shared" si="102"/>
        <v>3.0000000000000001E-3</v>
      </c>
      <c r="P781" s="38">
        <f t="shared" si="103"/>
        <v>2.3999999999999998E-3</v>
      </c>
      <c r="Q781" s="38">
        <f t="shared" si="104"/>
        <v>2E-3</v>
      </c>
    </row>
    <row r="782" spans="3:17" customFormat="1" ht="20.100000000000001" customHeight="1">
      <c r="C782" s="59" t="s">
        <v>153</v>
      </c>
      <c r="D782" s="60"/>
      <c r="E782" s="14" t="s">
        <v>610</v>
      </c>
      <c r="F782" s="17">
        <v>195</v>
      </c>
      <c r="G782" s="39">
        <f t="shared" si="101"/>
        <v>0.61</v>
      </c>
      <c r="H782" s="17">
        <v>76</v>
      </c>
      <c r="I782" s="17">
        <v>2.19</v>
      </c>
      <c r="J782" s="17">
        <v>1.77</v>
      </c>
      <c r="K782" s="17">
        <v>1.47</v>
      </c>
      <c r="L782" s="17" t="s">
        <v>92</v>
      </c>
      <c r="M782" s="17" t="s">
        <v>92</v>
      </c>
      <c r="N782" s="17" t="s">
        <v>92</v>
      </c>
      <c r="O782" s="38">
        <f t="shared" si="102"/>
        <v>6.9999999999999999E-4</v>
      </c>
      <c r="P782" s="38">
        <f t="shared" si="103"/>
        <v>5.9999999999999995E-4</v>
      </c>
      <c r="Q782" s="38">
        <f t="shared" si="104"/>
        <v>5.0000000000000001E-4</v>
      </c>
    </row>
    <row r="783" spans="3:17" customFormat="1" ht="20.100000000000001" customHeight="1">
      <c r="C783" s="59" t="s">
        <v>102</v>
      </c>
      <c r="D783" s="60"/>
      <c r="E783" s="14" t="s">
        <v>567</v>
      </c>
      <c r="F783" s="17">
        <v>323</v>
      </c>
      <c r="G783" s="39">
        <f t="shared" si="101"/>
        <v>0.375</v>
      </c>
      <c r="H783" s="17">
        <v>202</v>
      </c>
      <c r="I783" s="17">
        <v>5.83</v>
      </c>
      <c r="J783" s="17">
        <v>4.71</v>
      </c>
      <c r="K783" s="17">
        <v>3.91</v>
      </c>
      <c r="L783" s="17" t="s">
        <v>92</v>
      </c>
      <c r="M783" s="17" t="s">
        <v>92</v>
      </c>
      <c r="N783" s="17" t="s">
        <v>92</v>
      </c>
      <c r="O783" s="38">
        <f t="shared" si="102"/>
        <v>2E-3</v>
      </c>
      <c r="P783" s="38">
        <f t="shared" si="103"/>
        <v>1.6000000000000001E-3</v>
      </c>
      <c r="Q783" s="38">
        <f t="shared" si="104"/>
        <v>1.2999999999999999E-3</v>
      </c>
    </row>
    <row r="784" spans="3:17" customFormat="1" ht="20.100000000000001" customHeight="1">
      <c r="C784" s="59" t="s">
        <v>157</v>
      </c>
      <c r="D784" s="60"/>
      <c r="E784" s="14" t="s">
        <v>614</v>
      </c>
      <c r="F784" s="17">
        <v>150</v>
      </c>
      <c r="G784" s="39">
        <f t="shared" si="101"/>
        <v>0.4</v>
      </c>
      <c r="H784" s="17">
        <v>90</v>
      </c>
      <c r="I784" s="17">
        <v>2.6</v>
      </c>
      <c r="J784" s="17">
        <v>2.1</v>
      </c>
      <c r="K784" s="17">
        <v>1.74</v>
      </c>
      <c r="L784" s="17" t="s">
        <v>92</v>
      </c>
      <c r="M784" s="17" t="s">
        <v>92</v>
      </c>
      <c r="N784" s="17" t="s">
        <v>92</v>
      </c>
      <c r="O784" s="38">
        <f t="shared" si="102"/>
        <v>8.9999999999999998E-4</v>
      </c>
      <c r="P784" s="38">
        <f t="shared" si="103"/>
        <v>6.9999999999999999E-4</v>
      </c>
      <c r="Q784" s="38">
        <f t="shared" si="104"/>
        <v>5.9999999999999995E-4</v>
      </c>
    </row>
    <row r="785" spans="3:17" customFormat="1" ht="20.100000000000001" customHeight="1">
      <c r="C785" s="59" t="s">
        <v>156</v>
      </c>
      <c r="D785" s="60"/>
      <c r="E785" s="14" t="s">
        <v>613</v>
      </c>
      <c r="F785" s="17">
        <v>395</v>
      </c>
      <c r="G785" s="39">
        <f t="shared" si="101"/>
        <v>0.42299999999999999</v>
      </c>
      <c r="H785" s="17">
        <v>228</v>
      </c>
      <c r="I785" s="17">
        <v>6.58</v>
      </c>
      <c r="J785" s="17">
        <v>5.32</v>
      </c>
      <c r="K785" s="17">
        <v>4.41</v>
      </c>
      <c r="L785" s="17" t="s">
        <v>92</v>
      </c>
      <c r="M785" s="17" t="s">
        <v>92</v>
      </c>
      <c r="N785" s="17" t="s">
        <v>92</v>
      </c>
      <c r="O785" s="38">
        <f t="shared" si="102"/>
        <v>2.2000000000000001E-3</v>
      </c>
      <c r="P785" s="38">
        <f t="shared" si="103"/>
        <v>1.8E-3</v>
      </c>
      <c r="Q785" s="38">
        <f t="shared" si="104"/>
        <v>1.5E-3</v>
      </c>
    </row>
    <row r="786" spans="3:17" customFormat="1" ht="20.100000000000001" customHeight="1">
      <c r="C786" s="70" t="s">
        <v>22</v>
      </c>
      <c r="D786" s="70"/>
      <c r="E786" s="70"/>
      <c r="F786" s="70"/>
      <c r="G786" s="70"/>
      <c r="H786" s="70"/>
      <c r="I786" s="70"/>
      <c r="J786" s="70"/>
      <c r="K786" s="70"/>
      <c r="O786" s="47"/>
      <c r="P786" s="47"/>
      <c r="Q786" s="47"/>
    </row>
    <row r="787" spans="3:17" customFormat="1" ht="20.100000000000001" customHeight="1">
      <c r="C787" s="59"/>
      <c r="D787" s="60"/>
      <c r="E787" s="14"/>
      <c r="F787" s="17"/>
      <c r="G787" s="39"/>
      <c r="H787" s="17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3:17" customFormat="1" ht="20.100000000000001" customHeight="1">
      <c r="C788" s="59"/>
      <c r="D788" s="60"/>
      <c r="E788" s="14"/>
      <c r="F788" s="17"/>
      <c r="G788" s="39"/>
      <c r="H788" s="17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3:17" customFormat="1" ht="20.100000000000001" customHeight="1">
      <c r="C789" s="59"/>
      <c r="D789" s="60"/>
      <c r="E789" s="14"/>
      <c r="F789" s="17"/>
      <c r="G789" s="39"/>
      <c r="H789" s="17"/>
      <c r="I789" s="17"/>
      <c r="J789" s="17"/>
      <c r="K789" s="17"/>
      <c r="L789" s="17"/>
      <c r="M789" s="17"/>
      <c r="N789" s="17"/>
      <c r="O789" s="38"/>
      <c r="P789" s="38"/>
      <c r="Q789" s="38"/>
    </row>
    <row r="790" spans="3:17" customFormat="1" ht="20.100000000000001" customHeight="1">
      <c r="C790" s="59"/>
      <c r="D790" s="60"/>
      <c r="E790" s="14"/>
      <c r="F790" s="17"/>
      <c r="G790" s="39"/>
      <c r="H790" s="17"/>
      <c r="I790" s="17"/>
      <c r="J790" s="17"/>
      <c r="K790" s="17"/>
      <c r="L790" s="17"/>
      <c r="M790" s="17"/>
      <c r="N790" s="17"/>
      <c r="O790" s="38"/>
      <c r="P790" s="38"/>
      <c r="Q790" s="38"/>
    </row>
    <row r="791" spans="3:17" customFormat="1" ht="20.100000000000001" customHeight="1">
      <c r="C791" s="59"/>
      <c r="D791" s="60"/>
      <c r="E791" s="14"/>
      <c r="F791" s="17"/>
      <c r="G791" s="39"/>
      <c r="H791" s="17"/>
      <c r="I791" s="17"/>
      <c r="J791" s="17"/>
      <c r="K791" s="17"/>
      <c r="L791" s="17"/>
      <c r="M791" s="17"/>
      <c r="N791" s="17"/>
      <c r="O791" s="38"/>
      <c r="P791" s="38"/>
      <c r="Q791" s="38"/>
    </row>
    <row r="792" spans="3:17" customFormat="1" ht="20.100000000000001" customHeight="1">
      <c r="C792" s="59"/>
      <c r="D792" s="60"/>
      <c r="E792" s="14"/>
      <c r="F792" s="17"/>
      <c r="G792" s="39"/>
      <c r="H792" s="17"/>
      <c r="I792" s="17"/>
      <c r="J792" s="17"/>
      <c r="K792" s="17"/>
      <c r="L792" s="17"/>
      <c r="M792" s="17"/>
      <c r="N792" s="17"/>
      <c r="O792" s="38"/>
      <c r="P792" s="38"/>
      <c r="Q792" s="38"/>
    </row>
    <row r="793" spans="3:17" customFormat="1" ht="20.100000000000001" customHeight="1">
      <c r="C793" s="70" t="s">
        <v>63</v>
      </c>
      <c r="D793" s="70"/>
      <c r="E793" s="70"/>
      <c r="F793" s="70"/>
      <c r="G793" s="70"/>
      <c r="H793" s="70"/>
      <c r="I793" s="70"/>
      <c r="J793" s="70"/>
      <c r="K793" s="71"/>
      <c r="O793" s="47"/>
      <c r="P793" s="47"/>
      <c r="Q793" s="47"/>
    </row>
    <row r="794" spans="3:17" customFormat="1" ht="20.100000000000001" customHeight="1">
      <c r="C794" s="59" t="s">
        <v>103</v>
      </c>
      <c r="D794" s="60"/>
      <c r="E794" s="14"/>
      <c r="F794" s="17"/>
      <c r="G794" s="39"/>
      <c r="H794" s="17"/>
      <c r="I794" s="17"/>
      <c r="J794" s="17"/>
      <c r="K794" s="17"/>
      <c r="L794" s="17"/>
      <c r="M794" s="17"/>
      <c r="N794" s="17"/>
      <c r="O794" s="38"/>
      <c r="P794" s="38"/>
      <c r="Q794" s="38"/>
    </row>
    <row r="795" spans="3:17" customFormat="1" ht="20.100000000000001" customHeight="1">
      <c r="C795" s="59"/>
      <c r="D795" s="60"/>
      <c r="E795" s="14"/>
      <c r="F795" s="17"/>
      <c r="G795" s="39"/>
      <c r="H795" s="17"/>
      <c r="I795" s="17"/>
      <c r="J795" s="17"/>
      <c r="K795" s="17"/>
      <c r="L795" s="17"/>
      <c r="M795" s="17"/>
      <c r="N795" s="17"/>
      <c r="O795" s="38"/>
      <c r="P795" s="38"/>
      <c r="Q795" s="38"/>
    </row>
    <row r="796" spans="3:17" customFormat="1" ht="20.100000000000001" customHeight="1">
      <c r="C796" s="59"/>
      <c r="D796" s="60"/>
      <c r="E796" s="14"/>
      <c r="F796" s="17"/>
      <c r="G796" s="39"/>
      <c r="H796" s="17"/>
      <c r="I796" s="17"/>
      <c r="J796" s="17"/>
      <c r="K796" s="17"/>
      <c r="L796" s="17"/>
      <c r="M796" s="17"/>
      <c r="N796" s="17"/>
      <c r="O796" s="38"/>
      <c r="P796" s="38"/>
      <c r="Q796" s="38"/>
    </row>
    <row r="797" spans="3:17" customFormat="1" ht="20.100000000000001" customHeight="1">
      <c r="C797" s="59"/>
      <c r="D797" s="60"/>
      <c r="E797" s="14"/>
      <c r="F797" s="17"/>
      <c r="G797" s="39"/>
      <c r="H797" s="17"/>
      <c r="I797" s="17"/>
      <c r="J797" s="17"/>
      <c r="K797" s="17"/>
      <c r="L797" s="17"/>
      <c r="M797" s="17"/>
      <c r="N797" s="17"/>
      <c r="O797" s="38"/>
      <c r="P797" s="38"/>
      <c r="Q797" s="38"/>
    </row>
    <row r="798" spans="3:17" customFormat="1" ht="20.100000000000001" customHeight="1">
      <c r="C798" s="59"/>
      <c r="D798" s="60"/>
      <c r="E798" s="14"/>
      <c r="F798" s="17"/>
      <c r="G798" s="39"/>
      <c r="H798" s="17"/>
      <c r="I798" s="17"/>
      <c r="J798" s="17"/>
      <c r="K798" s="17"/>
      <c r="L798" s="17"/>
      <c r="M798" s="17"/>
      <c r="N798" s="17"/>
      <c r="O798" s="38"/>
      <c r="P798" s="38"/>
      <c r="Q798" s="38"/>
    </row>
    <row r="799" spans="3:17" customFormat="1" ht="20.100000000000001" customHeight="1">
      <c r="C799" s="59"/>
      <c r="D799" s="60"/>
      <c r="E799" s="14"/>
      <c r="F799" s="17"/>
      <c r="G799" s="39"/>
      <c r="H799" s="17"/>
      <c r="I799" s="17"/>
      <c r="J799" s="17"/>
      <c r="K799" s="17"/>
      <c r="L799" s="17"/>
      <c r="M799" s="17"/>
      <c r="N799" s="17"/>
      <c r="O799" s="38"/>
      <c r="P799" s="38"/>
      <c r="Q799" s="38"/>
    </row>
    <row r="800" spans="3:17" customFormat="1" ht="20.100000000000001" customHeight="1">
      <c r="C800" s="59"/>
      <c r="D800" s="60"/>
      <c r="E800" s="14"/>
      <c r="F800" s="17"/>
      <c r="G800" s="39"/>
      <c r="H800" s="17"/>
      <c r="I800" s="17"/>
      <c r="J800" s="17"/>
      <c r="K800" s="17"/>
      <c r="L800" s="17"/>
      <c r="M800" s="17"/>
      <c r="N800" s="17"/>
      <c r="O800" s="38"/>
      <c r="P800" s="38"/>
      <c r="Q800" s="38"/>
    </row>
    <row r="801" spans="3:17" customFormat="1" ht="20.100000000000001" customHeight="1">
      <c r="C801" s="59"/>
      <c r="D801" s="60"/>
      <c r="E801" s="14"/>
      <c r="F801" s="17"/>
      <c r="G801" s="39"/>
      <c r="H801" s="17"/>
      <c r="I801" s="17"/>
      <c r="J801" s="17"/>
      <c r="K801" s="17"/>
      <c r="L801" s="17"/>
      <c r="M801" s="17"/>
      <c r="N801" s="17"/>
      <c r="O801" s="38"/>
      <c r="P801" s="38"/>
      <c r="Q801" s="38"/>
    </row>
    <row r="802" spans="3:17" customFormat="1" ht="20.100000000000001" customHeight="1">
      <c r="C802" s="59"/>
      <c r="D802" s="60"/>
      <c r="E802" s="14"/>
      <c r="F802" s="17"/>
      <c r="G802" s="39"/>
      <c r="H802" s="17"/>
      <c r="I802" s="17"/>
      <c r="J802" s="17"/>
      <c r="K802" s="17"/>
      <c r="L802" s="17"/>
      <c r="M802" s="17"/>
      <c r="N802" s="17"/>
      <c r="O802" s="38"/>
      <c r="P802" s="38"/>
      <c r="Q802" s="38"/>
    </row>
    <row r="803" spans="3:17" customFormat="1" ht="20.100000000000001" customHeight="1">
      <c r="C803" s="3" t="s">
        <v>16</v>
      </c>
      <c r="F803" s="18"/>
      <c r="G803" s="44"/>
      <c r="H803" s="18"/>
      <c r="I803" s="18"/>
      <c r="J803" s="18"/>
      <c r="K803" s="18"/>
      <c r="O803" s="47"/>
      <c r="P803" s="47"/>
      <c r="Q803" s="47"/>
    </row>
    <row r="804" spans="3:17" customFormat="1" ht="20.100000000000001" customHeight="1">
      <c r="C804" s="72" t="s">
        <v>51</v>
      </c>
      <c r="D804" s="73"/>
      <c r="E804" s="27"/>
      <c r="F804" s="19">
        <v>150</v>
      </c>
      <c r="G804" s="45">
        <v>0</v>
      </c>
      <c r="H804" s="20">
        <v>150</v>
      </c>
      <c r="I804" s="17"/>
      <c r="J804" s="17"/>
      <c r="K804" s="17"/>
      <c r="L804" s="17"/>
      <c r="M804" s="17"/>
      <c r="N804" s="17"/>
      <c r="O804" s="38"/>
      <c r="P804" s="38"/>
      <c r="Q804" s="38"/>
    </row>
    <row r="805" spans="3:17" customFormat="1" ht="20.100000000000001" customHeight="1">
      <c r="C805" s="72" t="s">
        <v>58</v>
      </c>
      <c r="D805" s="73"/>
      <c r="E805" s="27"/>
      <c r="F805" s="19">
        <v>100</v>
      </c>
      <c r="G805" s="45">
        <v>0</v>
      </c>
      <c r="H805" s="20">
        <v>100</v>
      </c>
      <c r="I805" s="17"/>
      <c r="J805" s="17"/>
      <c r="K805" s="17"/>
      <c r="L805" s="17"/>
      <c r="M805" s="17"/>
      <c r="N805" s="17"/>
      <c r="O805" s="38"/>
      <c r="P805" s="38"/>
      <c r="Q805" s="38"/>
    </row>
    <row r="806" spans="3:17" customFormat="1" ht="20.100000000000001" customHeight="1">
      <c r="C806" s="59"/>
      <c r="D806" s="60"/>
      <c r="E806" s="27"/>
      <c r="F806" s="19"/>
      <c r="G806" s="45"/>
      <c r="H806" s="20"/>
      <c r="I806" s="17"/>
      <c r="J806" s="17"/>
      <c r="K806" s="17"/>
      <c r="L806" s="17"/>
      <c r="M806" s="17"/>
      <c r="N806" s="17"/>
      <c r="O806" s="38"/>
      <c r="P806" s="38"/>
      <c r="Q806" s="38"/>
    </row>
    <row r="807" spans="3:17" customFormat="1" ht="20.100000000000001" customHeight="1">
      <c r="C807" s="59"/>
      <c r="D807" s="60"/>
      <c r="E807" s="27"/>
      <c r="F807" s="19"/>
      <c r="G807" s="45"/>
      <c r="H807" s="20"/>
      <c r="I807" s="17"/>
      <c r="J807" s="17"/>
      <c r="K807" s="17"/>
      <c r="L807" s="17"/>
      <c r="M807" s="17"/>
      <c r="N807" s="17"/>
      <c r="O807" s="38"/>
      <c r="P807" s="38"/>
      <c r="Q807" s="38"/>
    </row>
    <row r="808" spans="3:17" customFormat="1" ht="20.100000000000001" customHeight="1">
      <c r="C808" s="59"/>
      <c r="D808" s="60"/>
      <c r="E808" s="27"/>
      <c r="F808" s="19"/>
      <c r="G808" s="45"/>
      <c r="H808" s="20"/>
      <c r="I808" s="17"/>
      <c r="J808" s="17"/>
      <c r="K808" s="17"/>
      <c r="L808" s="17"/>
      <c r="M808" s="17"/>
      <c r="N808" s="17"/>
      <c r="O808" s="38"/>
      <c r="P808" s="38"/>
      <c r="Q808" s="38"/>
    </row>
    <row r="809" spans="3:17" customFormat="1" ht="20.100000000000001" customHeight="1">
      <c r="C809" s="59"/>
      <c r="D809" s="60"/>
      <c r="E809" s="27"/>
      <c r="F809" s="19"/>
      <c r="G809" s="45"/>
      <c r="H809" s="20"/>
      <c r="I809" s="17"/>
      <c r="J809" s="17"/>
      <c r="K809" s="17"/>
      <c r="L809" s="17"/>
      <c r="M809" s="17"/>
      <c r="N809" s="17"/>
      <c r="O809" s="38"/>
      <c r="P809" s="38"/>
      <c r="Q809" s="38"/>
    </row>
    <row r="810" spans="3:17" customFormat="1" ht="20.100000000000001" customHeight="1">
      <c r="C810" s="74" t="s">
        <v>72</v>
      </c>
      <c r="D810" s="71"/>
      <c r="E810" s="24" t="s">
        <v>103</v>
      </c>
      <c r="F810" s="24"/>
      <c r="G810" s="46"/>
      <c r="H810" s="24"/>
      <c r="I810" s="24"/>
      <c r="J810" s="24"/>
      <c r="K810" s="24"/>
      <c r="L810" s="24"/>
      <c r="M810" s="24"/>
      <c r="N810" s="24"/>
      <c r="O810" s="48"/>
      <c r="P810" s="48"/>
      <c r="Q810" s="48"/>
    </row>
    <row r="811" spans="3:17" customFormat="1" ht="20.100000000000001" customHeight="1">
      <c r="C811" s="74" t="s">
        <v>29</v>
      </c>
      <c r="D811" s="71"/>
      <c r="E811" s="24" t="s">
        <v>104</v>
      </c>
      <c r="F811" s="24"/>
      <c r="G811" s="46"/>
      <c r="H811" s="24"/>
      <c r="I811" s="24"/>
      <c r="J811" s="24"/>
      <c r="K811" s="24"/>
      <c r="L811" s="24"/>
      <c r="M811" s="24"/>
      <c r="N811" s="24"/>
      <c r="O811" s="48"/>
      <c r="P811" s="48"/>
      <c r="Q811" s="48"/>
    </row>
    <row r="812" spans="3:17" customFormat="1" ht="20.100000000000001" customHeight="1">
      <c r="C812" s="74" t="s">
        <v>45</v>
      </c>
      <c r="D812" s="71"/>
      <c r="E812" s="24" t="s">
        <v>104</v>
      </c>
      <c r="F812" s="24"/>
      <c r="G812" s="46"/>
      <c r="H812" s="24"/>
      <c r="I812" s="24"/>
      <c r="J812" s="24"/>
      <c r="K812" s="24"/>
      <c r="L812" s="24"/>
      <c r="M812" s="24"/>
      <c r="N812" s="24"/>
      <c r="O812" s="48"/>
      <c r="P812" s="48"/>
      <c r="Q812" s="48"/>
    </row>
    <row r="813" spans="3:17" customFormat="1" ht="20.100000000000001" customHeight="1">
      <c r="C813" s="76" t="s">
        <v>79</v>
      </c>
      <c r="D813" s="76"/>
      <c r="E813" s="24" t="s">
        <v>105</v>
      </c>
      <c r="F813" s="24"/>
      <c r="G813" s="46"/>
      <c r="H813" s="24"/>
      <c r="I813" s="24"/>
      <c r="J813" s="24"/>
      <c r="K813" s="24"/>
      <c r="L813" s="24"/>
      <c r="M813" s="24"/>
      <c r="N813" s="24"/>
      <c r="O813" s="48"/>
      <c r="P813" s="48"/>
      <c r="Q813" s="48"/>
    </row>
    <row r="814" spans="3:17" customFormat="1" ht="20.100000000000001" customHeight="1">
      <c r="C814" s="76" t="s">
        <v>59</v>
      </c>
      <c r="D814" s="76"/>
      <c r="E814" s="24" t="s">
        <v>105</v>
      </c>
      <c r="F814" s="24"/>
      <c r="G814" s="46"/>
      <c r="H814" s="24"/>
      <c r="I814" s="24"/>
      <c r="J814" s="24"/>
      <c r="K814" s="24"/>
      <c r="L814" s="24"/>
      <c r="M814" s="24"/>
      <c r="N814" s="24"/>
      <c r="O814" s="48"/>
      <c r="P814" s="48"/>
      <c r="Q814" s="48"/>
    </row>
    <row r="815" spans="3:17" customFormat="1" ht="20.100000000000001" customHeight="1">
      <c r="C815" t="s">
        <v>93</v>
      </c>
      <c r="G815" s="42"/>
      <c r="O815" s="47"/>
      <c r="P815" s="47"/>
      <c r="Q815" s="47"/>
    </row>
    <row r="816" spans="3:17" customFormat="1" ht="20.100000000000001" customHeight="1">
      <c r="G816" s="42"/>
    </row>
    <row r="817" spans="2:17" ht="20.100000000000001" customHeight="1">
      <c r="C817" s="4" t="s">
        <v>2</v>
      </c>
      <c r="D817" s="5" t="s">
        <v>90</v>
      </c>
      <c r="E817" s="1"/>
      <c r="O817"/>
      <c r="P817"/>
      <c r="Q817"/>
    </row>
    <row r="818" spans="2:17" ht="20.100000000000001" customHeight="1">
      <c r="C818" s="4" t="s">
        <v>5</v>
      </c>
      <c r="D818" s="16" t="s">
        <v>163</v>
      </c>
      <c r="E818" s="1"/>
      <c r="O818"/>
      <c r="P818"/>
      <c r="Q818"/>
    </row>
    <row r="819" spans="2:17" ht="20.100000000000001" customHeight="1">
      <c r="C819" s="4" t="s">
        <v>7</v>
      </c>
      <c r="D819" s="5">
        <v>25</v>
      </c>
      <c r="E819" s="1"/>
      <c r="O819"/>
      <c r="P819"/>
      <c r="Q819"/>
    </row>
    <row r="820" spans="2:17" ht="20.100000000000001" customHeight="1">
      <c r="C820" s="4" t="s">
        <v>12</v>
      </c>
      <c r="D820" s="5">
        <v>25</v>
      </c>
      <c r="E820" s="1"/>
      <c r="O820"/>
      <c r="P820"/>
      <c r="Q820"/>
    </row>
    <row r="821" spans="2:17" ht="20.100000000000001" customHeight="1">
      <c r="C821" s="4" t="s">
        <v>13</v>
      </c>
      <c r="D821" s="7">
        <v>3500</v>
      </c>
      <c r="E821" s="1"/>
      <c r="O821"/>
      <c r="P821"/>
      <c r="Q821"/>
    </row>
    <row r="822" spans="2:17" ht="30" customHeight="1">
      <c r="C822" s="8" t="s">
        <v>86</v>
      </c>
      <c r="D822" s="37">
        <v>1.0999999999999999E-2</v>
      </c>
      <c r="E822" s="1"/>
      <c r="O822"/>
      <c r="P822"/>
      <c r="Q822"/>
    </row>
    <row r="823" spans="2:17" ht="30" customHeight="1">
      <c r="C823" s="8" t="s">
        <v>85</v>
      </c>
      <c r="D823" s="38">
        <v>4.9000000000000002E-2</v>
      </c>
      <c r="E823" s="1"/>
      <c r="O823"/>
      <c r="P823"/>
      <c r="Q823"/>
    </row>
    <row r="824" spans="2:17" ht="20.100000000000001" customHeight="1">
      <c r="C824" s="2"/>
      <c r="O824"/>
      <c r="P824"/>
      <c r="Q824"/>
    </row>
    <row r="825" spans="2:17" s="10" customFormat="1" ht="20.100000000000001" customHeight="1">
      <c r="B825" s="9"/>
      <c r="F825" s="63" t="s">
        <v>3</v>
      </c>
      <c r="G825" s="64"/>
      <c r="H825" s="65"/>
      <c r="I825" s="61" t="s">
        <v>4</v>
      </c>
      <c r="J825" s="61"/>
      <c r="K825" s="61"/>
      <c r="L825" s="61" t="s">
        <v>84</v>
      </c>
      <c r="M825" s="61"/>
      <c r="N825" s="61"/>
      <c r="O825" s="61" t="s">
        <v>83</v>
      </c>
      <c r="P825" s="61"/>
      <c r="Q825" s="61"/>
    </row>
    <row r="826" spans="2:17" s="10" customFormat="1" ht="20.100000000000001" customHeight="1">
      <c r="B826" s="9"/>
      <c r="F826" s="63" t="s">
        <v>6</v>
      </c>
      <c r="G826" s="64"/>
      <c r="H826" s="65"/>
      <c r="I826" s="62" t="s">
        <v>48</v>
      </c>
      <c r="J826" s="62"/>
      <c r="K826" s="62"/>
      <c r="L826" s="62" t="s">
        <v>48</v>
      </c>
      <c r="M826" s="62"/>
      <c r="N826" s="62"/>
      <c r="O826" s="62" t="s">
        <v>48</v>
      </c>
      <c r="P826" s="62"/>
      <c r="Q826" s="62"/>
    </row>
    <row r="827" spans="2:17" s="13" customFormat="1" ht="20.100000000000001" customHeight="1">
      <c r="B827" s="11"/>
      <c r="C827" s="66" t="s">
        <v>14</v>
      </c>
      <c r="D827" s="67"/>
      <c r="E827" s="35" t="s">
        <v>17</v>
      </c>
      <c r="F827" s="35" t="s">
        <v>8</v>
      </c>
      <c r="G827" s="43" t="s">
        <v>18</v>
      </c>
      <c r="H827" s="35" t="s">
        <v>19</v>
      </c>
      <c r="I827" s="35" t="s">
        <v>9</v>
      </c>
      <c r="J827" s="35" t="s">
        <v>10</v>
      </c>
      <c r="K827" s="35" t="s">
        <v>11</v>
      </c>
      <c r="L827" s="35" t="s">
        <v>9</v>
      </c>
      <c r="M827" s="35" t="s">
        <v>10</v>
      </c>
      <c r="N827" s="35" t="s">
        <v>11</v>
      </c>
      <c r="O827" s="35" t="s">
        <v>9</v>
      </c>
      <c r="P827" s="35" t="s">
        <v>10</v>
      </c>
      <c r="Q827" s="35" t="s">
        <v>11</v>
      </c>
    </row>
    <row r="828" spans="2:17" ht="20.100000000000001" customHeight="1">
      <c r="C828" s="68" t="s">
        <v>15</v>
      </c>
      <c r="D828" s="69"/>
      <c r="E828" s="14" t="s">
        <v>620</v>
      </c>
      <c r="F828" s="17">
        <v>14051</v>
      </c>
      <c r="G828" s="39">
        <f>ROUND(1-(H828/F828),3)</f>
        <v>0.81599999999999995</v>
      </c>
      <c r="H828" s="17">
        <v>2584</v>
      </c>
      <c r="I828" s="17">
        <v>74.63</v>
      </c>
      <c r="J828" s="17">
        <v>60.28</v>
      </c>
      <c r="K828" s="17">
        <v>49.97</v>
      </c>
      <c r="L828" s="17" t="s">
        <v>92</v>
      </c>
      <c r="M828" s="17" t="s">
        <v>92</v>
      </c>
      <c r="N828" s="17" t="s">
        <v>92</v>
      </c>
      <c r="O828" s="38">
        <f>ROUND(I828/D821,4)+D822</f>
        <v>3.2299999999999995E-2</v>
      </c>
      <c r="P828" s="38">
        <f>ROUND(J828/D821,4)+D822</f>
        <v>2.8199999999999999E-2</v>
      </c>
      <c r="Q828" s="38">
        <f>ROUND(K828/D821,4)+D822</f>
        <v>2.53E-2</v>
      </c>
    </row>
    <row r="829" spans="2:17" ht="20.100000000000001" customHeight="1">
      <c r="B829" s="15"/>
      <c r="C829" s="75" t="s">
        <v>20</v>
      </c>
      <c r="D829" s="75"/>
      <c r="E829" s="75"/>
      <c r="F829" s="75"/>
      <c r="G829" s="75"/>
      <c r="H829" s="75"/>
      <c r="I829" s="75"/>
      <c r="J829" s="75"/>
      <c r="K829" s="75"/>
      <c r="O829"/>
      <c r="P829"/>
      <c r="Q829"/>
    </row>
    <row r="830" spans="2:17" ht="20.100000000000001" customHeight="1">
      <c r="C830" s="59" t="s">
        <v>121</v>
      </c>
      <c r="D830" s="60"/>
      <c r="E830" s="14" t="s">
        <v>579</v>
      </c>
      <c r="F830" s="17">
        <v>1675</v>
      </c>
      <c r="G830" s="39">
        <f>ROUND(1-(H830/F830),3)</f>
        <v>0.84099999999999997</v>
      </c>
      <c r="H830" s="17">
        <v>266</v>
      </c>
      <c r="I830" s="17">
        <v>7.68</v>
      </c>
      <c r="J830" s="17">
        <v>6.21</v>
      </c>
      <c r="K830" s="17">
        <v>5.14</v>
      </c>
      <c r="L830" s="17" t="s">
        <v>92</v>
      </c>
      <c r="M830" s="17" t="s">
        <v>92</v>
      </c>
      <c r="N830" s="17" t="s">
        <v>92</v>
      </c>
      <c r="O830" s="38">
        <f>ROUND(I830/D$821,4)</f>
        <v>2.2000000000000001E-3</v>
      </c>
      <c r="P830" s="38">
        <f>ROUND(J830/D$821,4)</f>
        <v>1.8E-3</v>
      </c>
      <c r="Q830" s="38">
        <f>ROUND(K830/D$821,4)</f>
        <v>1.5E-3</v>
      </c>
    </row>
    <row r="831" spans="2:17" ht="20.100000000000001" customHeight="1">
      <c r="C831" s="59" t="s">
        <v>122</v>
      </c>
      <c r="D831" s="60"/>
      <c r="E831" s="14" t="s">
        <v>580</v>
      </c>
      <c r="F831" s="17">
        <v>2263</v>
      </c>
      <c r="G831" s="39">
        <f t="shared" ref="G831:G851" si="105">ROUND(1-(H831/F831),3)</f>
        <v>0.77300000000000002</v>
      </c>
      <c r="H831" s="17">
        <v>513</v>
      </c>
      <c r="I831" s="17">
        <v>14.82</v>
      </c>
      <c r="J831" s="17">
        <v>11.97</v>
      </c>
      <c r="K831" s="17">
        <v>9.92</v>
      </c>
      <c r="L831" s="17" t="s">
        <v>92</v>
      </c>
      <c r="M831" s="17" t="s">
        <v>92</v>
      </c>
      <c r="N831" s="17" t="s">
        <v>92</v>
      </c>
      <c r="O831" s="38">
        <f t="shared" ref="O831:O848" si="106">ROUND(I831/D$821,4)</f>
        <v>4.1999999999999997E-3</v>
      </c>
      <c r="P831" s="38">
        <f t="shared" ref="P831:P848" si="107">ROUND(J831/D$821,4)</f>
        <v>3.3999999999999998E-3</v>
      </c>
      <c r="Q831" s="38">
        <f t="shared" ref="Q831:Q848" si="108">ROUND(K831/D$821,4)</f>
        <v>2.8E-3</v>
      </c>
    </row>
    <row r="832" spans="2:17" ht="20.100000000000001" customHeight="1">
      <c r="C832" s="59" t="s">
        <v>133</v>
      </c>
      <c r="D832" s="60"/>
      <c r="E832" s="14" t="s">
        <v>570</v>
      </c>
      <c r="F832" s="17">
        <v>47</v>
      </c>
      <c r="G832" s="39">
        <f t="shared" si="105"/>
        <v>0.745</v>
      </c>
      <c r="H832" s="17">
        <v>12</v>
      </c>
      <c r="I832" s="17">
        <v>0.35</v>
      </c>
      <c r="J832" s="17">
        <v>0.28000000000000003</v>
      </c>
      <c r="K832" s="17">
        <v>0.23</v>
      </c>
      <c r="L832" s="17" t="s">
        <v>92</v>
      </c>
      <c r="M832" s="17" t="s">
        <v>92</v>
      </c>
      <c r="N832" s="17" t="s">
        <v>92</v>
      </c>
      <c r="O832" s="38">
        <f t="shared" si="106"/>
        <v>1E-4</v>
      </c>
      <c r="P832" s="38">
        <f t="shared" si="107"/>
        <v>1E-4</v>
      </c>
      <c r="Q832" s="38">
        <f t="shared" si="108"/>
        <v>1E-4</v>
      </c>
    </row>
    <row r="833" spans="3:17" customFormat="1" ht="20.100000000000001" customHeight="1">
      <c r="C833" s="59" t="s">
        <v>123</v>
      </c>
      <c r="D833" s="60"/>
      <c r="E833" s="14" t="s">
        <v>581</v>
      </c>
      <c r="F833" s="17">
        <v>1760</v>
      </c>
      <c r="G833" s="39">
        <f t="shared" si="105"/>
        <v>0.77300000000000002</v>
      </c>
      <c r="H833" s="17">
        <v>399</v>
      </c>
      <c r="I833" s="17">
        <v>11.52</v>
      </c>
      <c r="J833" s="17">
        <v>9.31</v>
      </c>
      <c r="K833" s="17">
        <v>7.72</v>
      </c>
      <c r="L833" s="17" t="s">
        <v>92</v>
      </c>
      <c r="M833" s="17" t="s">
        <v>92</v>
      </c>
      <c r="N833" s="17" t="s">
        <v>92</v>
      </c>
      <c r="O833" s="38">
        <f t="shared" si="106"/>
        <v>3.3E-3</v>
      </c>
      <c r="P833" s="38">
        <f t="shared" si="107"/>
        <v>2.7000000000000001E-3</v>
      </c>
      <c r="Q833" s="38">
        <f t="shared" si="108"/>
        <v>2.2000000000000001E-3</v>
      </c>
    </row>
    <row r="834" spans="3:17" customFormat="1" ht="20.100000000000001" customHeight="1">
      <c r="C834" s="59" t="s">
        <v>124</v>
      </c>
      <c r="D834" s="60"/>
      <c r="E834" s="14" t="s">
        <v>582</v>
      </c>
      <c r="F834" s="17">
        <v>2284</v>
      </c>
      <c r="G834" s="39">
        <f t="shared" si="105"/>
        <v>0.73899999999999999</v>
      </c>
      <c r="H834" s="17">
        <v>597</v>
      </c>
      <c r="I834" s="17">
        <v>17.239999999999998</v>
      </c>
      <c r="J834" s="17">
        <v>13.93</v>
      </c>
      <c r="K834" s="17">
        <v>11.55</v>
      </c>
      <c r="L834" s="17" t="s">
        <v>92</v>
      </c>
      <c r="M834" s="17" t="s">
        <v>92</v>
      </c>
      <c r="N834" s="17" t="s">
        <v>92</v>
      </c>
      <c r="O834" s="38">
        <f t="shared" si="106"/>
        <v>4.8999999999999998E-3</v>
      </c>
      <c r="P834" s="38">
        <f t="shared" si="107"/>
        <v>4.0000000000000001E-3</v>
      </c>
      <c r="Q834" s="38">
        <f t="shared" si="108"/>
        <v>3.3E-3</v>
      </c>
    </row>
    <row r="835" spans="3:17" customFormat="1" ht="20.100000000000001" customHeight="1">
      <c r="C835" s="59" t="s">
        <v>125</v>
      </c>
      <c r="D835" s="60"/>
      <c r="E835" s="14" t="s">
        <v>583</v>
      </c>
      <c r="F835" s="17">
        <v>3395</v>
      </c>
      <c r="G835" s="39">
        <f t="shared" si="105"/>
        <v>0.70099999999999996</v>
      </c>
      <c r="H835" s="17">
        <v>1016</v>
      </c>
      <c r="I835" s="17">
        <v>29.34</v>
      </c>
      <c r="J835" s="17">
        <v>23.7</v>
      </c>
      <c r="K835" s="17">
        <v>19.649999999999999</v>
      </c>
      <c r="L835" s="17" t="s">
        <v>92</v>
      </c>
      <c r="M835" s="17" t="s">
        <v>92</v>
      </c>
      <c r="N835" s="17" t="s">
        <v>92</v>
      </c>
      <c r="O835" s="38">
        <f t="shared" si="106"/>
        <v>8.3999999999999995E-3</v>
      </c>
      <c r="P835" s="38">
        <f t="shared" si="107"/>
        <v>6.7999999999999996E-3</v>
      </c>
      <c r="Q835" s="38">
        <f t="shared" si="108"/>
        <v>5.5999999999999999E-3</v>
      </c>
    </row>
    <row r="836" spans="3:17" customFormat="1" ht="20.100000000000001" customHeight="1">
      <c r="C836" s="59" t="s">
        <v>126</v>
      </c>
      <c r="D836" s="60"/>
      <c r="E836" s="14" t="s">
        <v>584</v>
      </c>
      <c r="F836" s="17">
        <v>265</v>
      </c>
      <c r="G836" s="39">
        <f t="shared" si="105"/>
        <v>0.69799999999999995</v>
      </c>
      <c r="H836" s="17">
        <v>80</v>
      </c>
      <c r="I836" s="17">
        <v>2.31</v>
      </c>
      <c r="J836" s="17">
        <v>1.87</v>
      </c>
      <c r="K836" s="17">
        <v>1.55</v>
      </c>
      <c r="L836" s="17" t="s">
        <v>92</v>
      </c>
      <c r="M836" s="17" t="s">
        <v>92</v>
      </c>
      <c r="N836" s="17" t="s">
        <v>92</v>
      </c>
      <c r="O836" s="38">
        <f t="shared" si="106"/>
        <v>6.9999999999999999E-4</v>
      </c>
      <c r="P836" s="38">
        <f t="shared" si="107"/>
        <v>5.0000000000000001E-4</v>
      </c>
      <c r="Q836" s="38">
        <f t="shared" si="108"/>
        <v>4.0000000000000002E-4</v>
      </c>
    </row>
    <row r="837" spans="3:17" customFormat="1" ht="20.100000000000001" customHeight="1">
      <c r="C837" s="59" t="s">
        <v>135</v>
      </c>
      <c r="D837" s="60"/>
      <c r="E837" s="14" t="s">
        <v>586</v>
      </c>
      <c r="F837" s="17">
        <v>289</v>
      </c>
      <c r="G837" s="39">
        <f t="shared" si="105"/>
        <v>0.73</v>
      </c>
      <c r="H837" s="17">
        <v>78</v>
      </c>
      <c r="I837" s="17">
        <v>2.25</v>
      </c>
      <c r="J837" s="17">
        <v>1.82</v>
      </c>
      <c r="K837" s="17">
        <v>1.51</v>
      </c>
      <c r="L837" s="17" t="s">
        <v>92</v>
      </c>
      <c r="M837" s="17" t="s">
        <v>92</v>
      </c>
      <c r="N837" s="17" t="s">
        <v>92</v>
      </c>
      <c r="O837" s="38">
        <f t="shared" si="106"/>
        <v>5.9999999999999995E-4</v>
      </c>
      <c r="P837" s="38">
        <f t="shared" si="107"/>
        <v>5.0000000000000001E-4</v>
      </c>
      <c r="Q837" s="38">
        <f t="shared" si="108"/>
        <v>4.0000000000000002E-4</v>
      </c>
    </row>
    <row r="838" spans="3:17" customFormat="1" ht="20.100000000000001" customHeight="1">
      <c r="C838" s="59" t="s">
        <v>127</v>
      </c>
      <c r="D838" s="60"/>
      <c r="E838" s="14" t="s">
        <v>587</v>
      </c>
      <c r="F838" s="17">
        <v>850</v>
      </c>
      <c r="G838" s="39">
        <f t="shared" si="105"/>
        <v>0.82899999999999996</v>
      </c>
      <c r="H838" s="17">
        <v>145</v>
      </c>
      <c r="I838" s="17">
        <v>4.1900000000000004</v>
      </c>
      <c r="J838" s="17">
        <v>3.38</v>
      </c>
      <c r="K838" s="17">
        <v>2.8</v>
      </c>
      <c r="L838" s="17" t="s">
        <v>92</v>
      </c>
      <c r="M838" s="17" t="s">
        <v>92</v>
      </c>
      <c r="N838" s="17" t="s">
        <v>92</v>
      </c>
      <c r="O838" s="38">
        <f t="shared" si="106"/>
        <v>1.1999999999999999E-3</v>
      </c>
      <c r="P838" s="38">
        <f t="shared" si="107"/>
        <v>1E-3</v>
      </c>
      <c r="Q838" s="38">
        <f t="shared" si="108"/>
        <v>8.0000000000000004E-4</v>
      </c>
    </row>
    <row r="839" spans="3:17" customFormat="1" ht="20.100000000000001" customHeight="1">
      <c r="C839" s="59" t="s">
        <v>128</v>
      </c>
      <c r="D839" s="60"/>
      <c r="E839" s="14" t="s">
        <v>588</v>
      </c>
      <c r="F839" s="17">
        <v>850</v>
      </c>
      <c r="G839" s="39">
        <f t="shared" si="105"/>
        <v>0.82799999999999996</v>
      </c>
      <c r="H839" s="17">
        <v>146</v>
      </c>
      <c r="I839" s="17">
        <v>4.22</v>
      </c>
      <c r="J839" s="17">
        <v>3.41</v>
      </c>
      <c r="K839" s="17">
        <v>2.82</v>
      </c>
      <c r="L839" s="17" t="s">
        <v>92</v>
      </c>
      <c r="M839" s="17" t="s">
        <v>92</v>
      </c>
      <c r="N839" s="17" t="s">
        <v>92</v>
      </c>
      <c r="O839" s="38">
        <f t="shared" si="106"/>
        <v>1.1999999999999999E-3</v>
      </c>
      <c r="P839" s="38">
        <f t="shared" si="107"/>
        <v>1E-3</v>
      </c>
      <c r="Q839" s="38">
        <f t="shared" si="108"/>
        <v>8.0000000000000004E-4</v>
      </c>
    </row>
    <row r="840" spans="3:17" customFormat="1" ht="20.100000000000001" customHeight="1">
      <c r="C840" s="59" t="s">
        <v>129</v>
      </c>
      <c r="D840" s="60"/>
      <c r="E840" s="14" t="s">
        <v>589</v>
      </c>
      <c r="F840" s="17">
        <v>980</v>
      </c>
      <c r="G840" s="39">
        <f t="shared" si="105"/>
        <v>0.80300000000000005</v>
      </c>
      <c r="H840" s="17">
        <v>193</v>
      </c>
      <c r="I840" s="17">
        <v>5.57</v>
      </c>
      <c r="J840" s="17">
        <v>4.5</v>
      </c>
      <c r="K840" s="17">
        <v>3.73</v>
      </c>
      <c r="L840" s="17" t="s">
        <v>92</v>
      </c>
      <c r="M840" s="17" t="s">
        <v>92</v>
      </c>
      <c r="N840" s="17" t="s">
        <v>92</v>
      </c>
      <c r="O840" s="38">
        <f t="shared" si="106"/>
        <v>1.6000000000000001E-3</v>
      </c>
      <c r="P840" s="38">
        <f t="shared" si="107"/>
        <v>1.2999999999999999E-3</v>
      </c>
      <c r="Q840" s="38">
        <f t="shared" si="108"/>
        <v>1.1000000000000001E-3</v>
      </c>
    </row>
    <row r="841" spans="3:17" customFormat="1" ht="20.100000000000001" customHeight="1">
      <c r="C841" s="59" t="s">
        <v>130</v>
      </c>
      <c r="D841" s="60"/>
      <c r="E841" s="14" t="s">
        <v>590</v>
      </c>
      <c r="F841" s="17">
        <v>550</v>
      </c>
      <c r="G841" s="39">
        <f t="shared" si="105"/>
        <v>0.79600000000000004</v>
      </c>
      <c r="H841" s="17">
        <v>112</v>
      </c>
      <c r="I841" s="17">
        <v>3.23</v>
      </c>
      <c r="J841" s="17">
        <v>2.61</v>
      </c>
      <c r="K841" s="17">
        <v>2.17</v>
      </c>
      <c r="L841" s="17" t="s">
        <v>92</v>
      </c>
      <c r="M841" s="17" t="s">
        <v>92</v>
      </c>
      <c r="N841" s="17" t="s">
        <v>92</v>
      </c>
      <c r="O841" s="38">
        <f t="shared" si="106"/>
        <v>8.9999999999999998E-4</v>
      </c>
      <c r="P841" s="38">
        <f t="shared" si="107"/>
        <v>6.9999999999999999E-4</v>
      </c>
      <c r="Q841" s="38">
        <f t="shared" si="108"/>
        <v>5.9999999999999995E-4</v>
      </c>
    </row>
    <row r="842" spans="3:17" customFormat="1" ht="20.100000000000001" customHeight="1">
      <c r="C842" s="59" t="s">
        <v>131</v>
      </c>
      <c r="D842" s="60"/>
      <c r="E842" s="14" t="s">
        <v>591</v>
      </c>
      <c r="F842" s="17">
        <v>550</v>
      </c>
      <c r="G842" s="39">
        <f t="shared" si="105"/>
        <v>0.84</v>
      </c>
      <c r="H842" s="17">
        <v>88</v>
      </c>
      <c r="I842" s="17">
        <v>2.54</v>
      </c>
      <c r="J842" s="17">
        <v>2.0499999999999998</v>
      </c>
      <c r="K842" s="17">
        <v>1.7</v>
      </c>
      <c r="L842" s="17" t="s">
        <v>92</v>
      </c>
      <c r="M842" s="17" t="s">
        <v>92</v>
      </c>
      <c r="N842" s="17" t="s">
        <v>92</v>
      </c>
      <c r="O842" s="38">
        <f t="shared" si="106"/>
        <v>6.9999999999999999E-4</v>
      </c>
      <c r="P842" s="38">
        <f t="shared" si="107"/>
        <v>5.9999999999999995E-4</v>
      </c>
      <c r="Q842" s="38">
        <f t="shared" si="108"/>
        <v>5.0000000000000001E-4</v>
      </c>
    </row>
    <row r="843" spans="3:17" customFormat="1" ht="20.100000000000001" customHeight="1">
      <c r="C843" s="59" t="s">
        <v>132</v>
      </c>
      <c r="D843" s="60"/>
      <c r="E843" s="14" t="s">
        <v>592</v>
      </c>
      <c r="F843" s="17">
        <v>1225</v>
      </c>
      <c r="G843" s="39">
        <f t="shared" si="105"/>
        <v>0.79600000000000004</v>
      </c>
      <c r="H843" s="17">
        <v>250</v>
      </c>
      <c r="I843" s="17">
        <v>7.22</v>
      </c>
      <c r="J843" s="17">
        <v>5.83</v>
      </c>
      <c r="K843" s="17">
        <v>4.84</v>
      </c>
      <c r="L843" s="17" t="s">
        <v>92</v>
      </c>
      <c r="M843" s="17" t="s">
        <v>92</v>
      </c>
      <c r="N843" s="17" t="s">
        <v>92</v>
      </c>
      <c r="O843" s="38">
        <f t="shared" si="106"/>
        <v>2.0999999999999999E-3</v>
      </c>
      <c r="P843" s="38">
        <f t="shared" si="107"/>
        <v>1.6999999999999999E-3</v>
      </c>
      <c r="Q843" s="38">
        <f t="shared" si="108"/>
        <v>1.4E-3</v>
      </c>
    </row>
    <row r="844" spans="3:17" customFormat="1" ht="20.100000000000001" customHeight="1">
      <c r="C844" s="59" t="s">
        <v>136</v>
      </c>
      <c r="D844" s="60"/>
      <c r="E844" s="14" t="s">
        <v>593</v>
      </c>
      <c r="F844" s="17">
        <v>55</v>
      </c>
      <c r="G844" s="39">
        <f t="shared" si="105"/>
        <v>0.49099999999999999</v>
      </c>
      <c r="H844" s="17">
        <v>28</v>
      </c>
      <c r="I844" s="17">
        <v>0.81</v>
      </c>
      <c r="J844" s="17">
        <v>0.65</v>
      </c>
      <c r="K844" s="17">
        <v>0.54</v>
      </c>
      <c r="L844" s="17" t="s">
        <v>92</v>
      </c>
      <c r="M844" s="17" t="s">
        <v>92</v>
      </c>
      <c r="N844" s="17" t="s">
        <v>92</v>
      </c>
      <c r="O844" s="38">
        <f t="shared" si="106"/>
        <v>2.0000000000000001E-4</v>
      </c>
      <c r="P844" s="38">
        <f t="shared" si="107"/>
        <v>2.0000000000000001E-4</v>
      </c>
      <c r="Q844" s="38">
        <f t="shared" si="108"/>
        <v>2.0000000000000001E-4</v>
      </c>
    </row>
    <row r="845" spans="3:17" customFormat="1" ht="20.100000000000001" customHeight="1">
      <c r="C845" s="59" t="s">
        <v>137</v>
      </c>
      <c r="D845" s="60"/>
      <c r="E845" s="14" t="s">
        <v>594</v>
      </c>
      <c r="F845" s="17">
        <v>83</v>
      </c>
      <c r="G845" s="39">
        <f t="shared" si="105"/>
        <v>0.78300000000000003</v>
      </c>
      <c r="H845" s="17">
        <v>18</v>
      </c>
      <c r="I845" s="17">
        <v>0.52</v>
      </c>
      <c r="J845" s="17">
        <v>0.42</v>
      </c>
      <c r="K845" s="17">
        <v>0.35</v>
      </c>
      <c r="L845" s="17" t="s">
        <v>92</v>
      </c>
      <c r="M845" s="17" t="s">
        <v>92</v>
      </c>
      <c r="N845" s="17" t="s">
        <v>92</v>
      </c>
      <c r="O845" s="38">
        <f t="shared" si="106"/>
        <v>1E-4</v>
      </c>
      <c r="P845" s="38">
        <f t="shared" si="107"/>
        <v>1E-4</v>
      </c>
      <c r="Q845" s="38">
        <f t="shared" si="108"/>
        <v>1E-4</v>
      </c>
    </row>
    <row r="846" spans="3:17" customFormat="1" ht="20.100000000000001" customHeight="1">
      <c r="C846" s="59" t="s">
        <v>95</v>
      </c>
      <c r="D846" s="60"/>
      <c r="E846" s="14" t="s">
        <v>560</v>
      </c>
      <c r="F846" s="17">
        <v>1253</v>
      </c>
      <c r="G846" s="39">
        <f t="shared" si="105"/>
        <v>0.90200000000000002</v>
      </c>
      <c r="H846" s="17">
        <v>123</v>
      </c>
      <c r="I846" s="17">
        <v>3.55</v>
      </c>
      <c r="J846" s="17">
        <v>2.87</v>
      </c>
      <c r="K846" s="17">
        <v>2.38</v>
      </c>
      <c r="L846" s="17" t="s">
        <v>92</v>
      </c>
      <c r="M846" s="17" t="s">
        <v>92</v>
      </c>
      <c r="N846" s="17" t="s">
        <v>92</v>
      </c>
      <c r="O846" s="38">
        <f t="shared" si="106"/>
        <v>1E-3</v>
      </c>
      <c r="P846" s="38">
        <f t="shared" si="107"/>
        <v>8.0000000000000004E-4</v>
      </c>
      <c r="Q846" s="38">
        <f t="shared" si="108"/>
        <v>6.9999999999999999E-4</v>
      </c>
    </row>
    <row r="847" spans="3:17" customFormat="1" ht="20.100000000000001" customHeight="1">
      <c r="C847" s="59" t="s">
        <v>96</v>
      </c>
      <c r="D847" s="60"/>
      <c r="E847" s="14" t="s">
        <v>561</v>
      </c>
      <c r="F847" s="17">
        <v>1298</v>
      </c>
      <c r="G847" s="39">
        <f t="shared" si="105"/>
        <v>0.86899999999999999</v>
      </c>
      <c r="H847" s="17">
        <v>170</v>
      </c>
      <c r="I847" s="17">
        <v>4.91</v>
      </c>
      <c r="J847" s="17">
        <v>3.97</v>
      </c>
      <c r="K847" s="17">
        <v>3.29</v>
      </c>
      <c r="L847" s="17" t="s">
        <v>92</v>
      </c>
      <c r="M847" s="17" t="s">
        <v>92</v>
      </c>
      <c r="N847" s="17" t="s">
        <v>92</v>
      </c>
      <c r="O847" s="38">
        <f t="shared" si="106"/>
        <v>1.4E-3</v>
      </c>
      <c r="P847" s="38">
        <f t="shared" si="107"/>
        <v>1.1000000000000001E-3</v>
      </c>
      <c r="Q847" s="38">
        <f t="shared" si="108"/>
        <v>8.9999999999999998E-4</v>
      </c>
    </row>
    <row r="848" spans="3:17" customFormat="1" ht="20.100000000000001" customHeight="1">
      <c r="C848" s="59" t="s">
        <v>97</v>
      </c>
      <c r="D848" s="60"/>
      <c r="E848" s="14" t="s">
        <v>562</v>
      </c>
      <c r="F848" s="17">
        <v>1129</v>
      </c>
      <c r="G848" s="39">
        <f t="shared" si="105"/>
        <v>0.91900000000000004</v>
      </c>
      <c r="H848" s="17">
        <v>92</v>
      </c>
      <c r="I848" s="17">
        <v>2.66</v>
      </c>
      <c r="J848" s="17">
        <v>2.15</v>
      </c>
      <c r="K848" s="17">
        <v>1.78</v>
      </c>
      <c r="L848" s="17" t="s">
        <v>92</v>
      </c>
      <c r="M848" s="17" t="s">
        <v>92</v>
      </c>
      <c r="N848" s="17" t="s">
        <v>92</v>
      </c>
      <c r="O848" s="38">
        <f t="shared" si="106"/>
        <v>8.0000000000000004E-4</v>
      </c>
      <c r="P848" s="38">
        <f t="shared" si="107"/>
        <v>5.9999999999999995E-4</v>
      </c>
      <c r="Q848" s="38">
        <f t="shared" si="108"/>
        <v>5.0000000000000001E-4</v>
      </c>
    </row>
    <row r="849" spans="3:17" customFormat="1" ht="20.100000000000001" customHeight="1">
      <c r="C849" s="59" t="s">
        <v>98</v>
      </c>
      <c r="D849" s="60"/>
      <c r="E849" s="14" t="s">
        <v>563</v>
      </c>
      <c r="F849" s="17">
        <v>893</v>
      </c>
      <c r="G849" s="39">
        <f t="shared" si="105"/>
        <v>0.91500000000000004</v>
      </c>
      <c r="H849" s="17">
        <v>76</v>
      </c>
      <c r="I849" s="17">
        <v>2.19</v>
      </c>
      <c r="J849" s="17">
        <v>1.77</v>
      </c>
      <c r="K849" s="17">
        <v>1.47</v>
      </c>
      <c r="L849" s="17" t="s">
        <v>92</v>
      </c>
      <c r="M849" s="17" t="s">
        <v>92</v>
      </c>
      <c r="N849" s="17" t="s">
        <v>92</v>
      </c>
      <c r="O849" s="38">
        <f t="shared" ref="O849:O851" si="109">ROUND(I849/D$821,4)</f>
        <v>5.9999999999999995E-4</v>
      </c>
      <c r="P849" s="38">
        <f t="shared" ref="P849:P851" si="110">ROUND(J849/D$821,4)</f>
        <v>5.0000000000000001E-4</v>
      </c>
      <c r="Q849" s="38">
        <f t="shared" ref="Q849:Q851" si="111">ROUND(K849/D$821,4)</f>
        <v>4.0000000000000002E-4</v>
      </c>
    </row>
    <row r="850" spans="3:17" customFormat="1" ht="20.100000000000001" customHeight="1">
      <c r="C850" s="59" t="s">
        <v>99</v>
      </c>
      <c r="D850" s="60"/>
      <c r="E850" s="14" t="s">
        <v>564</v>
      </c>
      <c r="F850" s="17">
        <v>108</v>
      </c>
      <c r="G850" s="39">
        <f t="shared" si="105"/>
        <v>0.74099999999999999</v>
      </c>
      <c r="H850" s="17">
        <v>28</v>
      </c>
      <c r="I850" s="17">
        <v>0.81</v>
      </c>
      <c r="J850" s="17">
        <v>0.65</v>
      </c>
      <c r="K850" s="17">
        <v>0.54</v>
      </c>
      <c r="L850" s="17" t="s">
        <v>92</v>
      </c>
      <c r="M850" s="17" t="s">
        <v>92</v>
      </c>
      <c r="N850" s="17" t="s">
        <v>92</v>
      </c>
      <c r="O850" s="38">
        <f t="shared" si="109"/>
        <v>2.0000000000000001E-4</v>
      </c>
      <c r="P850" s="38">
        <f t="shared" si="110"/>
        <v>2.0000000000000001E-4</v>
      </c>
      <c r="Q850" s="38">
        <f t="shared" si="111"/>
        <v>2.0000000000000001E-4</v>
      </c>
    </row>
    <row r="851" spans="3:17" customFormat="1" ht="20.100000000000001" customHeight="1">
      <c r="C851" s="59" t="s">
        <v>138</v>
      </c>
      <c r="D851" s="60"/>
      <c r="E851" s="14" t="s">
        <v>595</v>
      </c>
      <c r="F851" s="17">
        <v>299</v>
      </c>
      <c r="G851" s="39">
        <f t="shared" si="105"/>
        <v>0.63900000000000001</v>
      </c>
      <c r="H851" s="17">
        <v>108</v>
      </c>
      <c r="I851" s="17">
        <v>3.12</v>
      </c>
      <c r="J851" s="17">
        <v>2.52</v>
      </c>
      <c r="K851" s="17">
        <v>2.09</v>
      </c>
      <c r="L851" s="17" t="s">
        <v>92</v>
      </c>
      <c r="M851" s="17" t="s">
        <v>92</v>
      </c>
      <c r="N851" s="17" t="s">
        <v>92</v>
      </c>
      <c r="O851" s="38">
        <f t="shared" si="109"/>
        <v>8.9999999999999998E-4</v>
      </c>
      <c r="P851" s="38">
        <f t="shared" si="110"/>
        <v>6.9999999999999999E-4</v>
      </c>
      <c r="Q851" s="38">
        <f t="shared" si="111"/>
        <v>5.9999999999999995E-4</v>
      </c>
    </row>
    <row r="852" spans="3:17" customFormat="1" ht="20.100000000000001" customHeight="1">
      <c r="C852" s="59"/>
      <c r="D852" s="60"/>
      <c r="E852" s="14"/>
      <c r="F852" s="17"/>
      <c r="G852" s="39"/>
      <c r="H852" s="17"/>
      <c r="I852" s="17"/>
      <c r="J852" s="17"/>
      <c r="K852" s="17"/>
      <c r="L852" s="17"/>
      <c r="M852" s="17"/>
      <c r="N852" s="17"/>
      <c r="O852" s="38"/>
      <c r="P852" s="38"/>
      <c r="Q852" s="38"/>
    </row>
    <row r="853" spans="3:17" customFormat="1" ht="20.100000000000001" customHeight="1">
      <c r="C853" s="70" t="s">
        <v>21</v>
      </c>
      <c r="D853" s="70"/>
      <c r="E853" s="70"/>
      <c r="F853" s="70"/>
      <c r="G853" s="70"/>
      <c r="H853" s="70"/>
      <c r="I853" s="70"/>
      <c r="J853" s="70"/>
      <c r="K853" s="70"/>
      <c r="O853" s="47"/>
      <c r="P853" s="47"/>
      <c r="Q853" s="47"/>
    </row>
    <row r="854" spans="3:17" customFormat="1" ht="20.100000000000001" customHeight="1">
      <c r="C854" s="59" t="s">
        <v>139</v>
      </c>
      <c r="D854" s="60"/>
      <c r="E854" s="14" t="s">
        <v>596</v>
      </c>
      <c r="F854" s="17">
        <v>1025</v>
      </c>
      <c r="G854" s="39">
        <f t="shared" ref="G854" si="112">ROUND(1-(H854/F854),3)</f>
        <v>0.68700000000000006</v>
      </c>
      <c r="H854" s="17">
        <v>321</v>
      </c>
      <c r="I854" s="17">
        <v>9.27</v>
      </c>
      <c r="J854" s="17">
        <v>7.49</v>
      </c>
      <c r="K854" s="17">
        <v>6.21</v>
      </c>
      <c r="L854" s="17" t="s">
        <v>92</v>
      </c>
      <c r="M854" s="17" t="s">
        <v>92</v>
      </c>
      <c r="N854" s="17" t="s">
        <v>92</v>
      </c>
      <c r="O854" s="38">
        <f>ROUND(I854/D$821,4)</f>
        <v>2.5999999999999999E-3</v>
      </c>
      <c r="P854" s="38">
        <f>ROUND(J854/D$821,4)</f>
        <v>2.0999999999999999E-3</v>
      </c>
      <c r="Q854" s="38">
        <f>ROUND(K854/D$821,4)</f>
        <v>1.8E-3</v>
      </c>
    </row>
    <row r="855" spans="3:17" customFormat="1" ht="20.100000000000001" customHeight="1">
      <c r="C855" s="59"/>
      <c r="D855" s="60"/>
      <c r="E855" s="14"/>
      <c r="F855" s="17"/>
      <c r="G855" s="39"/>
      <c r="H855" s="17"/>
      <c r="I855" s="17"/>
      <c r="J855" s="17"/>
      <c r="K855" s="17"/>
      <c r="L855" s="17"/>
      <c r="M855" s="17"/>
      <c r="N855" s="17"/>
      <c r="O855" s="38"/>
      <c r="P855" s="38"/>
      <c r="Q855" s="38"/>
    </row>
    <row r="856" spans="3:17" customFormat="1" ht="20.100000000000001" customHeight="1">
      <c r="C856" s="59"/>
      <c r="D856" s="60"/>
      <c r="E856" s="14"/>
      <c r="F856" s="17"/>
      <c r="G856" s="39"/>
      <c r="H856" s="17"/>
      <c r="I856" s="17"/>
      <c r="J856" s="17"/>
      <c r="K856" s="17"/>
      <c r="L856" s="17"/>
      <c r="M856" s="17"/>
      <c r="N856" s="17"/>
      <c r="O856" s="38"/>
      <c r="P856" s="38"/>
      <c r="Q856" s="38"/>
    </row>
    <row r="857" spans="3:17" customFormat="1" ht="20.100000000000001" customHeight="1">
      <c r="C857" s="59"/>
      <c r="D857" s="60"/>
      <c r="E857" s="14"/>
      <c r="F857" s="17"/>
      <c r="G857" s="39"/>
      <c r="H857" s="17"/>
      <c r="I857" s="17"/>
      <c r="J857" s="17"/>
      <c r="K857" s="17"/>
      <c r="L857" s="17"/>
      <c r="M857" s="17"/>
      <c r="N857" s="17"/>
      <c r="O857" s="38"/>
      <c r="P857" s="38"/>
      <c r="Q857" s="38"/>
    </row>
    <row r="858" spans="3:17" customFormat="1" ht="20.100000000000001" customHeight="1">
      <c r="C858" s="70" t="s">
        <v>23</v>
      </c>
      <c r="D858" s="70"/>
      <c r="E858" s="70"/>
      <c r="F858" s="70"/>
      <c r="G858" s="70"/>
      <c r="H858" s="70"/>
      <c r="I858" s="70"/>
      <c r="J858" s="70"/>
      <c r="K858" s="70"/>
      <c r="O858" s="47"/>
      <c r="P858" s="47"/>
      <c r="Q858" s="47"/>
    </row>
    <row r="859" spans="3:17" customFormat="1" ht="20.100000000000001" customHeight="1">
      <c r="C859" s="59" t="s">
        <v>140</v>
      </c>
      <c r="D859" s="60"/>
      <c r="E859" s="14" t="s">
        <v>597</v>
      </c>
      <c r="F859" s="17">
        <v>629</v>
      </c>
      <c r="G859" s="39">
        <f t="shared" ref="G859:G875" si="113">ROUND(1-(H859/F859),3)</f>
        <v>0.79200000000000004</v>
      </c>
      <c r="H859" s="17">
        <v>131</v>
      </c>
      <c r="I859" s="17">
        <v>3.78</v>
      </c>
      <c r="J859" s="17">
        <v>3.06</v>
      </c>
      <c r="K859" s="17">
        <v>2.5299999999999998</v>
      </c>
      <c r="L859" s="17" t="s">
        <v>92</v>
      </c>
      <c r="M859" s="17" t="s">
        <v>92</v>
      </c>
      <c r="N859" s="17" t="s">
        <v>92</v>
      </c>
      <c r="O859" s="38">
        <f t="shared" ref="O859:O875" si="114">ROUND(I859/D$821,4)</f>
        <v>1.1000000000000001E-3</v>
      </c>
      <c r="P859" s="38">
        <f t="shared" ref="P859:P875" si="115">ROUND(J859/D$821,4)</f>
        <v>8.9999999999999998E-4</v>
      </c>
      <c r="Q859" s="38">
        <f t="shared" ref="Q859:Q875" si="116">ROUND(K859/D$821,4)</f>
        <v>6.9999999999999999E-4</v>
      </c>
    </row>
    <row r="860" spans="3:17" customFormat="1" ht="20.100000000000001" customHeight="1">
      <c r="C860" s="59" t="s">
        <v>141</v>
      </c>
      <c r="D860" s="60"/>
      <c r="E860" s="14" t="s">
        <v>598</v>
      </c>
      <c r="F860" s="17">
        <v>49</v>
      </c>
      <c r="G860" s="39">
        <f t="shared" si="113"/>
        <v>0.30599999999999999</v>
      </c>
      <c r="H860" s="17">
        <v>34</v>
      </c>
      <c r="I860" s="17">
        <v>0.98</v>
      </c>
      <c r="J860" s="17">
        <v>0.79</v>
      </c>
      <c r="K860" s="17">
        <v>0.66</v>
      </c>
      <c r="L860" s="17" t="s">
        <v>92</v>
      </c>
      <c r="M860" s="17" t="s">
        <v>92</v>
      </c>
      <c r="N860" s="17" t="s">
        <v>92</v>
      </c>
      <c r="O860" s="38">
        <f t="shared" si="114"/>
        <v>2.9999999999999997E-4</v>
      </c>
      <c r="P860" s="38">
        <f t="shared" si="115"/>
        <v>2.0000000000000001E-4</v>
      </c>
      <c r="Q860" s="38">
        <f t="shared" si="116"/>
        <v>2.0000000000000001E-4</v>
      </c>
    </row>
    <row r="861" spans="3:17" customFormat="1" ht="20.100000000000001" customHeight="1">
      <c r="C861" s="59" t="s">
        <v>142</v>
      </c>
      <c r="D861" s="60"/>
      <c r="E861" s="14" t="s">
        <v>599</v>
      </c>
      <c r="F861" s="17">
        <v>49</v>
      </c>
      <c r="G861" s="39">
        <f t="shared" si="113"/>
        <v>0.30599999999999999</v>
      </c>
      <c r="H861" s="17">
        <v>34</v>
      </c>
      <c r="I861" s="17">
        <v>0.98</v>
      </c>
      <c r="J861" s="17">
        <v>0.79</v>
      </c>
      <c r="K861" s="17">
        <v>0.66</v>
      </c>
      <c r="L861" s="17" t="s">
        <v>92</v>
      </c>
      <c r="M861" s="17" t="s">
        <v>92</v>
      </c>
      <c r="N861" s="17" t="s">
        <v>92</v>
      </c>
      <c r="O861" s="38">
        <f t="shared" si="114"/>
        <v>2.9999999999999997E-4</v>
      </c>
      <c r="P861" s="38">
        <f t="shared" si="115"/>
        <v>2.0000000000000001E-4</v>
      </c>
      <c r="Q861" s="38">
        <f t="shared" si="116"/>
        <v>2.0000000000000001E-4</v>
      </c>
    </row>
    <row r="862" spans="3:17" customFormat="1" ht="20.100000000000001" customHeight="1">
      <c r="C862" s="59" t="s">
        <v>143</v>
      </c>
      <c r="D862" s="60"/>
      <c r="E862" s="14" t="s">
        <v>600</v>
      </c>
      <c r="F862" s="17">
        <v>49</v>
      </c>
      <c r="G862" s="39">
        <f t="shared" si="113"/>
        <v>0.30599999999999999</v>
      </c>
      <c r="H862" s="17">
        <v>34</v>
      </c>
      <c r="I862" s="17">
        <v>0.98</v>
      </c>
      <c r="J862" s="17">
        <v>0.79</v>
      </c>
      <c r="K862" s="17">
        <v>0.66</v>
      </c>
      <c r="L862" s="17" t="s">
        <v>92</v>
      </c>
      <c r="M862" s="17" t="s">
        <v>92</v>
      </c>
      <c r="N862" s="17" t="s">
        <v>92</v>
      </c>
      <c r="O862" s="38">
        <f t="shared" si="114"/>
        <v>2.9999999999999997E-4</v>
      </c>
      <c r="P862" s="38">
        <f t="shared" si="115"/>
        <v>2.0000000000000001E-4</v>
      </c>
      <c r="Q862" s="38">
        <f t="shared" si="116"/>
        <v>2.0000000000000001E-4</v>
      </c>
    </row>
    <row r="863" spans="3:17" customFormat="1" ht="20.100000000000001" customHeight="1">
      <c r="C863" s="59" t="s">
        <v>144</v>
      </c>
      <c r="D863" s="60"/>
      <c r="E863" s="14" t="s">
        <v>601</v>
      </c>
      <c r="F863" s="17">
        <v>49</v>
      </c>
      <c r="G863" s="39">
        <f t="shared" si="113"/>
        <v>0.30599999999999999</v>
      </c>
      <c r="H863" s="17">
        <v>34</v>
      </c>
      <c r="I863" s="17">
        <v>0.98</v>
      </c>
      <c r="J863" s="17">
        <v>0.79</v>
      </c>
      <c r="K863" s="17">
        <v>0.66</v>
      </c>
      <c r="L863" s="17" t="s">
        <v>92</v>
      </c>
      <c r="M863" s="17" t="s">
        <v>92</v>
      </c>
      <c r="N863" s="17" t="s">
        <v>92</v>
      </c>
      <c r="O863" s="38">
        <f t="shared" si="114"/>
        <v>2.9999999999999997E-4</v>
      </c>
      <c r="P863" s="38">
        <f t="shared" si="115"/>
        <v>2.0000000000000001E-4</v>
      </c>
      <c r="Q863" s="38">
        <f t="shared" si="116"/>
        <v>2.0000000000000001E-4</v>
      </c>
    </row>
    <row r="864" spans="3:17" customFormat="1" ht="20.100000000000001" customHeight="1">
      <c r="C864" s="59" t="s">
        <v>145</v>
      </c>
      <c r="D864" s="60"/>
      <c r="E864" s="14" t="s">
        <v>602</v>
      </c>
      <c r="F864" s="17">
        <v>99</v>
      </c>
      <c r="G864" s="39">
        <f t="shared" si="113"/>
        <v>0.626</v>
      </c>
      <c r="H864" s="17">
        <v>37</v>
      </c>
      <c r="I864" s="17">
        <v>1.07</v>
      </c>
      <c r="J864" s="17">
        <v>0.86</v>
      </c>
      <c r="K864" s="17">
        <v>0.72</v>
      </c>
      <c r="L864" s="17" t="s">
        <v>92</v>
      </c>
      <c r="M864" s="17" t="s">
        <v>92</v>
      </c>
      <c r="N864" s="17" t="s">
        <v>92</v>
      </c>
      <c r="O864" s="38">
        <f t="shared" si="114"/>
        <v>2.9999999999999997E-4</v>
      </c>
      <c r="P864" s="38">
        <f t="shared" si="115"/>
        <v>2.0000000000000001E-4</v>
      </c>
      <c r="Q864" s="38">
        <f t="shared" si="116"/>
        <v>2.0000000000000001E-4</v>
      </c>
    </row>
    <row r="865" spans="3:17" customFormat="1" ht="20.100000000000001" customHeight="1">
      <c r="C865" s="59" t="s">
        <v>146</v>
      </c>
      <c r="D865" s="60"/>
      <c r="E865" s="14" t="s">
        <v>603</v>
      </c>
      <c r="F865" s="17">
        <v>99</v>
      </c>
      <c r="G865" s="39">
        <f t="shared" si="113"/>
        <v>0.63600000000000001</v>
      </c>
      <c r="H865" s="17">
        <v>36</v>
      </c>
      <c r="I865" s="17">
        <v>1.04</v>
      </c>
      <c r="J865" s="17">
        <v>0.84</v>
      </c>
      <c r="K865" s="17">
        <v>0.7</v>
      </c>
      <c r="L865" s="17" t="s">
        <v>92</v>
      </c>
      <c r="M865" s="17" t="s">
        <v>92</v>
      </c>
      <c r="N865" s="17" t="s">
        <v>92</v>
      </c>
      <c r="O865" s="38">
        <f t="shared" si="114"/>
        <v>2.9999999999999997E-4</v>
      </c>
      <c r="P865" s="38">
        <f t="shared" si="115"/>
        <v>2.0000000000000001E-4</v>
      </c>
      <c r="Q865" s="38">
        <f t="shared" si="116"/>
        <v>2.0000000000000001E-4</v>
      </c>
    </row>
    <row r="866" spans="3:17" customFormat="1" ht="20.100000000000001" customHeight="1">
      <c r="C866" s="59" t="s">
        <v>147</v>
      </c>
      <c r="D866" s="60"/>
      <c r="E866" s="14" t="s">
        <v>604</v>
      </c>
      <c r="F866" s="17">
        <v>99</v>
      </c>
      <c r="G866" s="39">
        <f t="shared" si="113"/>
        <v>0.626</v>
      </c>
      <c r="H866" s="17">
        <v>37</v>
      </c>
      <c r="I866" s="17">
        <v>1.07</v>
      </c>
      <c r="J866" s="17">
        <v>0.86</v>
      </c>
      <c r="K866" s="17">
        <v>0.72</v>
      </c>
      <c r="L866" s="17" t="s">
        <v>92</v>
      </c>
      <c r="M866" s="17" t="s">
        <v>92</v>
      </c>
      <c r="N866" s="17" t="s">
        <v>92</v>
      </c>
      <c r="O866" s="38">
        <f t="shared" si="114"/>
        <v>2.9999999999999997E-4</v>
      </c>
      <c r="P866" s="38">
        <f t="shared" si="115"/>
        <v>2.0000000000000001E-4</v>
      </c>
      <c r="Q866" s="38">
        <f t="shared" si="116"/>
        <v>2.0000000000000001E-4</v>
      </c>
    </row>
    <row r="867" spans="3:17" customFormat="1" ht="20.100000000000001" customHeight="1">
      <c r="C867" s="59" t="s">
        <v>148</v>
      </c>
      <c r="D867" s="60"/>
      <c r="E867" s="14" t="s">
        <v>605</v>
      </c>
      <c r="F867" s="17">
        <v>109</v>
      </c>
      <c r="G867" s="39">
        <f t="shared" si="113"/>
        <v>0.58699999999999997</v>
      </c>
      <c r="H867" s="17">
        <v>45</v>
      </c>
      <c r="I867" s="17">
        <v>1.3</v>
      </c>
      <c r="J867" s="17">
        <v>1.05</v>
      </c>
      <c r="K867" s="17">
        <v>0.87</v>
      </c>
      <c r="L867" s="17" t="s">
        <v>92</v>
      </c>
      <c r="M867" s="17" t="s">
        <v>92</v>
      </c>
      <c r="N867" s="17" t="s">
        <v>92</v>
      </c>
      <c r="O867" s="38">
        <f t="shared" si="114"/>
        <v>4.0000000000000002E-4</v>
      </c>
      <c r="P867" s="38">
        <f t="shared" si="115"/>
        <v>2.9999999999999997E-4</v>
      </c>
      <c r="Q867" s="38">
        <f t="shared" si="116"/>
        <v>2.0000000000000001E-4</v>
      </c>
    </row>
    <row r="868" spans="3:17" customFormat="1" ht="20.100000000000001" customHeight="1">
      <c r="C868" s="59" t="s">
        <v>149</v>
      </c>
      <c r="D868" s="60"/>
      <c r="E868" s="14" t="s">
        <v>606</v>
      </c>
      <c r="F868" s="17">
        <v>99</v>
      </c>
      <c r="G868" s="39">
        <f t="shared" si="113"/>
        <v>0.626</v>
      </c>
      <c r="H868" s="17">
        <v>37</v>
      </c>
      <c r="I868" s="17">
        <v>1.07</v>
      </c>
      <c r="J868" s="17">
        <v>0.86</v>
      </c>
      <c r="K868" s="17">
        <v>0.72</v>
      </c>
      <c r="L868" s="17" t="s">
        <v>92</v>
      </c>
      <c r="M868" s="17" t="s">
        <v>92</v>
      </c>
      <c r="N868" s="17" t="s">
        <v>92</v>
      </c>
      <c r="O868" s="38">
        <f t="shared" si="114"/>
        <v>2.9999999999999997E-4</v>
      </c>
      <c r="P868" s="38">
        <f t="shared" si="115"/>
        <v>2.0000000000000001E-4</v>
      </c>
      <c r="Q868" s="38">
        <f t="shared" si="116"/>
        <v>2.0000000000000001E-4</v>
      </c>
    </row>
    <row r="869" spans="3:17" customFormat="1" ht="20.100000000000001" customHeight="1">
      <c r="C869" s="59" t="s">
        <v>150</v>
      </c>
      <c r="D869" s="60"/>
      <c r="E869" s="14" t="s">
        <v>607</v>
      </c>
      <c r="F869" s="17">
        <v>325</v>
      </c>
      <c r="G869" s="39">
        <f t="shared" si="113"/>
        <v>0.56599999999999995</v>
      </c>
      <c r="H869" s="17">
        <v>141</v>
      </c>
      <c r="I869" s="17">
        <v>4.07</v>
      </c>
      <c r="J869" s="17">
        <v>3.29</v>
      </c>
      <c r="K869" s="17">
        <v>2.73</v>
      </c>
      <c r="L869" s="17" t="s">
        <v>92</v>
      </c>
      <c r="M869" s="17" t="s">
        <v>92</v>
      </c>
      <c r="N869" s="17" t="s">
        <v>92</v>
      </c>
      <c r="O869" s="38">
        <f t="shared" si="114"/>
        <v>1.1999999999999999E-3</v>
      </c>
      <c r="P869" s="38">
        <f t="shared" si="115"/>
        <v>8.9999999999999998E-4</v>
      </c>
      <c r="Q869" s="38">
        <f t="shared" si="116"/>
        <v>8.0000000000000004E-4</v>
      </c>
    </row>
    <row r="870" spans="3:17" customFormat="1" ht="20.100000000000001" customHeight="1">
      <c r="C870" s="59" t="s">
        <v>151</v>
      </c>
      <c r="D870" s="60"/>
      <c r="E870" s="14" t="s">
        <v>608</v>
      </c>
      <c r="F870" s="17">
        <v>524</v>
      </c>
      <c r="G870" s="39">
        <f t="shared" si="113"/>
        <v>0.68899999999999995</v>
      </c>
      <c r="H870" s="17">
        <v>163</v>
      </c>
      <c r="I870" s="17">
        <v>4.71</v>
      </c>
      <c r="J870" s="17">
        <v>3.8</v>
      </c>
      <c r="K870" s="17">
        <v>3.15</v>
      </c>
      <c r="L870" s="17" t="s">
        <v>92</v>
      </c>
      <c r="M870" s="17" t="s">
        <v>92</v>
      </c>
      <c r="N870" s="17" t="s">
        <v>92</v>
      </c>
      <c r="O870" s="38">
        <f t="shared" si="114"/>
        <v>1.2999999999999999E-3</v>
      </c>
      <c r="P870" s="38">
        <f t="shared" si="115"/>
        <v>1.1000000000000001E-3</v>
      </c>
      <c r="Q870" s="38">
        <f t="shared" si="116"/>
        <v>8.9999999999999998E-4</v>
      </c>
    </row>
    <row r="871" spans="3:17" customFormat="1" ht="20.100000000000001" customHeight="1">
      <c r="C871" s="59" t="s">
        <v>152</v>
      </c>
      <c r="D871" s="60"/>
      <c r="E871" s="14" t="s">
        <v>609</v>
      </c>
      <c r="F871" s="17">
        <v>775</v>
      </c>
      <c r="G871" s="39">
        <f t="shared" si="113"/>
        <v>0.60899999999999999</v>
      </c>
      <c r="H871" s="17">
        <v>303</v>
      </c>
      <c r="I871" s="17">
        <v>8.75</v>
      </c>
      <c r="J871" s="17">
        <v>7.07</v>
      </c>
      <c r="K871" s="17">
        <v>5.86</v>
      </c>
      <c r="L871" s="17" t="s">
        <v>92</v>
      </c>
      <c r="M871" s="17" t="s">
        <v>92</v>
      </c>
      <c r="N871" s="17" t="s">
        <v>92</v>
      </c>
      <c r="O871" s="38">
        <f t="shared" si="114"/>
        <v>2.5000000000000001E-3</v>
      </c>
      <c r="P871" s="38">
        <f t="shared" si="115"/>
        <v>2E-3</v>
      </c>
      <c r="Q871" s="38">
        <f t="shared" si="116"/>
        <v>1.6999999999999999E-3</v>
      </c>
    </row>
    <row r="872" spans="3:17" customFormat="1" ht="20.100000000000001" customHeight="1">
      <c r="C872" s="59" t="s">
        <v>153</v>
      </c>
      <c r="D872" s="60"/>
      <c r="E872" s="14" t="s">
        <v>610</v>
      </c>
      <c r="F872" s="17">
        <v>195</v>
      </c>
      <c r="G872" s="39">
        <f t="shared" si="113"/>
        <v>0.61</v>
      </c>
      <c r="H872" s="17">
        <v>76</v>
      </c>
      <c r="I872" s="17">
        <v>2.19</v>
      </c>
      <c r="J872" s="17">
        <v>1.77</v>
      </c>
      <c r="K872" s="17">
        <v>1.47</v>
      </c>
      <c r="L872" s="17" t="s">
        <v>92</v>
      </c>
      <c r="M872" s="17" t="s">
        <v>92</v>
      </c>
      <c r="N872" s="17" t="s">
        <v>92</v>
      </c>
      <c r="O872" s="38">
        <f t="shared" si="114"/>
        <v>5.9999999999999995E-4</v>
      </c>
      <c r="P872" s="38">
        <f t="shared" si="115"/>
        <v>5.0000000000000001E-4</v>
      </c>
      <c r="Q872" s="38">
        <f t="shared" si="116"/>
        <v>4.0000000000000002E-4</v>
      </c>
    </row>
    <row r="873" spans="3:17" customFormat="1" ht="20.100000000000001" customHeight="1">
      <c r="C873" s="59" t="s">
        <v>154</v>
      </c>
      <c r="D873" s="60"/>
      <c r="E873" s="14" t="s">
        <v>611</v>
      </c>
      <c r="F873" s="17">
        <v>675</v>
      </c>
      <c r="G873" s="39">
        <f t="shared" si="113"/>
        <v>0.68300000000000005</v>
      </c>
      <c r="H873" s="17">
        <v>214</v>
      </c>
      <c r="I873" s="17">
        <v>6.18</v>
      </c>
      <c r="J873" s="17">
        <v>4.99</v>
      </c>
      <c r="K873" s="17">
        <v>4.1399999999999997</v>
      </c>
      <c r="L873" s="17" t="s">
        <v>92</v>
      </c>
      <c r="M873" s="17" t="s">
        <v>92</v>
      </c>
      <c r="N873" s="17" t="s">
        <v>92</v>
      </c>
      <c r="O873" s="38">
        <f t="shared" si="114"/>
        <v>1.8E-3</v>
      </c>
      <c r="P873" s="38">
        <f t="shared" si="115"/>
        <v>1.4E-3</v>
      </c>
      <c r="Q873" s="38">
        <f t="shared" si="116"/>
        <v>1.1999999999999999E-3</v>
      </c>
    </row>
    <row r="874" spans="3:17" customFormat="1" ht="20.100000000000001" customHeight="1">
      <c r="C874" s="59" t="s">
        <v>155</v>
      </c>
      <c r="D874" s="60"/>
      <c r="E874" s="14" t="s">
        <v>612</v>
      </c>
      <c r="F874" s="17">
        <v>799</v>
      </c>
      <c r="G874" s="39">
        <f t="shared" si="113"/>
        <v>0.59399999999999997</v>
      </c>
      <c r="H874" s="17">
        <v>324</v>
      </c>
      <c r="I874" s="17">
        <v>9.36</v>
      </c>
      <c r="J874" s="17">
        <v>7.56</v>
      </c>
      <c r="K874" s="17">
        <v>6.27</v>
      </c>
      <c r="L874" s="17" t="s">
        <v>92</v>
      </c>
      <c r="M874" s="17" t="s">
        <v>92</v>
      </c>
      <c r="N874" s="17" t="s">
        <v>92</v>
      </c>
      <c r="O874" s="38">
        <f t="shared" si="114"/>
        <v>2.7000000000000001E-3</v>
      </c>
      <c r="P874" s="38">
        <f t="shared" si="115"/>
        <v>2.2000000000000001E-3</v>
      </c>
      <c r="Q874" s="38">
        <f t="shared" si="116"/>
        <v>1.8E-3</v>
      </c>
    </row>
    <row r="875" spans="3:17" customFormat="1" ht="19.5" customHeight="1">
      <c r="C875" s="59" t="s">
        <v>156</v>
      </c>
      <c r="D875" s="60"/>
      <c r="E875" s="14" t="s">
        <v>613</v>
      </c>
      <c r="F875" s="17">
        <v>395</v>
      </c>
      <c r="G875" s="39">
        <f t="shared" si="113"/>
        <v>0.42299999999999999</v>
      </c>
      <c r="H875" s="17">
        <v>228</v>
      </c>
      <c r="I875" s="17">
        <v>6.58</v>
      </c>
      <c r="J875" s="17">
        <v>5.32</v>
      </c>
      <c r="K875" s="17">
        <v>4.41</v>
      </c>
      <c r="L875" s="17" t="s">
        <v>92</v>
      </c>
      <c r="M875" s="17" t="s">
        <v>92</v>
      </c>
      <c r="N875" s="17" t="s">
        <v>92</v>
      </c>
      <c r="O875" s="38">
        <f t="shared" si="114"/>
        <v>1.9E-3</v>
      </c>
      <c r="P875" s="38">
        <f t="shared" si="115"/>
        <v>1.5E-3</v>
      </c>
      <c r="Q875" s="38">
        <f t="shared" si="116"/>
        <v>1.2999999999999999E-3</v>
      </c>
    </row>
    <row r="876" spans="3:17" customFormat="1" ht="20.100000000000001" customHeight="1">
      <c r="C876" s="59"/>
      <c r="D876" s="60"/>
      <c r="E876" s="14"/>
      <c r="F876" s="17"/>
      <c r="G876" s="39"/>
      <c r="H876" s="17"/>
      <c r="I876" s="17"/>
      <c r="J876" s="17"/>
      <c r="K876" s="17"/>
      <c r="L876" s="17"/>
      <c r="M876" s="17"/>
      <c r="N876" s="17"/>
      <c r="O876" s="38"/>
      <c r="P876" s="38"/>
      <c r="Q876" s="38"/>
    </row>
    <row r="877" spans="3:17" customFormat="1" ht="20.100000000000001" customHeight="1">
      <c r="C877" s="59"/>
      <c r="D877" s="60"/>
      <c r="E877" s="14"/>
      <c r="F877" s="17"/>
      <c r="G877" s="39"/>
      <c r="H877" s="17"/>
      <c r="I877" s="17"/>
      <c r="J877" s="17"/>
      <c r="K877" s="17"/>
      <c r="L877" s="17"/>
      <c r="M877" s="17"/>
      <c r="N877" s="17"/>
      <c r="O877" s="38"/>
      <c r="P877" s="38"/>
      <c r="Q877" s="38"/>
    </row>
    <row r="878" spans="3:17" customFormat="1" ht="20.100000000000001" customHeight="1">
      <c r="C878" s="59"/>
      <c r="D878" s="60"/>
      <c r="E878" s="14"/>
      <c r="F878" s="17"/>
      <c r="G878" s="39"/>
      <c r="H878" s="17"/>
      <c r="I878" s="17"/>
      <c r="J878" s="17"/>
      <c r="K878" s="17"/>
      <c r="L878" s="17"/>
      <c r="M878" s="17"/>
      <c r="N878" s="17"/>
      <c r="O878" s="38"/>
      <c r="P878" s="38"/>
      <c r="Q878" s="38"/>
    </row>
    <row r="879" spans="3:17" customFormat="1" ht="20.100000000000001" customHeight="1">
      <c r="C879" s="59"/>
      <c r="D879" s="60"/>
      <c r="E879" s="14"/>
      <c r="F879" s="17"/>
      <c r="G879" s="39"/>
      <c r="H879" s="17"/>
      <c r="I879" s="17"/>
      <c r="J879" s="17"/>
      <c r="K879" s="17"/>
      <c r="L879" s="17"/>
      <c r="M879" s="17"/>
      <c r="N879" s="17"/>
      <c r="O879" s="38"/>
      <c r="P879" s="38"/>
      <c r="Q879" s="38"/>
    </row>
    <row r="880" spans="3:17" customFormat="1" ht="20.100000000000001" customHeight="1">
      <c r="C880" s="70" t="s">
        <v>22</v>
      </c>
      <c r="D880" s="70"/>
      <c r="E880" s="70"/>
      <c r="F880" s="70"/>
      <c r="G880" s="70"/>
      <c r="H880" s="70"/>
      <c r="I880" s="70"/>
      <c r="J880" s="70"/>
      <c r="K880" s="70"/>
      <c r="O880" s="47"/>
      <c r="P880" s="47"/>
      <c r="Q880" s="47"/>
    </row>
    <row r="881" spans="3:17" customFormat="1" ht="20.100000000000001" customHeight="1">
      <c r="C881" s="59"/>
      <c r="D881" s="60"/>
      <c r="E881" s="14"/>
      <c r="F881" s="17"/>
      <c r="G881" s="39"/>
      <c r="H881" s="17"/>
      <c r="I881" s="17"/>
      <c r="J881" s="17"/>
      <c r="K881" s="17"/>
      <c r="L881" s="17"/>
      <c r="M881" s="17"/>
      <c r="N881" s="17"/>
      <c r="O881" s="38"/>
      <c r="P881" s="38"/>
      <c r="Q881" s="38"/>
    </row>
    <row r="882" spans="3:17" customFormat="1" ht="20.100000000000001" customHeight="1">
      <c r="C882" s="59"/>
      <c r="D882" s="60"/>
      <c r="E882" s="14"/>
      <c r="F882" s="17"/>
      <c r="G882" s="39"/>
      <c r="H882" s="17"/>
      <c r="I882" s="17"/>
      <c r="J882" s="17"/>
      <c r="K882" s="17"/>
      <c r="L882" s="17"/>
      <c r="M882" s="17"/>
      <c r="N882" s="17"/>
      <c r="O882" s="38"/>
      <c r="P882" s="38"/>
      <c r="Q882" s="38"/>
    </row>
    <row r="883" spans="3:17" customFormat="1" ht="20.100000000000001" customHeight="1">
      <c r="C883" s="59"/>
      <c r="D883" s="60"/>
      <c r="E883" s="14"/>
      <c r="F883" s="17"/>
      <c r="G883" s="39"/>
      <c r="H883" s="17"/>
      <c r="I883" s="17"/>
      <c r="J883" s="17"/>
      <c r="K883" s="17"/>
      <c r="L883" s="17"/>
      <c r="M883" s="17"/>
      <c r="N883" s="17"/>
      <c r="O883" s="38"/>
      <c r="P883" s="38"/>
      <c r="Q883" s="38"/>
    </row>
    <row r="884" spans="3:17" customFormat="1" ht="20.100000000000001" customHeight="1">
      <c r="C884" s="59"/>
      <c r="D884" s="60"/>
      <c r="E884" s="14"/>
      <c r="F884" s="17"/>
      <c r="G884" s="39"/>
      <c r="H884" s="17"/>
      <c r="I884" s="17"/>
      <c r="J884" s="17"/>
      <c r="K884" s="17"/>
      <c r="L884" s="17"/>
      <c r="M884" s="17"/>
      <c r="N884" s="17"/>
      <c r="O884" s="38"/>
      <c r="P884" s="38"/>
      <c r="Q884" s="38"/>
    </row>
    <row r="885" spans="3:17" customFormat="1" ht="20.100000000000001" customHeight="1">
      <c r="C885" s="59"/>
      <c r="D885" s="60"/>
      <c r="E885" s="14"/>
      <c r="F885" s="17"/>
      <c r="G885" s="39"/>
      <c r="H885" s="17"/>
      <c r="I885" s="17"/>
      <c r="J885" s="17"/>
      <c r="K885" s="17"/>
      <c r="L885" s="17"/>
      <c r="M885" s="17"/>
      <c r="N885" s="17"/>
      <c r="O885" s="38"/>
      <c r="P885" s="38"/>
      <c r="Q885" s="38"/>
    </row>
    <row r="886" spans="3:17" customFormat="1" ht="20.100000000000001" customHeight="1">
      <c r="C886" s="59"/>
      <c r="D886" s="60"/>
      <c r="E886" s="14"/>
      <c r="F886" s="17"/>
      <c r="G886" s="39"/>
      <c r="H886" s="17"/>
      <c r="I886" s="17"/>
      <c r="J886" s="17"/>
      <c r="K886" s="17"/>
      <c r="L886" s="17"/>
      <c r="M886" s="17"/>
      <c r="N886" s="17"/>
      <c r="O886" s="38"/>
      <c r="P886" s="38"/>
      <c r="Q886" s="38"/>
    </row>
    <row r="887" spans="3:17" customFormat="1" ht="20.100000000000001" customHeight="1">
      <c r="C887" s="70" t="s">
        <v>63</v>
      </c>
      <c r="D887" s="70"/>
      <c r="E887" s="70"/>
      <c r="F887" s="70"/>
      <c r="G887" s="70"/>
      <c r="H887" s="70"/>
      <c r="I887" s="70"/>
      <c r="J887" s="70"/>
      <c r="K887" s="71"/>
      <c r="O887" s="47"/>
      <c r="P887" s="47"/>
      <c r="Q887" s="47"/>
    </row>
    <row r="888" spans="3:17" customFormat="1" ht="20.100000000000001" customHeight="1">
      <c r="C888" s="59" t="s">
        <v>103</v>
      </c>
      <c r="D888" s="60"/>
      <c r="E888" s="14"/>
      <c r="F888" s="17"/>
      <c r="G888" s="39"/>
      <c r="H888" s="17"/>
      <c r="I888" s="17"/>
      <c r="J888" s="17"/>
      <c r="K888" s="17"/>
      <c r="L888" s="17"/>
      <c r="M888" s="17"/>
      <c r="N888" s="17"/>
      <c r="O888" s="38"/>
      <c r="P888" s="38"/>
      <c r="Q888" s="38"/>
    </row>
    <row r="889" spans="3:17" customFormat="1" ht="20.100000000000001" customHeight="1">
      <c r="C889" s="59"/>
      <c r="D889" s="60"/>
      <c r="E889" s="14"/>
      <c r="F889" s="17"/>
      <c r="G889" s="39"/>
      <c r="H889" s="17"/>
      <c r="I889" s="17"/>
      <c r="J889" s="17"/>
      <c r="K889" s="17"/>
      <c r="L889" s="17"/>
      <c r="M889" s="17"/>
      <c r="N889" s="17"/>
      <c r="O889" s="38"/>
      <c r="P889" s="38"/>
      <c r="Q889" s="38"/>
    </row>
    <row r="890" spans="3:17" customFormat="1" ht="20.100000000000001" customHeight="1"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3:17" customFormat="1" ht="20.100000000000001" customHeight="1"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3:17" customFormat="1" ht="20.100000000000001" customHeight="1"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3:17" customFormat="1" ht="20.100000000000001" customHeight="1">
      <c r="C893" s="59"/>
      <c r="D893" s="60"/>
      <c r="E893" s="14"/>
      <c r="F893" s="17"/>
      <c r="G893" s="39"/>
      <c r="H893" s="17"/>
      <c r="I893" s="17"/>
      <c r="J893" s="17"/>
      <c r="K893" s="17"/>
      <c r="L893" s="17"/>
      <c r="M893" s="17"/>
      <c r="N893" s="17"/>
      <c r="O893" s="38"/>
      <c r="P893" s="38"/>
      <c r="Q893" s="38"/>
    </row>
    <row r="894" spans="3:17" customFormat="1" ht="20.100000000000001" customHeight="1">
      <c r="C894" s="59"/>
      <c r="D894" s="60"/>
      <c r="E894" s="14"/>
      <c r="F894" s="17"/>
      <c r="G894" s="39"/>
      <c r="H894" s="17"/>
      <c r="I894" s="17"/>
      <c r="J894" s="17"/>
      <c r="K894" s="17"/>
      <c r="L894" s="17"/>
      <c r="M894" s="17"/>
      <c r="N894" s="17"/>
      <c r="O894" s="38"/>
      <c r="P894" s="38"/>
      <c r="Q894" s="38"/>
    </row>
    <row r="895" spans="3:17" customFormat="1" ht="20.100000000000001" customHeight="1">
      <c r="C895" s="59"/>
      <c r="D895" s="60"/>
      <c r="E895" s="14"/>
      <c r="F895" s="17"/>
      <c r="G895" s="39"/>
      <c r="H895" s="17"/>
      <c r="I895" s="17"/>
      <c r="J895" s="17"/>
      <c r="K895" s="17"/>
      <c r="L895" s="17"/>
      <c r="M895" s="17"/>
      <c r="N895" s="17"/>
      <c r="O895" s="38"/>
      <c r="P895" s="38"/>
      <c r="Q895" s="38"/>
    </row>
    <row r="896" spans="3:17" customFormat="1" ht="20.100000000000001" customHeight="1">
      <c r="C896" s="59"/>
      <c r="D896" s="60"/>
      <c r="E896" s="14"/>
      <c r="F896" s="17"/>
      <c r="G896" s="39"/>
      <c r="H896" s="17"/>
      <c r="I896" s="17"/>
      <c r="J896" s="17"/>
      <c r="K896" s="17"/>
      <c r="L896" s="17"/>
      <c r="M896" s="17"/>
      <c r="N896" s="17"/>
      <c r="O896" s="38"/>
      <c r="P896" s="38"/>
      <c r="Q896" s="38"/>
    </row>
    <row r="897" spans="3:17" customFormat="1" ht="20.100000000000001" customHeight="1">
      <c r="C897" s="3" t="s">
        <v>16</v>
      </c>
      <c r="F897" s="18"/>
      <c r="G897" s="44"/>
      <c r="H897" s="18"/>
      <c r="I897" s="18"/>
      <c r="J897" s="18"/>
      <c r="K897" s="18"/>
      <c r="O897" s="47"/>
      <c r="P897" s="47"/>
      <c r="Q897" s="47"/>
    </row>
    <row r="898" spans="3:17" customFormat="1" ht="20.100000000000001" customHeight="1">
      <c r="C898" s="72" t="s">
        <v>51</v>
      </c>
      <c r="D898" s="73"/>
      <c r="E898" s="27"/>
      <c r="F898" s="19">
        <v>150</v>
      </c>
      <c r="G898" s="45">
        <v>0</v>
      </c>
      <c r="H898" s="20">
        <v>150</v>
      </c>
      <c r="I898" s="17"/>
      <c r="J898" s="17"/>
      <c r="K898" s="17"/>
      <c r="L898" s="17"/>
      <c r="M898" s="17"/>
      <c r="N898" s="17"/>
      <c r="O898" s="38"/>
      <c r="P898" s="38"/>
      <c r="Q898" s="38"/>
    </row>
    <row r="899" spans="3:17" customFormat="1" ht="20.100000000000001" customHeight="1">
      <c r="C899" s="72" t="s">
        <v>58</v>
      </c>
      <c r="D899" s="73"/>
      <c r="E899" s="27"/>
      <c r="F899" s="19">
        <v>100</v>
      </c>
      <c r="G899" s="45">
        <v>0</v>
      </c>
      <c r="H899" s="20">
        <v>100</v>
      </c>
      <c r="I899" s="17"/>
      <c r="J899" s="17"/>
      <c r="K899" s="17"/>
      <c r="L899" s="17"/>
      <c r="M899" s="17"/>
      <c r="N899" s="17"/>
      <c r="O899" s="38"/>
      <c r="P899" s="38"/>
      <c r="Q899" s="38"/>
    </row>
    <row r="900" spans="3:17" customFormat="1" ht="20.100000000000001" customHeight="1">
      <c r="C900" s="59"/>
      <c r="D900" s="60"/>
      <c r="E900" s="27"/>
      <c r="F900" s="19"/>
      <c r="G900" s="45"/>
      <c r="H900" s="20"/>
      <c r="I900" s="17"/>
      <c r="J900" s="17"/>
      <c r="K900" s="17"/>
      <c r="L900" s="17"/>
      <c r="M900" s="17"/>
      <c r="N900" s="17"/>
      <c r="O900" s="38"/>
      <c r="P900" s="38"/>
      <c r="Q900" s="38"/>
    </row>
    <row r="901" spans="3:17" customFormat="1" ht="20.100000000000001" customHeight="1">
      <c r="C901" s="59"/>
      <c r="D901" s="60"/>
      <c r="E901" s="27"/>
      <c r="F901" s="19"/>
      <c r="G901" s="45"/>
      <c r="H901" s="20"/>
      <c r="I901" s="17"/>
      <c r="J901" s="17"/>
      <c r="K901" s="17"/>
      <c r="L901" s="17"/>
      <c r="M901" s="17"/>
      <c r="N901" s="17"/>
      <c r="O901" s="38"/>
      <c r="P901" s="38"/>
      <c r="Q901" s="38"/>
    </row>
    <row r="902" spans="3:17" customFormat="1" ht="20.100000000000001" customHeight="1">
      <c r="C902" s="59"/>
      <c r="D902" s="60"/>
      <c r="E902" s="27"/>
      <c r="F902" s="19"/>
      <c r="G902" s="45"/>
      <c r="H902" s="20"/>
      <c r="I902" s="17"/>
      <c r="J902" s="17"/>
      <c r="K902" s="17"/>
      <c r="L902" s="17"/>
      <c r="M902" s="17"/>
      <c r="N902" s="17"/>
      <c r="O902" s="38"/>
      <c r="P902" s="38"/>
      <c r="Q902" s="38"/>
    </row>
    <row r="903" spans="3:17" customFormat="1" ht="20.100000000000001" customHeight="1">
      <c r="C903" s="59"/>
      <c r="D903" s="60"/>
      <c r="E903" s="27"/>
      <c r="F903" s="19"/>
      <c r="G903" s="45"/>
      <c r="H903" s="20"/>
      <c r="I903" s="17"/>
      <c r="J903" s="17"/>
      <c r="K903" s="17"/>
      <c r="L903" s="17"/>
      <c r="M903" s="17"/>
      <c r="N903" s="17"/>
      <c r="O903" s="38"/>
      <c r="P903" s="38"/>
      <c r="Q903" s="38"/>
    </row>
    <row r="904" spans="3:17" customFormat="1" ht="20.100000000000001" customHeight="1">
      <c r="C904" s="74" t="s">
        <v>72</v>
      </c>
      <c r="D904" s="71"/>
      <c r="E904" s="24" t="s">
        <v>103</v>
      </c>
      <c r="F904" s="24"/>
      <c r="G904" s="46"/>
      <c r="H904" s="24"/>
      <c r="I904" s="24"/>
      <c r="J904" s="24"/>
      <c r="K904" s="24"/>
      <c r="L904" s="24"/>
      <c r="M904" s="24"/>
      <c r="N904" s="24"/>
      <c r="O904" s="48"/>
      <c r="P904" s="48"/>
      <c r="Q904" s="48"/>
    </row>
    <row r="905" spans="3:17" customFormat="1" ht="20.100000000000001" customHeight="1">
      <c r="C905" s="74" t="s">
        <v>29</v>
      </c>
      <c r="D905" s="71"/>
      <c r="E905" s="24" t="s">
        <v>104</v>
      </c>
      <c r="F905" s="24"/>
      <c r="G905" s="46"/>
      <c r="H905" s="24"/>
      <c r="I905" s="24"/>
      <c r="J905" s="24"/>
      <c r="K905" s="24"/>
      <c r="L905" s="24"/>
      <c r="M905" s="24"/>
      <c r="N905" s="24"/>
      <c r="O905" s="48"/>
      <c r="P905" s="48"/>
      <c r="Q905" s="48"/>
    </row>
    <row r="906" spans="3:17" customFormat="1" ht="20.100000000000001" customHeight="1">
      <c r="C906" s="74" t="s">
        <v>45</v>
      </c>
      <c r="D906" s="71"/>
      <c r="E906" s="24" t="s">
        <v>104</v>
      </c>
      <c r="F906" s="24"/>
      <c r="G906" s="46"/>
      <c r="H906" s="24"/>
      <c r="I906" s="24"/>
      <c r="J906" s="24"/>
      <c r="K906" s="24"/>
      <c r="L906" s="24"/>
      <c r="M906" s="24"/>
      <c r="N906" s="24"/>
      <c r="O906" s="48"/>
      <c r="P906" s="48"/>
      <c r="Q906" s="48"/>
    </row>
    <row r="907" spans="3:17" customFormat="1" ht="20.100000000000001" customHeight="1">
      <c r="C907" s="76" t="s">
        <v>79</v>
      </c>
      <c r="D907" s="76"/>
      <c r="E907" s="24" t="s">
        <v>105</v>
      </c>
      <c r="F907" s="24"/>
      <c r="G907" s="46"/>
      <c r="H907" s="24"/>
      <c r="I907" s="24"/>
      <c r="J907" s="24"/>
      <c r="K907" s="24"/>
      <c r="L907" s="24"/>
      <c r="M907" s="24"/>
      <c r="N907" s="24"/>
      <c r="O907" s="48"/>
      <c r="P907" s="48"/>
      <c r="Q907" s="48"/>
    </row>
    <row r="908" spans="3:17" customFormat="1" ht="20.100000000000001" customHeight="1">
      <c r="C908" s="76" t="s">
        <v>59</v>
      </c>
      <c r="D908" s="76"/>
      <c r="E908" s="24" t="s">
        <v>105</v>
      </c>
      <c r="F908" s="24"/>
      <c r="G908" s="46"/>
      <c r="H908" s="24"/>
      <c r="I908" s="24"/>
      <c r="J908" s="24"/>
      <c r="K908" s="24"/>
      <c r="L908" s="24"/>
      <c r="M908" s="24"/>
      <c r="N908" s="24"/>
      <c r="O908" s="48"/>
      <c r="P908" s="48"/>
      <c r="Q908" s="48"/>
    </row>
    <row r="909" spans="3:17" customFormat="1" ht="20.100000000000001" customHeight="1">
      <c r="C909" t="s">
        <v>93</v>
      </c>
      <c r="G909" s="42"/>
      <c r="O909" s="47"/>
      <c r="P909" s="47"/>
      <c r="Q909" s="47"/>
    </row>
    <row r="910" spans="3:17" customFormat="1" ht="20.100000000000001" customHeight="1">
      <c r="G910" s="42"/>
    </row>
    <row r="911" spans="3:17" customFormat="1" ht="20.100000000000001" customHeight="1">
      <c r="C911" s="4" t="s">
        <v>2</v>
      </c>
      <c r="D911" s="5" t="s">
        <v>90</v>
      </c>
      <c r="E911" s="1"/>
      <c r="G911" s="42"/>
    </row>
    <row r="912" spans="3:17" customFormat="1" ht="20.100000000000001" customHeight="1">
      <c r="C912" s="4" t="s">
        <v>5</v>
      </c>
      <c r="D912" s="16" t="s">
        <v>164</v>
      </c>
      <c r="E912" s="1"/>
      <c r="G912" s="42"/>
    </row>
    <row r="913" spans="2:17" ht="20.100000000000001" customHeight="1">
      <c r="C913" s="4" t="s">
        <v>7</v>
      </c>
      <c r="D913" s="5">
        <v>30</v>
      </c>
      <c r="E913" s="1"/>
      <c r="O913"/>
      <c r="P913"/>
      <c r="Q913"/>
    </row>
    <row r="914" spans="2:17" ht="20.100000000000001" customHeight="1">
      <c r="C914" s="4" t="s">
        <v>12</v>
      </c>
      <c r="D914" s="5">
        <v>30</v>
      </c>
      <c r="E914" s="1"/>
      <c r="O914"/>
      <c r="P914"/>
      <c r="Q914"/>
    </row>
    <row r="915" spans="2:17" ht="20.100000000000001" customHeight="1">
      <c r="C915" s="4" t="s">
        <v>13</v>
      </c>
      <c r="D915" s="7">
        <v>4550</v>
      </c>
      <c r="E915" s="1"/>
      <c r="O915"/>
      <c r="P915"/>
      <c r="Q915"/>
    </row>
    <row r="916" spans="2:17" ht="30" customHeight="1">
      <c r="C916" s="8" t="s">
        <v>86</v>
      </c>
      <c r="D916" s="37">
        <v>9.9000000000000008E-3</v>
      </c>
      <c r="E916" s="1"/>
      <c r="O916"/>
      <c r="P916"/>
      <c r="Q916"/>
    </row>
    <row r="917" spans="2:17" ht="30" customHeight="1">
      <c r="C917" s="8" t="s">
        <v>85</v>
      </c>
      <c r="D917" s="38">
        <v>4.9000000000000002E-2</v>
      </c>
      <c r="E917" s="1"/>
      <c r="O917"/>
      <c r="P917"/>
      <c r="Q917"/>
    </row>
    <row r="918" spans="2:17" ht="20.100000000000001" customHeight="1">
      <c r="C918" s="2"/>
      <c r="O918"/>
      <c r="P918"/>
      <c r="Q918"/>
    </row>
    <row r="919" spans="2:17" s="10" customFormat="1" ht="20.100000000000001" customHeight="1">
      <c r="B919" s="9"/>
      <c r="F919" s="63" t="s">
        <v>3</v>
      </c>
      <c r="G919" s="64"/>
      <c r="H919" s="65"/>
      <c r="I919" s="61" t="s">
        <v>4</v>
      </c>
      <c r="J919" s="61"/>
      <c r="K919" s="61"/>
      <c r="L919" s="61" t="s">
        <v>84</v>
      </c>
      <c r="M919" s="61"/>
      <c r="N919" s="61"/>
      <c r="O919" s="61" t="s">
        <v>83</v>
      </c>
      <c r="P919" s="61"/>
      <c r="Q919" s="61"/>
    </row>
    <row r="920" spans="2:17" s="10" customFormat="1" ht="20.100000000000001" customHeight="1">
      <c r="B920" s="9"/>
      <c r="F920" s="63" t="s">
        <v>6</v>
      </c>
      <c r="G920" s="64"/>
      <c r="H920" s="65"/>
      <c r="I920" s="62" t="s">
        <v>48</v>
      </c>
      <c r="J920" s="62"/>
      <c r="K920" s="62"/>
      <c r="L920" s="62" t="s">
        <v>48</v>
      </c>
      <c r="M920" s="62"/>
      <c r="N920" s="62"/>
      <c r="O920" s="62" t="s">
        <v>48</v>
      </c>
      <c r="P920" s="62"/>
      <c r="Q920" s="62"/>
    </row>
    <row r="921" spans="2:17" s="13" customFormat="1" ht="20.100000000000001" customHeight="1">
      <c r="B921" s="11"/>
      <c r="C921" s="66" t="s">
        <v>14</v>
      </c>
      <c r="D921" s="67"/>
      <c r="E921" s="35" t="s">
        <v>17</v>
      </c>
      <c r="F921" s="35" t="s">
        <v>8</v>
      </c>
      <c r="G921" s="43" t="s">
        <v>18</v>
      </c>
      <c r="H921" s="35" t="s">
        <v>19</v>
      </c>
      <c r="I921" s="35" t="s">
        <v>9</v>
      </c>
      <c r="J921" s="35" t="s">
        <v>10</v>
      </c>
      <c r="K921" s="35" t="s">
        <v>11</v>
      </c>
      <c r="L921" s="35" t="s">
        <v>9</v>
      </c>
      <c r="M921" s="35" t="s">
        <v>10</v>
      </c>
      <c r="N921" s="35" t="s">
        <v>11</v>
      </c>
      <c r="O921" s="35" t="s">
        <v>9</v>
      </c>
      <c r="P921" s="35" t="s">
        <v>10</v>
      </c>
      <c r="Q921" s="35" t="s">
        <v>11</v>
      </c>
    </row>
    <row r="922" spans="2:17" ht="20.100000000000001" customHeight="1">
      <c r="C922" s="68" t="s">
        <v>15</v>
      </c>
      <c r="D922" s="69"/>
      <c r="E922" s="14" t="s">
        <v>621</v>
      </c>
      <c r="F922" s="17">
        <v>16277</v>
      </c>
      <c r="G922" s="39">
        <f>ROUND(1-(H922/F922),3)</f>
        <v>0.83499999999999996</v>
      </c>
      <c r="H922" s="17">
        <v>2683</v>
      </c>
      <c r="I922" s="17">
        <v>77.489999999999995</v>
      </c>
      <c r="J922" s="17">
        <v>62.59</v>
      </c>
      <c r="K922" s="17">
        <v>51.89</v>
      </c>
      <c r="L922" s="17" t="s">
        <v>92</v>
      </c>
      <c r="M922" s="17" t="s">
        <v>92</v>
      </c>
      <c r="N922" s="17" t="s">
        <v>92</v>
      </c>
      <c r="O922" s="38">
        <f>ROUND(I922/D915,4)+D916</f>
        <v>2.69E-2</v>
      </c>
      <c r="P922" s="38">
        <f>ROUND(J922/D915,4)+D916</f>
        <v>2.3699999999999999E-2</v>
      </c>
      <c r="Q922" s="38">
        <f>ROUND(K922/D915,4)+D916</f>
        <v>2.1299999999999999E-2</v>
      </c>
    </row>
    <row r="923" spans="2:17" ht="20.100000000000001" customHeight="1">
      <c r="B923" s="15"/>
      <c r="C923" s="75" t="s">
        <v>20</v>
      </c>
      <c r="D923" s="75"/>
      <c r="E923" s="75"/>
      <c r="F923" s="75"/>
      <c r="G923" s="75"/>
      <c r="H923" s="75"/>
      <c r="I923" s="75"/>
      <c r="J923" s="75"/>
      <c r="K923" s="75"/>
      <c r="O923"/>
      <c r="P923"/>
      <c r="Q923"/>
    </row>
    <row r="924" spans="2:17" ht="20.100000000000001" customHeight="1">
      <c r="C924" s="59" t="s">
        <v>121</v>
      </c>
      <c r="D924" s="60"/>
      <c r="E924" s="14" t="s">
        <v>579</v>
      </c>
      <c r="F924" s="17">
        <v>1675</v>
      </c>
      <c r="G924" s="39">
        <f>ROUND(1-(H924/F924),3)</f>
        <v>0.84099999999999997</v>
      </c>
      <c r="H924" s="17">
        <v>266</v>
      </c>
      <c r="I924" s="17">
        <v>7.68</v>
      </c>
      <c r="J924" s="17">
        <v>6.21</v>
      </c>
      <c r="K924" s="17">
        <v>5.14</v>
      </c>
      <c r="L924" s="17" t="s">
        <v>92</v>
      </c>
      <c r="M924" s="17" t="s">
        <v>92</v>
      </c>
      <c r="N924" s="17" t="s">
        <v>92</v>
      </c>
      <c r="O924" s="38">
        <f>ROUND(I924/D$915,4)</f>
        <v>1.6999999999999999E-3</v>
      </c>
      <c r="P924" s="38">
        <f>ROUND(J924/D$915,4)</f>
        <v>1.4E-3</v>
      </c>
      <c r="Q924" s="38">
        <f>ROUND(K924/D$915,4)</f>
        <v>1.1000000000000001E-3</v>
      </c>
    </row>
    <row r="925" spans="2:17" ht="20.100000000000001" customHeight="1">
      <c r="C925" s="59" t="s">
        <v>122</v>
      </c>
      <c r="D925" s="60"/>
      <c r="E925" s="14" t="s">
        <v>580</v>
      </c>
      <c r="F925" s="17">
        <v>2263</v>
      </c>
      <c r="G925" s="39">
        <f t="shared" ref="G925:G945" si="117">ROUND(1-(H925/F925),3)</f>
        <v>0.77300000000000002</v>
      </c>
      <c r="H925" s="17">
        <v>513</v>
      </c>
      <c r="I925" s="17">
        <v>14.82</v>
      </c>
      <c r="J925" s="17">
        <v>11.97</v>
      </c>
      <c r="K925" s="17">
        <v>9.92</v>
      </c>
      <c r="L925" s="17" t="s">
        <v>92</v>
      </c>
      <c r="M925" s="17" t="s">
        <v>92</v>
      </c>
      <c r="N925" s="17" t="s">
        <v>92</v>
      </c>
      <c r="O925" s="38">
        <f t="shared" ref="O925:O945" si="118">ROUND(I925/D$915,4)</f>
        <v>3.3E-3</v>
      </c>
      <c r="P925" s="38">
        <f t="shared" ref="P925:P945" si="119">ROUND(J925/D$915,4)</f>
        <v>2.5999999999999999E-3</v>
      </c>
      <c r="Q925" s="38">
        <f t="shared" ref="Q925:Q945" si="120">ROUND(K925/D$915,4)</f>
        <v>2.2000000000000001E-3</v>
      </c>
    </row>
    <row r="926" spans="2:17" ht="20.100000000000001" customHeight="1">
      <c r="C926" s="59" t="s">
        <v>133</v>
      </c>
      <c r="D926" s="60"/>
      <c r="E926" s="14" t="s">
        <v>570</v>
      </c>
      <c r="F926" s="17">
        <v>47</v>
      </c>
      <c r="G926" s="39">
        <f t="shared" si="117"/>
        <v>0.745</v>
      </c>
      <c r="H926" s="17">
        <v>12</v>
      </c>
      <c r="I926" s="17">
        <v>0.35</v>
      </c>
      <c r="J926" s="17">
        <v>0.28000000000000003</v>
      </c>
      <c r="K926" s="17">
        <v>0.23</v>
      </c>
      <c r="L926" s="17" t="s">
        <v>92</v>
      </c>
      <c r="M926" s="17" t="s">
        <v>92</v>
      </c>
      <c r="N926" s="17" t="s">
        <v>92</v>
      </c>
      <c r="O926" s="38">
        <f t="shared" si="118"/>
        <v>1E-4</v>
      </c>
      <c r="P926" s="38">
        <f t="shared" si="119"/>
        <v>1E-4</v>
      </c>
      <c r="Q926" s="38">
        <f t="shared" si="120"/>
        <v>1E-4</v>
      </c>
    </row>
    <row r="927" spans="2:17" ht="20.100000000000001" customHeight="1">
      <c r="C927" s="59" t="s">
        <v>123</v>
      </c>
      <c r="D927" s="60"/>
      <c r="E927" s="14" t="s">
        <v>581</v>
      </c>
      <c r="F927" s="17">
        <v>1760</v>
      </c>
      <c r="G927" s="39">
        <f t="shared" si="117"/>
        <v>0.77300000000000002</v>
      </c>
      <c r="H927" s="17">
        <v>399</v>
      </c>
      <c r="I927" s="17">
        <v>11.52</v>
      </c>
      <c r="J927" s="17">
        <v>9.31</v>
      </c>
      <c r="K927" s="17">
        <v>7.72</v>
      </c>
      <c r="L927" s="17" t="s">
        <v>92</v>
      </c>
      <c r="M927" s="17" t="s">
        <v>92</v>
      </c>
      <c r="N927" s="17" t="s">
        <v>92</v>
      </c>
      <c r="O927" s="38">
        <f t="shared" si="118"/>
        <v>2.5000000000000001E-3</v>
      </c>
      <c r="P927" s="38">
        <f t="shared" si="119"/>
        <v>2E-3</v>
      </c>
      <c r="Q927" s="38">
        <f t="shared" si="120"/>
        <v>1.6999999999999999E-3</v>
      </c>
    </row>
    <row r="928" spans="2:17" ht="20.100000000000001" customHeight="1">
      <c r="C928" s="59" t="s">
        <v>124</v>
      </c>
      <c r="D928" s="60"/>
      <c r="E928" s="14" t="s">
        <v>582</v>
      </c>
      <c r="F928" s="17">
        <v>2284</v>
      </c>
      <c r="G928" s="39">
        <f t="shared" si="117"/>
        <v>0.73899999999999999</v>
      </c>
      <c r="H928" s="17">
        <v>597</v>
      </c>
      <c r="I928" s="17">
        <v>17.239999999999998</v>
      </c>
      <c r="J928" s="17">
        <v>13.93</v>
      </c>
      <c r="K928" s="17">
        <v>11.55</v>
      </c>
      <c r="L928" s="17" t="s">
        <v>92</v>
      </c>
      <c r="M928" s="17" t="s">
        <v>92</v>
      </c>
      <c r="N928" s="17" t="s">
        <v>92</v>
      </c>
      <c r="O928" s="38">
        <f t="shared" si="118"/>
        <v>3.8E-3</v>
      </c>
      <c r="P928" s="38">
        <f t="shared" si="119"/>
        <v>3.0999999999999999E-3</v>
      </c>
      <c r="Q928" s="38">
        <f t="shared" si="120"/>
        <v>2.5000000000000001E-3</v>
      </c>
    </row>
    <row r="929" spans="3:17" customFormat="1" ht="20.100000000000001" customHeight="1">
      <c r="C929" s="59" t="s">
        <v>125</v>
      </c>
      <c r="D929" s="60"/>
      <c r="E929" s="14" t="s">
        <v>583</v>
      </c>
      <c r="F929" s="17">
        <v>3395</v>
      </c>
      <c r="G929" s="39">
        <f t="shared" si="117"/>
        <v>0.70099999999999996</v>
      </c>
      <c r="H929" s="17">
        <v>1016</v>
      </c>
      <c r="I929" s="17">
        <v>29.34</v>
      </c>
      <c r="J929" s="17">
        <v>23.7</v>
      </c>
      <c r="K929" s="17">
        <v>19.649999999999999</v>
      </c>
      <c r="L929" s="17" t="s">
        <v>92</v>
      </c>
      <c r="M929" s="17" t="s">
        <v>92</v>
      </c>
      <c r="N929" s="17" t="s">
        <v>92</v>
      </c>
      <c r="O929" s="38">
        <f t="shared" si="118"/>
        <v>6.4000000000000003E-3</v>
      </c>
      <c r="P929" s="38">
        <f t="shared" si="119"/>
        <v>5.1999999999999998E-3</v>
      </c>
      <c r="Q929" s="38">
        <f t="shared" si="120"/>
        <v>4.3E-3</v>
      </c>
    </row>
    <row r="930" spans="3:17" customFormat="1" ht="20.100000000000001" customHeight="1">
      <c r="C930" s="59" t="s">
        <v>126</v>
      </c>
      <c r="D930" s="60"/>
      <c r="E930" s="14" t="s">
        <v>584</v>
      </c>
      <c r="F930" s="17">
        <v>265</v>
      </c>
      <c r="G930" s="39">
        <f t="shared" si="117"/>
        <v>0.69799999999999995</v>
      </c>
      <c r="H930" s="17">
        <v>80</v>
      </c>
      <c r="I930" s="17">
        <v>2.31</v>
      </c>
      <c r="J930" s="17">
        <v>1.87</v>
      </c>
      <c r="K930" s="17">
        <v>1.55</v>
      </c>
      <c r="L930" s="17" t="s">
        <v>92</v>
      </c>
      <c r="M930" s="17" t="s">
        <v>92</v>
      </c>
      <c r="N930" s="17" t="s">
        <v>92</v>
      </c>
      <c r="O930" s="38">
        <f t="shared" si="118"/>
        <v>5.0000000000000001E-4</v>
      </c>
      <c r="P930" s="38">
        <f t="shared" si="119"/>
        <v>4.0000000000000002E-4</v>
      </c>
      <c r="Q930" s="38">
        <f t="shared" si="120"/>
        <v>2.9999999999999997E-4</v>
      </c>
    </row>
    <row r="931" spans="3:17" customFormat="1" ht="20.100000000000001" customHeight="1">
      <c r="C931" s="59" t="s">
        <v>135</v>
      </c>
      <c r="D931" s="60"/>
      <c r="E931" s="14" t="s">
        <v>586</v>
      </c>
      <c r="F931" s="17">
        <v>289</v>
      </c>
      <c r="G931" s="39">
        <f t="shared" si="117"/>
        <v>0.73</v>
      </c>
      <c r="H931" s="17">
        <v>78</v>
      </c>
      <c r="I931" s="17">
        <v>2.25</v>
      </c>
      <c r="J931" s="17">
        <v>1.82</v>
      </c>
      <c r="K931" s="17">
        <v>1.51</v>
      </c>
      <c r="L931" s="17" t="s">
        <v>92</v>
      </c>
      <c r="M931" s="17" t="s">
        <v>92</v>
      </c>
      <c r="N931" s="17" t="s">
        <v>92</v>
      </c>
      <c r="O931" s="38">
        <f t="shared" si="118"/>
        <v>5.0000000000000001E-4</v>
      </c>
      <c r="P931" s="38">
        <f t="shared" si="119"/>
        <v>4.0000000000000002E-4</v>
      </c>
      <c r="Q931" s="38">
        <f t="shared" si="120"/>
        <v>2.9999999999999997E-4</v>
      </c>
    </row>
    <row r="932" spans="3:17" customFormat="1" ht="20.100000000000001" customHeight="1">
      <c r="C932" s="59" t="s">
        <v>127</v>
      </c>
      <c r="D932" s="60"/>
      <c r="E932" s="14" t="s">
        <v>587</v>
      </c>
      <c r="F932" s="17">
        <v>850</v>
      </c>
      <c r="G932" s="39">
        <f t="shared" si="117"/>
        <v>0.82899999999999996</v>
      </c>
      <c r="H932" s="17">
        <v>145</v>
      </c>
      <c r="I932" s="17">
        <v>4.1900000000000004</v>
      </c>
      <c r="J932" s="17">
        <v>3.38</v>
      </c>
      <c r="K932" s="17">
        <v>2.8</v>
      </c>
      <c r="L932" s="17" t="s">
        <v>92</v>
      </c>
      <c r="M932" s="17" t="s">
        <v>92</v>
      </c>
      <c r="N932" s="17" t="s">
        <v>92</v>
      </c>
      <c r="O932" s="38">
        <f t="shared" si="118"/>
        <v>8.9999999999999998E-4</v>
      </c>
      <c r="P932" s="38">
        <f t="shared" si="119"/>
        <v>6.9999999999999999E-4</v>
      </c>
      <c r="Q932" s="38">
        <f t="shared" si="120"/>
        <v>5.9999999999999995E-4</v>
      </c>
    </row>
    <row r="933" spans="3:17" customFormat="1" ht="20.100000000000001" customHeight="1">
      <c r="C933" s="59" t="s">
        <v>128</v>
      </c>
      <c r="D933" s="60"/>
      <c r="E933" s="14" t="s">
        <v>588</v>
      </c>
      <c r="F933" s="17">
        <v>850</v>
      </c>
      <c r="G933" s="39">
        <f t="shared" si="117"/>
        <v>0.82799999999999996</v>
      </c>
      <c r="H933" s="17">
        <v>146</v>
      </c>
      <c r="I933" s="17">
        <v>4.22</v>
      </c>
      <c r="J933" s="17">
        <v>3.41</v>
      </c>
      <c r="K933" s="17">
        <v>2.82</v>
      </c>
      <c r="L933" s="17" t="s">
        <v>92</v>
      </c>
      <c r="M933" s="17" t="s">
        <v>92</v>
      </c>
      <c r="N933" s="17" t="s">
        <v>92</v>
      </c>
      <c r="O933" s="38">
        <f t="shared" si="118"/>
        <v>8.9999999999999998E-4</v>
      </c>
      <c r="P933" s="38">
        <f t="shared" si="119"/>
        <v>6.9999999999999999E-4</v>
      </c>
      <c r="Q933" s="38">
        <f t="shared" si="120"/>
        <v>5.9999999999999995E-4</v>
      </c>
    </row>
    <row r="934" spans="3:17" customFormat="1" ht="20.100000000000001" customHeight="1">
      <c r="C934" s="59" t="s">
        <v>129</v>
      </c>
      <c r="D934" s="60"/>
      <c r="E934" s="14" t="s">
        <v>589</v>
      </c>
      <c r="F934" s="17">
        <v>980</v>
      </c>
      <c r="G934" s="39">
        <f t="shared" si="117"/>
        <v>0.80300000000000005</v>
      </c>
      <c r="H934" s="17">
        <v>193</v>
      </c>
      <c r="I934" s="17">
        <v>5.57</v>
      </c>
      <c r="J934" s="17">
        <v>4.5</v>
      </c>
      <c r="K934" s="17">
        <v>3.73</v>
      </c>
      <c r="L934" s="17" t="s">
        <v>92</v>
      </c>
      <c r="M934" s="17" t="s">
        <v>92</v>
      </c>
      <c r="N934" s="17" t="s">
        <v>92</v>
      </c>
      <c r="O934" s="38">
        <f t="shared" si="118"/>
        <v>1.1999999999999999E-3</v>
      </c>
      <c r="P934" s="38">
        <f t="shared" si="119"/>
        <v>1E-3</v>
      </c>
      <c r="Q934" s="38">
        <f t="shared" si="120"/>
        <v>8.0000000000000004E-4</v>
      </c>
    </row>
    <row r="935" spans="3:17" customFormat="1" ht="20.100000000000001" customHeight="1">
      <c r="C935" s="59" t="s">
        <v>130</v>
      </c>
      <c r="D935" s="60"/>
      <c r="E935" s="14" t="s">
        <v>590</v>
      </c>
      <c r="F935" s="17">
        <v>550</v>
      </c>
      <c r="G935" s="39">
        <f t="shared" si="117"/>
        <v>0.79600000000000004</v>
      </c>
      <c r="H935" s="17">
        <v>112</v>
      </c>
      <c r="I935" s="17">
        <v>3.23</v>
      </c>
      <c r="J935" s="17">
        <v>2.61</v>
      </c>
      <c r="K935" s="17">
        <v>2.17</v>
      </c>
      <c r="L935" s="17" t="s">
        <v>92</v>
      </c>
      <c r="M935" s="17" t="s">
        <v>92</v>
      </c>
      <c r="N935" s="17" t="s">
        <v>92</v>
      </c>
      <c r="O935" s="38">
        <f t="shared" si="118"/>
        <v>6.9999999999999999E-4</v>
      </c>
      <c r="P935" s="38">
        <f t="shared" si="119"/>
        <v>5.9999999999999995E-4</v>
      </c>
      <c r="Q935" s="38">
        <f t="shared" si="120"/>
        <v>5.0000000000000001E-4</v>
      </c>
    </row>
    <row r="936" spans="3:17" customFormat="1" ht="20.100000000000001" customHeight="1">
      <c r="C936" s="59" t="s">
        <v>131</v>
      </c>
      <c r="D936" s="60"/>
      <c r="E936" s="14" t="s">
        <v>591</v>
      </c>
      <c r="F936" s="17">
        <v>550</v>
      </c>
      <c r="G936" s="39">
        <f t="shared" si="117"/>
        <v>0.84</v>
      </c>
      <c r="H936" s="17">
        <v>88</v>
      </c>
      <c r="I936" s="17">
        <v>2.54</v>
      </c>
      <c r="J936" s="17">
        <v>2.0499999999999998</v>
      </c>
      <c r="K936" s="17">
        <v>1.7</v>
      </c>
      <c r="L936" s="17" t="s">
        <v>92</v>
      </c>
      <c r="M936" s="17" t="s">
        <v>92</v>
      </c>
      <c r="N936" s="17" t="s">
        <v>92</v>
      </c>
      <c r="O936" s="38">
        <f t="shared" si="118"/>
        <v>5.9999999999999995E-4</v>
      </c>
      <c r="P936" s="38">
        <f t="shared" si="119"/>
        <v>5.0000000000000001E-4</v>
      </c>
      <c r="Q936" s="38">
        <f t="shared" si="120"/>
        <v>4.0000000000000002E-4</v>
      </c>
    </row>
    <row r="937" spans="3:17" customFormat="1" ht="20.100000000000001" customHeight="1">
      <c r="C937" s="59" t="s">
        <v>132</v>
      </c>
      <c r="D937" s="60"/>
      <c r="E937" s="14" t="s">
        <v>592</v>
      </c>
      <c r="F937" s="17">
        <v>1225</v>
      </c>
      <c r="G937" s="39">
        <f t="shared" si="117"/>
        <v>0.79600000000000004</v>
      </c>
      <c r="H937" s="17">
        <v>250</v>
      </c>
      <c r="I937" s="17">
        <v>7.22</v>
      </c>
      <c r="J937" s="17">
        <v>5.83</v>
      </c>
      <c r="K937" s="17">
        <v>4.84</v>
      </c>
      <c r="L937" s="17" t="s">
        <v>92</v>
      </c>
      <c r="M937" s="17" t="s">
        <v>92</v>
      </c>
      <c r="N937" s="17" t="s">
        <v>92</v>
      </c>
      <c r="O937" s="38">
        <f t="shared" si="118"/>
        <v>1.6000000000000001E-3</v>
      </c>
      <c r="P937" s="38">
        <f t="shared" si="119"/>
        <v>1.2999999999999999E-3</v>
      </c>
      <c r="Q937" s="38">
        <f t="shared" si="120"/>
        <v>1.1000000000000001E-3</v>
      </c>
    </row>
    <row r="938" spans="3:17" customFormat="1" ht="20.100000000000001" customHeight="1">
      <c r="C938" s="59" t="s">
        <v>136</v>
      </c>
      <c r="D938" s="60"/>
      <c r="E938" s="14" t="s">
        <v>593</v>
      </c>
      <c r="F938" s="17">
        <v>55</v>
      </c>
      <c r="G938" s="39">
        <f t="shared" si="117"/>
        <v>0.49099999999999999</v>
      </c>
      <c r="H938" s="17">
        <v>28</v>
      </c>
      <c r="I938" s="17">
        <v>0.81</v>
      </c>
      <c r="J938" s="17">
        <v>0.65</v>
      </c>
      <c r="K938" s="17">
        <v>0.54</v>
      </c>
      <c r="L938" s="17" t="s">
        <v>92</v>
      </c>
      <c r="M938" s="17" t="s">
        <v>92</v>
      </c>
      <c r="N938" s="17" t="s">
        <v>92</v>
      </c>
      <c r="O938" s="38">
        <f t="shared" si="118"/>
        <v>2.0000000000000001E-4</v>
      </c>
      <c r="P938" s="38">
        <f t="shared" si="119"/>
        <v>1E-4</v>
      </c>
      <c r="Q938" s="38">
        <f t="shared" si="120"/>
        <v>1E-4</v>
      </c>
    </row>
    <row r="939" spans="3:17" customFormat="1" ht="20.100000000000001" customHeight="1">
      <c r="C939" s="59" t="s">
        <v>137</v>
      </c>
      <c r="D939" s="60"/>
      <c r="E939" s="14" t="s">
        <v>594</v>
      </c>
      <c r="F939" s="17">
        <v>83</v>
      </c>
      <c r="G939" s="39">
        <f t="shared" si="117"/>
        <v>0.78300000000000003</v>
      </c>
      <c r="H939" s="17">
        <v>18</v>
      </c>
      <c r="I939" s="17">
        <v>0.52</v>
      </c>
      <c r="J939" s="17">
        <v>0.42</v>
      </c>
      <c r="K939" s="17">
        <v>0.35</v>
      </c>
      <c r="L939" s="17" t="s">
        <v>92</v>
      </c>
      <c r="M939" s="17" t="s">
        <v>92</v>
      </c>
      <c r="N939" s="17" t="s">
        <v>92</v>
      </c>
      <c r="O939" s="38">
        <f t="shared" si="118"/>
        <v>1E-4</v>
      </c>
      <c r="P939" s="38">
        <f t="shared" si="119"/>
        <v>1E-4</v>
      </c>
      <c r="Q939" s="38">
        <f t="shared" si="120"/>
        <v>1E-4</v>
      </c>
    </row>
    <row r="940" spans="3:17" customFormat="1" ht="20.100000000000001" customHeight="1">
      <c r="C940" s="59" t="s">
        <v>95</v>
      </c>
      <c r="D940" s="60"/>
      <c r="E940" s="14" t="s">
        <v>560</v>
      </c>
      <c r="F940" s="17">
        <v>1253</v>
      </c>
      <c r="G940" s="39">
        <f t="shared" si="117"/>
        <v>0.90200000000000002</v>
      </c>
      <c r="H940" s="17">
        <v>123</v>
      </c>
      <c r="I940" s="17">
        <v>3.55</v>
      </c>
      <c r="J940" s="17">
        <v>2.87</v>
      </c>
      <c r="K940" s="17">
        <v>2.38</v>
      </c>
      <c r="L940" s="17" t="s">
        <v>92</v>
      </c>
      <c r="M940" s="17" t="s">
        <v>92</v>
      </c>
      <c r="N940" s="17" t="s">
        <v>92</v>
      </c>
      <c r="O940" s="38">
        <f t="shared" si="118"/>
        <v>8.0000000000000004E-4</v>
      </c>
      <c r="P940" s="38">
        <f t="shared" si="119"/>
        <v>5.9999999999999995E-4</v>
      </c>
      <c r="Q940" s="38">
        <f t="shared" si="120"/>
        <v>5.0000000000000001E-4</v>
      </c>
    </row>
    <row r="941" spans="3:17" customFormat="1" ht="20.100000000000001" customHeight="1">
      <c r="C941" s="59" t="s">
        <v>96</v>
      </c>
      <c r="D941" s="60"/>
      <c r="E941" s="14" t="s">
        <v>561</v>
      </c>
      <c r="F941" s="17">
        <v>1298</v>
      </c>
      <c r="G941" s="39">
        <f t="shared" si="117"/>
        <v>0.86899999999999999</v>
      </c>
      <c r="H941" s="17">
        <v>170</v>
      </c>
      <c r="I941" s="17">
        <v>4.91</v>
      </c>
      <c r="J941" s="17">
        <v>3.97</v>
      </c>
      <c r="K941" s="17">
        <v>3.29</v>
      </c>
      <c r="L941" s="17" t="s">
        <v>92</v>
      </c>
      <c r="M941" s="17" t="s">
        <v>92</v>
      </c>
      <c r="N941" s="17" t="s">
        <v>92</v>
      </c>
      <c r="O941" s="38">
        <f t="shared" si="118"/>
        <v>1.1000000000000001E-3</v>
      </c>
      <c r="P941" s="38">
        <f t="shared" si="119"/>
        <v>8.9999999999999998E-4</v>
      </c>
      <c r="Q941" s="38">
        <f t="shared" si="120"/>
        <v>6.9999999999999999E-4</v>
      </c>
    </row>
    <row r="942" spans="3:17" customFormat="1" ht="20.100000000000001" customHeight="1">
      <c r="C942" s="59" t="s">
        <v>97</v>
      </c>
      <c r="D942" s="60"/>
      <c r="E942" s="14" t="s">
        <v>562</v>
      </c>
      <c r="F942" s="17">
        <v>1129</v>
      </c>
      <c r="G942" s="39">
        <f t="shared" si="117"/>
        <v>0.91900000000000004</v>
      </c>
      <c r="H942" s="17">
        <v>92</v>
      </c>
      <c r="I942" s="17">
        <v>2.66</v>
      </c>
      <c r="J942" s="17">
        <v>2.15</v>
      </c>
      <c r="K942" s="17">
        <v>1.78</v>
      </c>
      <c r="L942" s="17" t="s">
        <v>92</v>
      </c>
      <c r="M942" s="17" t="s">
        <v>92</v>
      </c>
      <c r="N942" s="17" t="s">
        <v>92</v>
      </c>
      <c r="O942" s="38">
        <f t="shared" si="118"/>
        <v>5.9999999999999995E-4</v>
      </c>
      <c r="P942" s="38">
        <f t="shared" si="119"/>
        <v>5.0000000000000001E-4</v>
      </c>
      <c r="Q942" s="38">
        <f t="shared" si="120"/>
        <v>4.0000000000000002E-4</v>
      </c>
    </row>
    <row r="943" spans="3:17" customFormat="1" ht="20.100000000000001" customHeight="1">
      <c r="C943" s="59" t="s">
        <v>98</v>
      </c>
      <c r="D943" s="60"/>
      <c r="E943" s="14" t="s">
        <v>563</v>
      </c>
      <c r="F943" s="17">
        <v>893</v>
      </c>
      <c r="G943" s="39">
        <f t="shared" si="117"/>
        <v>0.91500000000000004</v>
      </c>
      <c r="H943" s="17">
        <v>76</v>
      </c>
      <c r="I943" s="17">
        <v>2.19</v>
      </c>
      <c r="J943" s="17">
        <v>1.77</v>
      </c>
      <c r="K943" s="17">
        <v>1.47</v>
      </c>
      <c r="L943" s="17" t="s">
        <v>92</v>
      </c>
      <c r="M943" s="17" t="s">
        <v>92</v>
      </c>
      <c r="N943" s="17" t="s">
        <v>92</v>
      </c>
      <c r="O943" s="38">
        <f t="shared" si="118"/>
        <v>5.0000000000000001E-4</v>
      </c>
      <c r="P943" s="38">
        <f t="shared" si="119"/>
        <v>4.0000000000000002E-4</v>
      </c>
      <c r="Q943" s="38">
        <f t="shared" si="120"/>
        <v>2.9999999999999997E-4</v>
      </c>
    </row>
    <row r="944" spans="3:17" customFormat="1" ht="20.100000000000001" customHeight="1">
      <c r="C944" s="59" t="s">
        <v>99</v>
      </c>
      <c r="D944" s="60"/>
      <c r="E944" s="14" t="s">
        <v>564</v>
      </c>
      <c r="F944" s="17">
        <v>108</v>
      </c>
      <c r="G944" s="39">
        <f t="shared" si="117"/>
        <v>0.74099999999999999</v>
      </c>
      <c r="H944" s="17">
        <v>28</v>
      </c>
      <c r="I944" s="17">
        <v>0.81</v>
      </c>
      <c r="J944" s="17">
        <v>0.65</v>
      </c>
      <c r="K944" s="17">
        <v>0.54</v>
      </c>
      <c r="L944" s="17" t="s">
        <v>92</v>
      </c>
      <c r="M944" s="17" t="s">
        <v>92</v>
      </c>
      <c r="N944" s="17" t="s">
        <v>92</v>
      </c>
      <c r="O944" s="38">
        <f t="shared" si="118"/>
        <v>2.0000000000000001E-4</v>
      </c>
      <c r="P944" s="38">
        <f t="shared" si="119"/>
        <v>1E-4</v>
      </c>
      <c r="Q944" s="38">
        <f t="shared" si="120"/>
        <v>1E-4</v>
      </c>
    </row>
    <row r="945" spans="3:17" customFormat="1" ht="20.100000000000001" customHeight="1">
      <c r="C945" s="59" t="s">
        <v>138</v>
      </c>
      <c r="D945" s="60"/>
      <c r="E945" s="14" t="s">
        <v>595</v>
      </c>
      <c r="F945" s="17">
        <v>299</v>
      </c>
      <c r="G945" s="39">
        <f t="shared" si="117"/>
        <v>0.63900000000000001</v>
      </c>
      <c r="H945" s="17">
        <v>108</v>
      </c>
      <c r="I945" s="17">
        <v>3.12</v>
      </c>
      <c r="J945" s="17">
        <v>2.52</v>
      </c>
      <c r="K945" s="17">
        <v>2.09</v>
      </c>
      <c r="L945" s="17" t="s">
        <v>92</v>
      </c>
      <c r="M945" s="17" t="s">
        <v>92</v>
      </c>
      <c r="N945" s="17" t="s">
        <v>92</v>
      </c>
      <c r="O945" s="38">
        <f t="shared" si="118"/>
        <v>6.9999999999999999E-4</v>
      </c>
      <c r="P945" s="38">
        <f t="shared" si="119"/>
        <v>5.9999999999999995E-4</v>
      </c>
      <c r="Q945" s="38">
        <f t="shared" si="120"/>
        <v>5.0000000000000001E-4</v>
      </c>
    </row>
    <row r="946" spans="3:17" customFormat="1" ht="20.100000000000001" customHeight="1">
      <c r="C946" s="59"/>
      <c r="D946" s="60"/>
      <c r="E946" s="14"/>
      <c r="F946" s="17"/>
      <c r="G946" s="39"/>
      <c r="H946" s="17"/>
      <c r="I946" s="17"/>
      <c r="J946" s="17"/>
      <c r="K946" s="17"/>
      <c r="L946" s="17"/>
      <c r="M946" s="17"/>
      <c r="N946" s="17"/>
      <c r="O946" s="38"/>
      <c r="P946" s="38"/>
      <c r="Q946" s="38"/>
    </row>
    <row r="947" spans="3:17" customFormat="1" ht="20.100000000000001" customHeight="1">
      <c r="C947" s="70" t="s">
        <v>21</v>
      </c>
      <c r="D947" s="70"/>
      <c r="E947" s="70"/>
      <c r="F947" s="70"/>
      <c r="G947" s="70"/>
      <c r="H947" s="70"/>
      <c r="I947" s="70"/>
      <c r="J947" s="70"/>
      <c r="K947" s="70"/>
      <c r="O947" s="47"/>
      <c r="P947" s="47"/>
      <c r="Q947" s="47"/>
    </row>
    <row r="948" spans="3:17" customFormat="1" ht="20.100000000000001" customHeight="1">
      <c r="C948" s="59" t="s">
        <v>139</v>
      </c>
      <c r="D948" s="60"/>
      <c r="E948" s="14" t="s">
        <v>596</v>
      </c>
      <c r="F948" s="17">
        <v>1025</v>
      </c>
      <c r="G948" s="39">
        <f t="shared" ref="G948" si="121">ROUND(1-(H948/F948),3)</f>
        <v>0.68700000000000006</v>
      </c>
      <c r="H948" s="17">
        <v>321</v>
      </c>
      <c r="I948" s="17">
        <v>9.27</v>
      </c>
      <c r="J948" s="17">
        <v>7.49</v>
      </c>
      <c r="K948" s="17">
        <v>6.21</v>
      </c>
      <c r="L948" s="17" t="s">
        <v>92</v>
      </c>
      <c r="M948" s="17" t="s">
        <v>92</v>
      </c>
      <c r="N948" s="17" t="s">
        <v>92</v>
      </c>
      <c r="O948" s="38">
        <f>ROUND(I948/D$915,4)</f>
        <v>2E-3</v>
      </c>
      <c r="P948" s="38">
        <f>ROUND(J948/D$915,4)</f>
        <v>1.6000000000000001E-3</v>
      </c>
      <c r="Q948" s="38">
        <f>ROUND(K948/D$915,4)</f>
        <v>1.4E-3</v>
      </c>
    </row>
    <row r="949" spans="3:17" customFormat="1" ht="20.100000000000001" customHeight="1">
      <c r="C949" s="59"/>
      <c r="D949" s="60"/>
      <c r="E949" s="14"/>
      <c r="F949" s="17"/>
      <c r="G949" s="39"/>
      <c r="H949" s="17"/>
      <c r="I949" s="17"/>
      <c r="J949" s="17"/>
      <c r="K949" s="17"/>
      <c r="L949" s="17"/>
      <c r="M949" s="17"/>
      <c r="N949" s="17"/>
      <c r="O949" s="38"/>
      <c r="P949" s="38"/>
      <c r="Q949" s="38"/>
    </row>
    <row r="950" spans="3:17" customFormat="1" ht="20.100000000000001" customHeight="1">
      <c r="C950" s="59"/>
      <c r="D950" s="60"/>
      <c r="E950" s="14"/>
      <c r="F950" s="17"/>
      <c r="G950" s="39"/>
      <c r="H950" s="17"/>
      <c r="I950" s="17"/>
      <c r="J950" s="17"/>
      <c r="K950" s="17"/>
      <c r="L950" s="17"/>
      <c r="M950" s="17"/>
      <c r="N950" s="17"/>
      <c r="O950" s="38"/>
      <c r="P950" s="38"/>
      <c r="Q950" s="38"/>
    </row>
    <row r="951" spans="3:17" customFormat="1" ht="20.100000000000001" customHeight="1">
      <c r="C951" s="59"/>
      <c r="D951" s="60"/>
      <c r="E951" s="14"/>
      <c r="F951" s="17"/>
      <c r="G951" s="39"/>
      <c r="H951" s="17"/>
      <c r="I951" s="17"/>
      <c r="J951" s="17"/>
      <c r="K951" s="17"/>
      <c r="L951" s="17"/>
      <c r="M951" s="17"/>
      <c r="N951" s="17"/>
      <c r="O951" s="38"/>
      <c r="P951" s="38"/>
      <c r="Q951" s="38"/>
    </row>
    <row r="952" spans="3:17" customFormat="1" ht="20.100000000000001" customHeight="1">
      <c r="C952" s="70" t="s">
        <v>23</v>
      </c>
      <c r="D952" s="70"/>
      <c r="E952" s="70"/>
      <c r="F952" s="70"/>
      <c r="G952" s="70"/>
      <c r="H952" s="70"/>
      <c r="I952" s="70"/>
      <c r="J952" s="70"/>
      <c r="K952" s="70"/>
      <c r="O952" s="47"/>
      <c r="P952" s="47"/>
      <c r="Q952" s="47"/>
    </row>
    <row r="953" spans="3:17" customFormat="1" ht="20.100000000000001" customHeight="1">
      <c r="C953" s="59" t="s">
        <v>140</v>
      </c>
      <c r="D953" s="60"/>
      <c r="E953" s="14" t="s">
        <v>597</v>
      </c>
      <c r="F953" s="17">
        <v>629</v>
      </c>
      <c r="G953" s="39">
        <f t="shared" ref="G953:G969" si="122">ROUND(1-(H953/F953),3)</f>
        <v>0.79200000000000004</v>
      </c>
      <c r="H953" s="17">
        <v>131</v>
      </c>
      <c r="I953" s="17">
        <v>3.78</v>
      </c>
      <c r="J953" s="17">
        <v>3.06</v>
      </c>
      <c r="K953" s="17">
        <v>2.5299999999999998</v>
      </c>
      <c r="L953" s="17" t="s">
        <v>92</v>
      </c>
      <c r="M953" s="17" t="s">
        <v>92</v>
      </c>
      <c r="N953" s="17" t="s">
        <v>92</v>
      </c>
      <c r="O953" s="38">
        <f t="shared" ref="O953:O969" si="123">ROUND(I953/D$915,4)</f>
        <v>8.0000000000000004E-4</v>
      </c>
      <c r="P953" s="38">
        <f t="shared" ref="P953:P969" si="124">ROUND(J953/D$915,4)</f>
        <v>6.9999999999999999E-4</v>
      </c>
      <c r="Q953" s="38">
        <f t="shared" ref="Q953:Q969" si="125">ROUND(K953/D$915,4)</f>
        <v>5.9999999999999995E-4</v>
      </c>
    </row>
    <row r="954" spans="3:17" customFormat="1" ht="20.100000000000001" customHeight="1">
      <c r="C954" s="59" t="s">
        <v>141</v>
      </c>
      <c r="D954" s="60"/>
      <c r="E954" s="14" t="s">
        <v>598</v>
      </c>
      <c r="F954" s="17">
        <v>49</v>
      </c>
      <c r="G954" s="39">
        <f t="shared" si="122"/>
        <v>0.30599999999999999</v>
      </c>
      <c r="H954" s="17">
        <v>34</v>
      </c>
      <c r="I954" s="17">
        <v>0.98</v>
      </c>
      <c r="J954" s="17">
        <v>0.79</v>
      </c>
      <c r="K954" s="17">
        <v>0.66</v>
      </c>
      <c r="L954" s="17" t="s">
        <v>92</v>
      </c>
      <c r="M954" s="17" t="s">
        <v>92</v>
      </c>
      <c r="N954" s="17" t="s">
        <v>92</v>
      </c>
      <c r="O954" s="38">
        <f t="shared" si="123"/>
        <v>2.0000000000000001E-4</v>
      </c>
      <c r="P954" s="38">
        <f t="shared" si="124"/>
        <v>2.0000000000000001E-4</v>
      </c>
      <c r="Q954" s="38">
        <f t="shared" si="125"/>
        <v>1E-4</v>
      </c>
    </row>
    <row r="955" spans="3:17" customFormat="1" ht="20.100000000000001" customHeight="1">
      <c r="C955" s="59" t="s">
        <v>142</v>
      </c>
      <c r="D955" s="60"/>
      <c r="E955" s="14" t="s">
        <v>599</v>
      </c>
      <c r="F955" s="17">
        <v>49</v>
      </c>
      <c r="G955" s="39">
        <f t="shared" si="122"/>
        <v>0.30599999999999999</v>
      </c>
      <c r="H955" s="17">
        <v>34</v>
      </c>
      <c r="I955" s="17">
        <v>0.98</v>
      </c>
      <c r="J955" s="17">
        <v>0.79</v>
      </c>
      <c r="K955" s="17">
        <v>0.66</v>
      </c>
      <c r="L955" s="17" t="s">
        <v>92</v>
      </c>
      <c r="M955" s="17" t="s">
        <v>92</v>
      </c>
      <c r="N955" s="17" t="s">
        <v>92</v>
      </c>
      <c r="O955" s="38">
        <f t="shared" si="123"/>
        <v>2.0000000000000001E-4</v>
      </c>
      <c r="P955" s="38">
        <f t="shared" si="124"/>
        <v>2.0000000000000001E-4</v>
      </c>
      <c r="Q955" s="38">
        <f t="shared" si="125"/>
        <v>1E-4</v>
      </c>
    </row>
    <row r="956" spans="3:17" customFormat="1" ht="20.100000000000001" customHeight="1">
      <c r="C956" s="59" t="s">
        <v>143</v>
      </c>
      <c r="D956" s="60"/>
      <c r="E956" s="14" t="s">
        <v>600</v>
      </c>
      <c r="F956" s="17">
        <v>49</v>
      </c>
      <c r="G956" s="39">
        <f t="shared" si="122"/>
        <v>0.30599999999999999</v>
      </c>
      <c r="H956" s="17">
        <v>34</v>
      </c>
      <c r="I956" s="17">
        <v>0.98</v>
      </c>
      <c r="J956" s="17">
        <v>0.79</v>
      </c>
      <c r="K956" s="17">
        <v>0.66</v>
      </c>
      <c r="L956" s="17" t="s">
        <v>92</v>
      </c>
      <c r="M956" s="17" t="s">
        <v>92</v>
      </c>
      <c r="N956" s="17" t="s">
        <v>92</v>
      </c>
      <c r="O956" s="38">
        <f t="shared" si="123"/>
        <v>2.0000000000000001E-4</v>
      </c>
      <c r="P956" s="38">
        <f t="shared" si="124"/>
        <v>2.0000000000000001E-4</v>
      </c>
      <c r="Q956" s="38">
        <f t="shared" si="125"/>
        <v>1E-4</v>
      </c>
    </row>
    <row r="957" spans="3:17" customFormat="1" ht="20.100000000000001" customHeight="1">
      <c r="C957" s="59" t="s">
        <v>144</v>
      </c>
      <c r="D957" s="60"/>
      <c r="E957" s="14" t="s">
        <v>601</v>
      </c>
      <c r="F957" s="17">
        <v>49</v>
      </c>
      <c r="G957" s="39">
        <f t="shared" si="122"/>
        <v>0.30599999999999999</v>
      </c>
      <c r="H957" s="17">
        <v>34</v>
      </c>
      <c r="I957" s="17">
        <v>0.98</v>
      </c>
      <c r="J957" s="17">
        <v>0.79</v>
      </c>
      <c r="K957" s="17">
        <v>0.66</v>
      </c>
      <c r="L957" s="17" t="s">
        <v>92</v>
      </c>
      <c r="M957" s="17" t="s">
        <v>92</v>
      </c>
      <c r="N957" s="17" t="s">
        <v>92</v>
      </c>
      <c r="O957" s="38">
        <f t="shared" si="123"/>
        <v>2.0000000000000001E-4</v>
      </c>
      <c r="P957" s="38">
        <f t="shared" si="124"/>
        <v>2.0000000000000001E-4</v>
      </c>
      <c r="Q957" s="38">
        <f t="shared" si="125"/>
        <v>1E-4</v>
      </c>
    </row>
    <row r="958" spans="3:17" customFormat="1" ht="20.100000000000001" customHeight="1">
      <c r="C958" s="59" t="s">
        <v>145</v>
      </c>
      <c r="D958" s="60"/>
      <c r="E958" s="14" t="s">
        <v>602</v>
      </c>
      <c r="F958" s="17">
        <v>99</v>
      </c>
      <c r="G958" s="39">
        <f t="shared" si="122"/>
        <v>0.626</v>
      </c>
      <c r="H958" s="17">
        <v>37</v>
      </c>
      <c r="I958" s="17">
        <v>1.07</v>
      </c>
      <c r="J958" s="17">
        <v>0.86</v>
      </c>
      <c r="K958" s="17">
        <v>0.72</v>
      </c>
      <c r="L958" s="17" t="s">
        <v>92</v>
      </c>
      <c r="M958" s="17" t="s">
        <v>92</v>
      </c>
      <c r="N958" s="17" t="s">
        <v>92</v>
      </c>
      <c r="O958" s="38">
        <f t="shared" si="123"/>
        <v>2.0000000000000001E-4</v>
      </c>
      <c r="P958" s="38">
        <f t="shared" si="124"/>
        <v>2.0000000000000001E-4</v>
      </c>
      <c r="Q958" s="38">
        <f t="shared" si="125"/>
        <v>2.0000000000000001E-4</v>
      </c>
    </row>
    <row r="959" spans="3:17" customFormat="1" ht="20.100000000000001" customHeight="1">
      <c r="C959" s="59" t="s">
        <v>146</v>
      </c>
      <c r="D959" s="60"/>
      <c r="E959" s="14" t="s">
        <v>603</v>
      </c>
      <c r="F959" s="17">
        <v>99</v>
      </c>
      <c r="G959" s="39">
        <f t="shared" si="122"/>
        <v>0.63600000000000001</v>
      </c>
      <c r="H959" s="17">
        <v>36</v>
      </c>
      <c r="I959" s="17">
        <v>1.04</v>
      </c>
      <c r="J959" s="17">
        <v>0.84</v>
      </c>
      <c r="K959" s="17">
        <v>0.7</v>
      </c>
      <c r="L959" s="17" t="s">
        <v>92</v>
      </c>
      <c r="M959" s="17" t="s">
        <v>92</v>
      </c>
      <c r="N959" s="17" t="s">
        <v>92</v>
      </c>
      <c r="O959" s="38">
        <f t="shared" si="123"/>
        <v>2.0000000000000001E-4</v>
      </c>
      <c r="P959" s="38">
        <f t="shared" si="124"/>
        <v>2.0000000000000001E-4</v>
      </c>
      <c r="Q959" s="38">
        <f t="shared" si="125"/>
        <v>2.0000000000000001E-4</v>
      </c>
    </row>
    <row r="960" spans="3:17" customFormat="1" ht="20.100000000000001" customHeight="1">
      <c r="C960" s="59" t="s">
        <v>147</v>
      </c>
      <c r="D960" s="60"/>
      <c r="E960" s="14" t="s">
        <v>604</v>
      </c>
      <c r="F960" s="17">
        <v>99</v>
      </c>
      <c r="G960" s="39">
        <f t="shared" si="122"/>
        <v>0.626</v>
      </c>
      <c r="H960" s="17">
        <v>37</v>
      </c>
      <c r="I960" s="17">
        <v>1.07</v>
      </c>
      <c r="J960" s="17">
        <v>0.86</v>
      </c>
      <c r="K960" s="17">
        <v>0.72</v>
      </c>
      <c r="L960" s="17" t="s">
        <v>92</v>
      </c>
      <c r="M960" s="17" t="s">
        <v>92</v>
      </c>
      <c r="N960" s="17" t="s">
        <v>92</v>
      </c>
      <c r="O960" s="38">
        <f t="shared" si="123"/>
        <v>2.0000000000000001E-4</v>
      </c>
      <c r="P960" s="38">
        <f t="shared" si="124"/>
        <v>2.0000000000000001E-4</v>
      </c>
      <c r="Q960" s="38">
        <f t="shared" si="125"/>
        <v>2.0000000000000001E-4</v>
      </c>
    </row>
    <row r="961" spans="3:17" customFormat="1" ht="20.100000000000001" customHeight="1">
      <c r="C961" s="59" t="s">
        <v>148</v>
      </c>
      <c r="D961" s="60"/>
      <c r="E961" s="14" t="s">
        <v>605</v>
      </c>
      <c r="F961" s="17">
        <v>109</v>
      </c>
      <c r="G961" s="39">
        <f t="shared" si="122"/>
        <v>0.58699999999999997</v>
      </c>
      <c r="H961" s="17">
        <v>45</v>
      </c>
      <c r="I961" s="17">
        <v>1.3</v>
      </c>
      <c r="J961" s="17">
        <v>1.05</v>
      </c>
      <c r="K961" s="17">
        <v>0.87</v>
      </c>
      <c r="L961" s="17" t="s">
        <v>92</v>
      </c>
      <c r="M961" s="17" t="s">
        <v>92</v>
      </c>
      <c r="N961" s="17" t="s">
        <v>92</v>
      </c>
      <c r="O961" s="38">
        <f t="shared" si="123"/>
        <v>2.9999999999999997E-4</v>
      </c>
      <c r="P961" s="38">
        <f t="shared" si="124"/>
        <v>2.0000000000000001E-4</v>
      </c>
      <c r="Q961" s="38">
        <f t="shared" si="125"/>
        <v>2.0000000000000001E-4</v>
      </c>
    </row>
    <row r="962" spans="3:17" customFormat="1" ht="20.100000000000001" customHeight="1">
      <c r="C962" s="59" t="s">
        <v>149</v>
      </c>
      <c r="D962" s="60"/>
      <c r="E962" s="14" t="s">
        <v>606</v>
      </c>
      <c r="F962" s="17">
        <v>99</v>
      </c>
      <c r="G962" s="39">
        <f t="shared" si="122"/>
        <v>0.626</v>
      </c>
      <c r="H962" s="17">
        <v>37</v>
      </c>
      <c r="I962" s="17">
        <v>1.07</v>
      </c>
      <c r="J962" s="17">
        <v>0.86</v>
      </c>
      <c r="K962" s="17">
        <v>0.72</v>
      </c>
      <c r="L962" s="17" t="s">
        <v>92</v>
      </c>
      <c r="M962" s="17" t="s">
        <v>92</v>
      </c>
      <c r="N962" s="17" t="s">
        <v>92</v>
      </c>
      <c r="O962" s="38">
        <f t="shared" si="123"/>
        <v>2.0000000000000001E-4</v>
      </c>
      <c r="P962" s="38">
        <f t="shared" si="124"/>
        <v>2.0000000000000001E-4</v>
      </c>
      <c r="Q962" s="38">
        <f t="shared" si="125"/>
        <v>2.0000000000000001E-4</v>
      </c>
    </row>
    <row r="963" spans="3:17" customFormat="1" ht="20.100000000000001" customHeight="1">
      <c r="C963" s="59" t="s">
        <v>150</v>
      </c>
      <c r="D963" s="60"/>
      <c r="E963" s="14" t="s">
        <v>607</v>
      </c>
      <c r="F963" s="17">
        <v>325</v>
      </c>
      <c r="G963" s="39">
        <f t="shared" si="122"/>
        <v>0.56599999999999995</v>
      </c>
      <c r="H963" s="17">
        <v>141</v>
      </c>
      <c r="I963" s="17">
        <v>4.07</v>
      </c>
      <c r="J963" s="17">
        <v>3.29</v>
      </c>
      <c r="K963" s="17">
        <v>2.73</v>
      </c>
      <c r="L963" s="17" t="s">
        <v>92</v>
      </c>
      <c r="M963" s="17" t="s">
        <v>92</v>
      </c>
      <c r="N963" s="17" t="s">
        <v>92</v>
      </c>
      <c r="O963" s="38">
        <f t="shared" si="123"/>
        <v>8.9999999999999998E-4</v>
      </c>
      <c r="P963" s="38">
        <f t="shared" si="124"/>
        <v>6.9999999999999999E-4</v>
      </c>
      <c r="Q963" s="38">
        <f t="shared" si="125"/>
        <v>5.9999999999999995E-4</v>
      </c>
    </row>
    <row r="964" spans="3:17" customFormat="1" ht="20.100000000000001" customHeight="1">
      <c r="C964" s="59" t="s">
        <v>151</v>
      </c>
      <c r="D964" s="60"/>
      <c r="E964" s="14" t="s">
        <v>608</v>
      </c>
      <c r="F964" s="17">
        <v>524</v>
      </c>
      <c r="G964" s="39">
        <f t="shared" si="122"/>
        <v>0.68899999999999995</v>
      </c>
      <c r="H964" s="17">
        <v>163</v>
      </c>
      <c r="I964" s="17">
        <v>4.71</v>
      </c>
      <c r="J964" s="17">
        <v>3.8</v>
      </c>
      <c r="K964" s="17">
        <v>3.15</v>
      </c>
      <c r="L964" s="17" t="s">
        <v>92</v>
      </c>
      <c r="M964" s="17" t="s">
        <v>92</v>
      </c>
      <c r="N964" s="17" t="s">
        <v>92</v>
      </c>
      <c r="O964" s="38">
        <f t="shared" si="123"/>
        <v>1E-3</v>
      </c>
      <c r="P964" s="38">
        <f t="shared" si="124"/>
        <v>8.0000000000000004E-4</v>
      </c>
      <c r="Q964" s="38">
        <f t="shared" si="125"/>
        <v>6.9999999999999999E-4</v>
      </c>
    </row>
    <row r="965" spans="3:17" customFormat="1" ht="20.100000000000001" customHeight="1">
      <c r="C965" s="59" t="s">
        <v>152</v>
      </c>
      <c r="D965" s="60"/>
      <c r="E965" s="14" t="s">
        <v>609</v>
      </c>
      <c r="F965" s="17">
        <v>775</v>
      </c>
      <c r="G965" s="39">
        <f t="shared" si="122"/>
        <v>0.60899999999999999</v>
      </c>
      <c r="H965" s="17">
        <v>303</v>
      </c>
      <c r="I965" s="17">
        <v>8.75</v>
      </c>
      <c r="J965" s="17">
        <v>7.07</v>
      </c>
      <c r="K965" s="17">
        <v>5.86</v>
      </c>
      <c r="L965" s="17" t="s">
        <v>92</v>
      </c>
      <c r="M965" s="17" t="s">
        <v>92</v>
      </c>
      <c r="N965" s="17" t="s">
        <v>92</v>
      </c>
      <c r="O965" s="38">
        <f t="shared" si="123"/>
        <v>1.9E-3</v>
      </c>
      <c r="P965" s="38">
        <f t="shared" si="124"/>
        <v>1.6000000000000001E-3</v>
      </c>
      <c r="Q965" s="38">
        <f t="shared" si="125"/>
        <v>1.2999999999999999E-3</v>
      </c>
    </row>
    <row r="966" spans="3:17" customFormat="1" ht="20.100000000000001" customHeight="1">
      <c r="C966" s="59" t="s">
        <v>153</v>
      </c>
      <c r="D966" s="60"/>
      <c r="E966" s="14" t="s">
        <v>610</v>
      </c>
      <c r="F966" s="17">
        <v>195</v>
      </c>
      <c r="G966" s="39">
        <f t="shared" si="122"/>
        <v>0.61</v>
      </c>
      <c r="H966" s="17">
        <v>76</v>
      </c>
      <c r="I966" s="17">
        <v>2.19</v>
      </c>
      <c r="J966" s="17">
        <v>1.77</v>
      </c>
      <c r="K966" s="17">
        <v>1.47</v>
      </c>
      <c r="L966" s="17" t="s">
        <v>92</v>
      </c>
      <c r="M966" s="17" t="s">
        <v>92</v>
      </c>
      <c r="N966" s="17" t="s">
        <v>92</v>
      </c>
      <c r="O966" s="38">
        <f t="shared" si="123"/>
        <v>5.0000000000000001E-4</v>
      </c>
      <c r="P966" s="38">
        <f t="shared" si="124"/>
        <v>4.0000000000000002E-4</v>
      </c>
      <c r="Q966" s="38">
        <f t="shared" si="125"/>
        <v>2.9999999999999997E-4</v>
      </c>
    </row>
    <row r="967" spans="3:17" customFormat="1" ht="20.100000000000001" customHeight="1">
      <c r="C967" s="59" t="s">
        <v>154</v>
      </c>
      <c r="D967" s="60"/>
      <c r="E967" s="14" t="s">
        <v>611</v>
      </c>
      <c r="F967" s="17">
        <v>675</v>
      </c>
      <c r="G967" s="39">
        <f t="shared" si="122"/>
        <v>0.68300000000000005</v>
      </c>
      <c r="H967" s="17">
        <v>214</v>
      </c>
      <c r="I967" s="17">
        <v>6.18</v>
      </c>
      <c r="J967" s="17">
        <v>4.99</v>
      </c>
      <c r="K967" s="17">
        <v>4.1399999999999997</v>
      </c>
      <c r="L967" s="17" t="s">
        <v>92</v>
      </c>
      <c r="M967" s="17" t="s">
        <v>92</v>
      </c>
      <c r="N967" s="17" t="s">
        <v>92</v>
      </c>
      <c r="O967" s="38">
        <f t="shared" si="123"/>
        <v>1.4E-3</v>
      </c>
      <c r="P967" s="38">
        <f t="shared" si="124"/>
        <v>1.1000000000000001E-3</v>
      </c>
      <c r="Q967" s="38">
        <f t="shared" si="125"/>
        <v>8.9999999999999998E-4</v>
      </c>
    </row>
    <row r="968" spans="3:17" customFormat="1" ht="20.100000000000001" customHeight="1">
      <c r="C968" s="59" t="s">
        <v>155</v>
      </c>
      <c r="D968" s="60"/>
      <c r="E968" s="14" t="s">
        <v>612</v>
      </c>
      <c r="F968" s="17">
        <v>799</v>
      </c>
      <c r="G968" s="39">
        <f t="shared" si="122"/>
        <v>0.59399999999999997</v>
      </c>
      <c r="H968" s="17">
        <v>324</v>
      </c>
      <c r="I968" s="17">
        <v>9.36</v>
      </c>
      <c r="J968" s="17">
        <v>7.56</v>
      </c>
      <c r="K968" s="17">
        <v>6.27</v>
      </c>
      <c r="L968" s="17" t="s">
        <v>92</v>
      </c>
      <c r="M968" s="17" t="s">
        <v>92</v>
      </c>
      <c r="N968" s="17" t="s">
        <v>92</v>
      </c>
      <c r="O968" s="38">
        <f t="shared" si="123"/>
        <v>2.0999999999999999E-3</v>
      </c>
      <c r="P968" s="38">
        <f t="shared" si="124"/>
        <v>1.6999999999999999E-3</v>
      </c>
      <c r="Q968" s="38">
        <f t="shared" si="125"/>
        <v>1.4E-3</v>
      </c>
    </row>
    <row r="969" spans="3:17" customFormat="1" ht="19.5" customHeight="1">
      <c r="C969" s="59" t="s">
        <v>156</v>
      </c>
      <c r="D969" s="60"/>
      <c r="E969" s="14" t="s">
        <v>613</v>
      </c>
      <c r="F969" s="17">
        <v>395</v>
      </c>
      <c r="G969" s="39">
        <f t="shared" si="122"/>
        <v>0.42299999999999999</v>
      </c>
      <c r="H969" s="17">
        <v>228</v>
      </c>
      <c r="I969" s="17">
        <v>6.58</v>
      </c>
      <c r="J969" s="17">
        <v>5.32</v>
      </c>
      <c r="K969" s="17">
        <v>4.41</v>
      </c>
      <c r="L969" s="17" t="s">
        <v>92</v>
      </c>
      <c r="M969" s="17" t="s">
        <v>92</v>
      </c>
      <c r="N969" s="17" t="s">
        <v>92</v>
      </c>
      <c r="O969" s="38">
        <f t="shared" si="123"/>
        <v>1.4E-3</v>
      </c>
      <c r="P969" s="38">
        <f t="shared" si="124"/>
        <v>1.1999999999999999E-3</v>
      </c>
      <c r="Q969" s="38">
        <f t="shared" si="125"/>
        <v>1E-3</v>
      </c>
    </row>
    <row r="970" spans="3:17" customFormat="1" ht="20.100000000000001" customHeight="1">
      <c r="C970" s="59"/>
      <c r="D970" s="60"/>
      <c r="E970" s="14"/>
      <c r="F970" s="17"/>
      <c r="G970" s="39"/>
      <c r="H970" s="17"/>
      <c r="I970" s="17"/>
      <c r="J970" s="17"/>
      <c r="K970" s="17"/>
      <c r="L970" s="17"/>
      <c r="M970" s="17"/>
      <c r="N970" s="17"/>
      <c r="O970" s="38"/>
      <c r="P970" s="38"/>
      <c r="Q970" s="38"/>
    </row>
    <row r="971" spans="3:17" customFormat="1" ht="20.100000000000001" customHeight="1">
      <c r="C971" s="59"/>
      <c r="D971" s="60"/>
      <c r="E971" s="14"/>
      <c r="F971" s="17"/>
      <c r="G971" s="39"/>
      <c r="H971" s="17"/>
      <c r="I971" s="17"/>
      <c r="J971" s="17"/>
      <c r="K971" s="17"/>
      <c r="L971" s="17"/>
      <c r="M971" s="17"/>
      <c r="N971" s="17"/>
      <c r="O971" s="38"/>
      <c r="P971" s="38"/>
      <c r="Q971" s="38"/>
    </row>
    <row r="972" spans="3:17" customFormat="1" ht="20.100000000000001" customHeight="1">
      <c r="C972" s="59"/>
      <c r="D972" s="60"/>
      <c r="E972" s="14"/>
      <c r="F972" s="17"/>
      <c r="G972" s="39"/>
      <c r="H972" s="17"/>
      <c r="I972" s="17"/>
      <c r="J972" s="17"/>
      <c r="K972" s="17"/>
      <c r="L972" s="17"/>
      <c r="M972" s="17"/>
      <c r="N972" s="17"/>
      <c r="O972" s="38"/>
      <c r="P972" s="38"/>
      <c r="Q972" s="38"/>
    </row>
    <row r="973" spans="3:17" customFormat="1" ht="20.100000000000001" customHeight="1">
      <c r="C973" s="59"/>
      <c r="D973" s="60"/>
      <c r="E973" s="14"/>
      <c r="F973" s="17"/>
      <c r="G973" s="39"/>
      <c r="H973" s="17"/>
      <c r="I973" s="17"/>
      <c r="J973" s="17"/>
      <c r="K973" s="17"/>
      <c r="L973" s="17"/>
      <c r="M973" s="17"/>
      <c r="N973" s="17"/>
      <c r="O973" s="38"/>
      <c r="P973" s="38"/>
      <c r="Q973" s="38"/>
    </row>
    <row r="974" spans="3:17" customFormat="1" ht="20.100000000000001" customHeight="1">
      <c r="C974" s="70" t="s">
        <v>22</v>
      </c>
      <c r="D974" s="70"/>
      <c r="E974" s="70"/>
      <c r="F974" s="70"/>
      <c r="G974" s="70"/>
      <c r="H974" s="70"/>
      <c r="I974" s="70"/>
      <c r="J974" s="70"/>
      <c r="K974" s="70"/>
      <c r="O974" s="47"/>
      <c r="P974" s="47"/>
      <c r="Q974" s="47"/>
    </row>
    <row r="975" spans="3:17" customFormat="1" ht="20.100000000000001" customHeight="1">
      <c r="C975" s="59"/>
      <c r="D975" s="60"/>
      <c r="E975" s="14"/>
      <c r="F975" s="17"/>
      <c r="G975" s="39"/>
      <c r="H975" s="17"/>
      <c r="I975" s="17"/>
      <c r="J975" s="17"/>
      <c r="K975" s="17"/>
      <c r="L975" s="17"/>
      <c r="M975" s="17"/>
      <c r="N975" s="17"/>
      <c r="O975" s="38"/>
      <c r="P975" s="38"/>
      <c r="Q975" s="38"/>
    </row>
    <row r="976" spans="3:17" customFormat="1" ht="20.100000000000001" customHeight="1">
      <c r="C976" s="59"/>
      <c r="D976" s="60"/>
      <c r="E976" s="14"/>
      <c r="F976" s="17"/>
      <c r="G976" s="39"/>
      <c r="H976" s="17"/>
      <c r="I976" s="17"/>
      <c r="J976" s="17"/>
      <c r="K976" s="17"/>
      <c r="L976" s="17"/>
      <c r="M976" s="17"/>
      <c r="N976" s="17"/>
      <c r="O976" s="38"/>
      <c r="P976" s="38"/>
      <c r="Q976" s="38"/>
    </row>
    <row r="977" spans="3:17" customFormat="1" ht="20.100000000000001" customHeight="1">
      <c r="C977" s="59"/>
      <c r="D977" s="60"/>
      <c r="E977" s="14"/>
      <c r="F977" s="17"/>
      <c r="G977" s="39"/>
      <c r="H977" s="17"/>
      <c r="I977" s="17"/>
      <c r="J977" s="17"/>
      <c r="K977" s="17"/>
      <c r="L977" s="17"/>
      <c r="M977" s="17"/>
      <c r="N977" s="17"/>
      <c r="O977" s="38"/>
      <c r="P977" s="38"/>
      <c r="Q977" s="38"/>
    </row>
    <row r="978" spans="3:17" customFormat="1" ht="20.100000000000001" customHeight="1">
      <c r="C978" s="59"/>
      <c r="D978" s="60"/>
      <c r="E978" s="14"/>
      <c r="F978" s="17"/>
      <c r="G978" s="39"/>
      <c r="H978" s="17"/>
      <c r="I978" s="17"/>
      <c r="J978" s="17"/>
      <c r="K978" s="17"/>
      <c r="L978" s="17"/>
      <c r="M978" s="17"/>
      <c r="N978" s="17"/>
      <c r="O978" s="38"/>
      <c r="P978" s="38"/>
      <c r="Q978" s="38"/>
    </row>
    <row r="979" spans="3:17" customFormat="1" ht="20.100000000000001" customHeight="1">
      <c r="C979" s="59"/>
      <c r="D979" s="60"/>
      <c r="E979" s="14"/>
      <c r="F979" s="17"/>
      <c r="G979" s="39"/>
      <c r="H979" s="17"/>
      <c r="I979" s="17"/>
      <c r="J979" s="17"/>
      <c r="K979" s="17"/>
      <c r="L979" s="17"/>
      <c r="M979" s="17"/>
      <c r="N979" s="17"/>
      <c r="O979" s="38"/>
      <c r="P979" s="38"/>
      <c r="Q979" s="38"/>
    </row>
    <row r="980" spans="3:17" customFormat="1" ht="20.100000000000001" customHeight="1">
      <c r="C980" s="59"/>
      <c r="D980" s="60"/>
      <c r="E980" s="14"/>
      <c r="F980" s="17"/>
      <c r="G980" s="39"/>
      <c r="H980" s="17"/>
      <c r="I980" s="17"/>
      <c r="J980" s="17"/>
      <c r="K980" s="17"/>
      <c r="L980" s="17"/>
      <c r="M980" s="17"/>
      <c r="N980" s="17"/>
      <c r="O980" s="38"/>
      <c r="P980" s="38"/>
      <c r="Q980" s="38"/>
    </row>
    <row r="981" spans="3:17" customFormat="1" ht="20.100000000000001" customHeight="1">
      <c r="C981" s="70" t="s">
        <v>63</v>
      </c>
      <c r="D981" s="70"/>
      <c r="E981" s="70"/>
      <c r="F981" s="70"/>
      <c r="G981" s="70"/>
      <c r="H981" s="70"/>
      <c r="I981" s="70"/>
      <c r="J981" s="70"/>
      <c r="K981" s="71"/>
      <c r="O981" s="47"/>
      <c r="P981" s="47"/>
      <c r="Q981" s="47"/>
    </row>
    <row r="982" spans="3:17" customFormat="1" ht="20.100000000000001" customHeight="1">
      <c r="C982" s="59" t="s">
        <v>103</v>
      </c>
      <c r="D982" s="60"/>
      <c r="E982" s="14"/>
      <c r="F982" s="17"/>
      <c r="G982" s="39"/>
      <c r="H982" s="17"/>
      <c r="I982" s="17"/>
      <c r="J982" s="17"/>
      <c r="K982" s="17"/>
      <c r="L982" s="17"/>
      <c r="M982" s="17"/>
      <c r="N982" s="17"/>
      <c r="O982" s="38"/>
      <c r="P982" s="38"/>
      <c r="Q982" s="38"/>
    </row>
    <row r="983" spans="3:17" customFormat="1" ht="20.100000000000001" customHeight="1">
      <c r="C983" s="59"/>
      <c r="D983" s="60"/>
      <c r="E983" s="14"/>
      <c r="F983" s="17"/>
      <c r="G983" s="39"/>
      <c r="H983" s="17"/>
      <c r="I983" s="17"/>
      <c r="J983" s="17"/>
      <c r="K983" s="17"/>
      <c r="L983" s="17"/>
      <c r="M983" s="17"/>
      <c r="N983" s="17"/>
      <c r="O983" s="38"/>
      <c r="P983" s="38"/>
      <c r="Q983" s="38"/>
    </row>
    <row r="984" spans="3:17" customFormat="1" ht="20.100000000000001" customHeight="1">
      <c r="C984" s="59"/>
      <c r="D984" s="60"/>
      <c r="E984" s="14"/>
      <c r="F984" s="17"/>
      <c r="G984" s="39"/>
      <c r="H984" s="17"/>
      <c r="I984" s="17"/>
      <c r="J984" s="17"/>
      <c r="K984" s="17"/>
      <c r="L984" s="17"/>
      <c r="M984" s="17"/>
      <c r="N984" s="17"/>
      <c r="O984" s="38"/>
      <c r="P984" s="38"/>
      <c r="Q984" s="38"/>
    </row>
    <row r="985" spans="3:17" customFormat="1" ht="20.100000000000001" customHeight="1">
      <c r="C985" s="59"/>
      <c r="D985" s="60"/>
      <c r="E985" s="14"/>
      <c r="F985" s="17"/>
      <c r="G985" s="39"/>
      <c r="H985" s="17"/>
      <c r="I985" s="17"/>
      <c r="J985" s="17"/>
      <c r="K985" s="17"/>
      <c r="L985" s="17"/>
      <c r="M985" s="17"/>
      <c r="N985" s="17"/>
      <c r="O985" s="38"/>
      <c r="P985" s="38"/>
      <c r="Q985" s="38"/>
    </row>
    <row r="986" spans="3:17" customFormat="1" ht="20.100000000000001" customHeight="1">
      <c r="C986" s="59"/>
      <c r="D986" s="60"/>
      <c r="E986" s="14"/>
      <c r="F986" s="17"/>
      <c r="G986" s="39"/>
      <c r="H986" s="17"/>
      <c r="I986" s="17"/>
      <c r="J986" s="17"/>
      <c r="K986" s="17"/>
      <c r="L986" s="17"/>
      <c r="M986" s="17"/>
      <c r="N986" s="17"/>
      <c r="O986" s="38"/>
      <c r="P986" s="38"/>
      <c r="Q986" s="38"/>
    </row>
    <row r="987" spans="3:17" customFormat="1" ht="20.100000000000001" customHeight="1">
      <c r="C987" s="59"/>
      <c r="D987" s="60"/>
      <c r="E987" s="14"/>
      <c r="F987" s="17"/>
      <c r="G987" s="39"/>
      <c r="H987" s="17"/>
      <c r="I987" s="17"/>
      <c r="J987" s="17"/>
      <c r="K987" s="17"/>
      <c r="L987" s="17"/>
      <c r="M987" s="17"/>
      <c r="N987" s="17"/>
      <c r="O987" s="38"/>
      <c r="P987" s="38"/>
      <c r="Q987" s="38"/>
    </row>
    <row r="988" spans="3:17" customFormat="1" ht="20.100000000000001" customHeight="1">
      <c r="C988" s="59"/>
      <c r="D988" s="60"/>
      <c r="E988" s="14"/>
      <c r="F988" s="17"/>
      <c r="G988" s="39"/>
      <c r="H988" s="17"/>
      <c r="I988" s="17"/>
      <c r="J988" s="17"/>
      <c r="K988" s="17"/>
      <c r="L988" s="17"/>
      <c r="M988" s="17"/>
      <c r="N988" s="17"/>
      <c r="O988" s="38"/>
      <c r="P988" s="38"/>
      <c r="Q988" s="38"/>
    </row>
    <row r="989" spans="3:17" customFormat="1" ht="20.100000000000001" customHeight="1">
      <c r="C989" s="59"/>
      <c r="D989" s="60"/>
      <c r="E989" s="14"/>
      <c r="F989" s="17"/>
      <c r="G989" s="39"/>
      <c r="H989" s="17"/>
      <c r="I989" s="17"/>
      <c r="J989" s="17"/>
      <c r="K989" s="17"/>
      <c r="L989" s="17"/>
      <c r="M989" s="17"/>
      <c r="N989" s="17"/>
      <c r="O989" s="38"/>
      <c r="P989" s="38"/>
      <c r="Q989" s="38"/>
    </row>
    <row r="990" spans="3:17" customFormat="1" ht="20.100000000000001" customHeight="1">
      <c r="C990" s="59"/>
      <c r="D990" s="60"/>
      <c r="E990" s="14"/>
      <c r="F990" s="17"/>
      <c r="G990" s="39"/>
      <c r="H990" s="17"/>
      <c r="I990" s="17"/>
      <c r="J990" s="17"/>
      <c r="K990" s="17"/>
      <c r="L990" s="17"/>
      <c r="M990" s="17"/>
      <c r="N990" s="17"/>
      <c r="O990" s="38"/>
      <c r="P990" s="38"/>
      <c r="Q990" s="38"/>
    </row>
    <row r="991" spans="3:17" customFormat="1" ht="20.100000000000001" customHeight="1">
      <c r="C991" s="3" t="s">
        <v>16</v>
      </c>
      <c r="F991" s="18"/>
      <c r="G991" s="44"/>
      <c r="H991" s="18"/>
      <c r="I991" s="18"/>
      <c r="J991" s="18"/>
      <c r="K991" s="18"/>
      <c r="O991" s="47"/>
      <c r="P991" s="47"/>
      <c r="Q991" s="47"/>
    </row>
    <row r="992" spans="3:17" customFormat="1" ht="20.100000000000001" customHeight="1">
      <c r="C992" s="72" t="s">
        <v>51</v>
      </c>
      <c r="D992" s="73"/>
      <c r="E992" s="27"/>
      <c r="F992" s="19">
        <v>150</v>
      </c>
      <c r="G992" s="45">
        <v>0</v>
      </c>
      <c r="H992" s="20">
        <v>150</v>
      </c>
      <c r="I992" s="17"/>
      <c r="J992" s="17"/>
      <c r="K992" s="17"/>
      <c r="L992" s="17"/>
      <c r="M992" s="17"/>
      <c r="N992" s="17"/>
      <c r="O992" s="38"/>
      <c r="P992" s="38"/>
      <c r="Q992" s="38"/>
    </row>
    <row r="993" spans="3:17" customFormat="1" ht="20.100000000000001" customHeight="1">
      <c r="C993" s="72" t="s">
        <v>58</v>
      </c>
      <c r="D993" s="73"/>
      <c r="E993" s="27"/>
      <c r="F993" s="19">
        <v>100</v>
      </c>
      <c r="G993" s="45">
        <v>0</v>
      </c>
      <c r="H993" s="20">
        <v>100</v>
      </c>
      <c r="I993" s="17"/>
      <c r="J993" s="17"/>
      <c r="K993" s="17"/>
      <c r="L993" s="17"/>
      <c r="M993" s="17"/>
      <c r="N993" s="17"/>
      <c r="O993" s="38"/>
      <c r="P993" s="38"/>
      <c r="Q993" s="38"/>
    </row>
    <row r="994" spans="3:17" customFormat="1" ht="20.100000000000001" customHeight="1">
      <c r="C994" s="59"/>
      <c r="D994" s="60"/>
      <c r="E994" s="27"/>
      <c r="F994" s="19"/>
      <c r="G994" s="45"/>
      <c r="H994" s="20"/>
      <c r="I994" s="17"/>
      <c r="J994" s="17"/>
      <c r="K994" s="17"/>
      <c r="L994" s="17"/>
      <c r="M994" s="17"/>
      <c r="N994" s="17"/>
      <c r="O994" s="38"/>
      <c r="P994" s="38"/>
      <c r="Q994" s="38"/>
    </row>
    <row r="995" spans="3:17" customFormat="1" ht="20.100000000000001" customHeight="1">
      <c r="C995" s="59"/>
      <c r="D995" s="60"/>
      <c r="E995" s="27"/>
      <c r="F995" s="19"/>
      <c r="G995" s="45"/>
      <c r="H995" s="20"/>
      <c r="I995" s="17"/>
      <c r="J995" s="17"/>
      <c r="K995" s="17"/>
      <c r="L995" s="17"/>
      <c r="M995" s="17"/>
      <c r="N995" s="17"/>
      <c r="O995" s="38"/>
      <c r="P995" s="38"/>
      <c r="Q995" s="38"/>
    </row>
    <row r="996" spans="3:17" customFormat="1" ht="20.100000000000001" customHeight="1">
      <c r="C996" s="59"/>
      <c r="D996" s="60"/>
      <c r="E996" s="27"/>
      <c r="F996" s="19"/>
      <c r="G996" s="45"/>
      <c r="H996" s="20"/>
      <c r="I996" s="17"/>
      <c r="J996" s="17"/>
      <c r="K996" s="17"/>
      <c r="L996" s="17"/>
      <c r="M996" s="17"/>
      <c r="N996" s="17"/>
      <c r="O996" s="38"/>
      <c r="P996" s="38"/>
      <c r="Q996" s="38"/>
    </row>
    <row r="997" spans="3:17" customFormat="1" ht="20.100000000000001" customHeight="1">
      <c r="C997" s="59"/>
      <c r="D997" s="60"/>
      <c r="E997" s="27"/>
      <c r="F997" s="19"/>
      <c r="G997" s="45"/>
      <c r="H997" s="20"/>
      <c r="I997" s="17"/>
      <c r="J997" s="17"/>
      <c r="K997" s="17"/>
      <c r="L997" s="17"/>
      <c r="M997" s="17"/>
      <c r="N997" s="17"/>
      <c r="O997" s="38"/>
      <c r="P997" s="38"/>
      <c r="Q997" s="38"/>
    </row>
    <row r="998" spans="3:17" customFormat="1" ht="20.100000000000001" customHeight="1">
      <c r="C998" s="74" t="s">
        <v>72</v>
      </c>
      <c r="D998" s="71"/>
      <c r="E998" s="24" t="s">
        <v>103</v>
      </c>
      <c r="F998" s="24"/>
      <c r="G998" s="46"/>
      <c r="H998" s="24"/>
      <c r="I998" s="24"/>
      <c r="J998" s="24"/>
      <c r="K998" s="24"/>
      <c r="L998" s="24"/>
      <c r="M998" s="24"/>
      <c r="N998" s="24"/>
      <c r="O998" s="48"/>
      <c r="P998" s="48"/>
      <c r="Q998" s="48"/>
    </row>
    <row r="999" spans="3:17" customFormat="1" ht="20.100000000000001" customHeight="1">
      <c r="C999" s="74" t="s">
        <v>29</v>
      </c>
      <c r="D999" s="71"/>
      <c r="E999" s="24" t="s">
        <v>104</v>
      </c>
      <c r="F999" s="24"/>
      <c r="G999" s="46"/>
      <c r="H999" s="24"/>
      <c r="I999" s="24"/>
      <c r="J999" s="24"/>
      <c r="K999" s="24"/>
      <c r="L999" s="24"/>
      <c r="M999" s="24"/>
      <c r="N999" s="24"/>
      <c r="O999" s="48"/>
      <c r="P999" s="48"/>
      <c r="Q999" s="48"/>
    </row>
    <row r="1000" spans="3:17" customFormat="1" ht="20.100000000000001" customHeight="1">
      <c r="C1000" s="74" t="s">
        <v>45</v>
      </c>
      <c r="D1000" s="71"/>
      <c r="E1000" s="24" t="s">
        <v>104</v>
      </c>
      <c r="F1000" s="24"/>
      <c r="G1000" s="46"/>
      <c r="H1000" s="24"/>
      <c r="I1000" s="24"/>
      <c r="J1000" s="24"/>
      <c r="K1000" s="24"/>
      <c r="L1000" s="24"/>
      <c r="M1000" s="24"/>
      <c r="N1000" s="24"/>
      <c r="O1000" s="48"/>
      <c r="P1000" s="48"/>
      <c r="Q1000" s="48"/>
    </row>
    <row r="1001" spans="3:17" customFormat="1" ht="20.100000000000001" customHeight="1">
      <c r="C1001" s="76" t="s">
        <v>79</v>
      </c>
      <c r="D1001" s="76"/>
      <c r="E1001" s="24" t="s">
        <v>105</v>
      </c>
      <c r="F1001" s="24"/>
      <c r="G1001" s="46"/>
      <c r="H1001" s="24"/>
      <c r="I1001" s="24"/>
      <c r="J1001" s="24"/>
      <c r="K1001" s="24"/>
      <c r="L1001" s="24"/>
      <c r="M1001" s="24"/>
      <c r="N1001" s="24"/>
      <c r="O1001" s="48"/>
      <c r="P1001" s="48"/>
      <c r="Q1001" s="48"/>
    </row>
    <row r="1002" spans="3:17" customFormat="1" ht="20.100000000000001" customHeight="1">
      <c r="C1002" s="76" t="s">
        <v>59</v>
      </c>
      <c r="D1002" s="76"/>
      <c r="E1002" s="24" t="s">
        <v>105</v>
      </c>
      <c r="F1002" s="24"/>
      <c r="G1002" s="46"/>
      <c r="H1002" s="24"/>
      <c r="I1002" s="24"/>
      <c r="J1002" s="24"/>
      <c r="K1002" s="24"/>
      <c r="L1002" s="24"/>
      <c r="M1002" s="24"/>
      <c r="N1002" s="24"/>
      <c r="O1002" s="48"/>
      <c r="P1002" s="48"/>
      <c r="Q1002" s="48"/>
    </row>
    <row r="1003" spans="3:17" customFormat="1" ht="20.100000000000001" customHeight="1">
      <c r="C1003" t="s">
        <v>93</v>
      </c>
      <c r="G1003" s="42"/>
      <c r="O1003" s="47"/>
      <c r="P1003" s="47"/>
      <c r="Q1003" s="47"/>
    </row>
  </sheetData>
  <mergeCells count="939">
    <mergeCell ref="C998:D998"/>
    <mergeCell ref="C999:D999"/>
    <mergeCell ref="C1000:D1000"/>
    <mergeCell ref="C1001:D1001"/>
    <mergeCell ref="C1002:D1002"/>
    <mergeCell ref="C993:D993"/>
    <mergeCell ref="C994:D994"/>
    <mergeCell ref="C995:D995"/>
    <mergeCell ref="C996:D996"/>
    <mergeCell ref="C997:D997"/>
    <mergeCell ref="C987:D987"/>
    <mergeCell ref="C988:D988"/>
    <mergeCell ref="C989:D989"/>
    <mergeCell ref="C990:D990"/>
    <mergeCell ref="C992:D992"/>
    <mergeCell ref="C982:D982"/>
    <mergeCell ref="C983:D983"/>
    <mergeCell ref="C984:D984"/>
    <mergeCell ref="C985:D985"/>
    <mergeCell ref="C986:D986"/>
    <mergeCell ref="C977:D977"/>
    <mergeCell ref="C978:D978"/>
    <mergeCell ref="C979:D979"/>
    <mergeCell ref="C980:D980"/>
    <mergeCell ref="C981:K981"/>
    <mergeCell ref="C972:D972"/>
    <mergeCell ref="C973:D973"/>
    <mergeCell ref="C974:K974"/>
    <mergeCell ref="C975:D975"/>
    <mergeCell ref="C976:D976"/>
    <mergeCell ref="C967:D967"/>
    <mergeCell ref="C968:D968"/>
    <mergeCell ref="C969:D969"/>
    <mergeCell ref="C970:D970"/>
    <mergeCell ref="C971:D971"/>
    <mergeCell ref="C962:D962"/>
    <mergeCell ref="C963:D963"/>
    <mergeCell ref="C964:D964"/>
    <mergeCell ref="C965:D965"/>
    <mergeCell ref="C966:D966"/>
    <mergeCell ref="C957:D957"/>
    <mergeCell ref="C958:D958"/>
    <mergeCell ref="C959:D959"/>
    <mergeCell ref="C960:D960"/>
    <mergeCell ref="C961:D961"/>
    <mergeCell ref="C952:K952"/>
    <mergeCell ref="C953:D953"/>
    <mergeCell ref="C954:D954"/>
    <mergeCell ref="C955:D955"/>
    <mergeCell ref="C956:D956"/>
    <mergeCell ref="C947:K947"/>
    <mergeCell ref="C948:D948"/>
    <mergeCell ref="C949:D949"/>
    <mergeCell ref="C950:D950"/>
    <mergeCell ref="C951:D951"/>
    <mergeCell ref="C942:D942"/>
    <mergeCell ref="C943:D943"/>
    <mergeCell ref="C944:D944"/>
    <mergeCell ref="C945:D945"/>
    <mergeCell ref="C946:D946"/>
    <mergeCell ref="C937:D937"/>
    <mergeCell ref="C938:D938"/>
    <mergeCell ref="C939:D939"/>
    <mergeCell ref="C940:D940"/>
    <mergeCell ref="C941:D941"/>
    <mergeCell ref="C932:D932"/>
    <mergeCell ref="C933:D933"/>
    <mergeCell ref="C934:D934"/>
    <mergeCell ref="C935:D935"/>
    <mergeCell ref="C936:D936"/>
    <mergeCell ref="C927:D927"/>
    <mergeCell ref="C928:D928"/>
    <mergeCell ref="C929:D929"/>
    <mergeCell ref="C930:D930"/>
    <mergeCell ref="C931:D931"/>
    <mergeCell ref="C922:D922"/>
    <mergeCell ref="C923:K923"/>
    <mergeCell ref="C924:D924"/>
    <mergeCell ref="C925:D925"/>
    <mergeCell ref="C926:D926"/>
    <mergeCell ref="F920:H920"/>
    <mergeCell ref="I920:K920"/>
    <mergeCell ref="L920:N920"/>
    <mergeCell ref="O920:Q920"/>
    <mergeCell ref="C921:D921"/>
    <mergeCell ref="C908:D908"/>
    <mergeCell ref="F919:H919"/>
    <mergeCell ref="I919:K919"/>
    <mergeCell ref="L919:N919"/>
    <mergeCell ref="O919:Q919"/>
    <mergeCell ref="C903:D903"/>
    <mergeCell ref="C904:D904"/>
    <mergeCell ref="C905:D905"/>
    <mergeCell ref="C906:D906"/>
    <mergeCell ref="C907:D907"/>
    <mergeCell ref="C898:D898"/>
    <mergeCell ref="C899:D899"/>
    <mergeCell ref="C900:D900"/>
    <mergeCell ref="C901:D901"/>
    <mergeCell ref="C902:D902"/>
    <mergeCell ref="C892:D892"/>
    <mergeCell ref="C893:D893"/>
    <mergeCell ref="C894:D894"/>
    <mergeCell ref="C895:D895"/>
    <mergeCell ref="C896:D896"/>
    <mergeCell ref="C887:K887"/>
    <mergeCell ref="C888:D888"/>
    <mergeCell ref="C889:D889"/>
    <mergeCell ref="C890:D890"/>
    <mergeCell ref="C891:D891"/>
    <mergeCell ref="C882:D882"/>
    <mergeCell ref="C883:D883"/>
    <mergeCell ref="C884:D884"/>
    <mergeCell ref="C885:D885"/>
    <mergeCell ref="C886:D886"/>
    <mergeCell ref="C877:D877"/>
    <mergeCell ref="C878:D878"/>
    <mergeCell ref="C879:D879"/>
    <mergeCell ref="C880:K880"/>
    <mergeCell ref="C881:D881"/>
    <mergeCell ref="C872:D872"/>
    <mergeCell ref="C873:D873"/>
    <mergeCell ref="C874:D874"/>
    <mergeCell ref="C875:D875"/>
    <mergeCell ref="C876:D876"/>
    <mergeCell ref="C867:D867"/>
    <mergeCell ref="C868:D868"/>
    <mergeCell ref="C869:D869"/>
    <mergeCell ref="C870:D870"/>
    <mergeCell ref="C871:D871"/>
    <mergeCell ref="C862:D862"/>
    <mergeCell ref="C863:D863"/>
    <mergeCell ref="C864:D864"/>
    <mergeCell ref="C865:D865"/>
    <mergeCell ref="C866:D866"/>
    <mergeCell ref="C857:D857"/>
    <mergeCell ref="C858:K858"/>
    <mergeCell ref="C859:D859"/>
    <mergeCell ref="C860:D860"/>
    <mergeCell ref="C861:D861"/>
    <mergeCell ref="C852:D852"/>
    <mergeCell ref="C853:K853"/>
    <mergeCell ref="C854:D854"/>
    <mergeCell ref="C855:D855"/>
    <mergeCell ref="C856:D856"/>
    <mergeCell ref="C847:D847"/>
    <mergeCell ref="C848:D848"/>
    <mergeCell ref="C849:D849"/>
    <mergeCell ref="C850:D850"/>
    <mergeCell ref="C851:D851"/>
    <mergeCell ref="C842:D842"/>
    <mergeCell ref="C843:D843"/>
    <mergeCell ref="C844:D844"/>
    <mergeCell ref="C845:D845"/>
    <mergeCell ref="C846:D846"/>
    <mergeCell ref="C837:D837"/>
    <mergeCell ref="C838:D838"/>
    <mergeCell ref="C839:D839"/>
    <mergeCell ref="C840:D840"/>
    <mergeCell ref="C841:D841"/>
    <mergeCell ref="C832:D832"/>
    <mergeCell ref="C833:D833"/>
    <mergeCell ref="C834:D834"/>
    <mergeCell ref="C835:D835"/>
    <mergeCell ref="C836:D836"/>
    <mergeCell ref="C827:D827"/>
    <mergeCell ref="C828:D828"/>
    <mergeCell ref="C829:K829"/>
    <mergeCell ref="C830:D830"/>
    <mergeCell ref="C831:D831"/>
    <mergeCell ref="L825:N825"/>
    <mergeCell ref="O825:Q825"/>
    <mergeCell ref="F826:H826"/>
    <mergeCell ref="I826:K826"/>
    <mergeCell ref="L826:N826"/>
    <mergeCell ref="O826:Q826"/>
    <mergeCell ref="C812:D812"/>
    <mergeCell ref="C813:D813"/>
    <mergeCell ref="C814:D814"/>
    <mergeCell ref="F825:H825"/>
    <mergeCell ref="I825:K825"/>
    <mergeCell ref="C809:D809"/>
    <mergeCell ref="C810:D810"/>
    <mergeCell ref="C811:D811"/>
    <mergeCell ref="C680:D680"/>
    <mergeCell ref="C681:D681"/>
    <mergeCell ref="C682:D682"/>
    <mergeCell ref="C783:D783"/>
    <mergeCell ref="C786:K786"/>
    <mergeCell ref="C790:D790"/>
    <mergeCell ref="C793:K793"/>
    <mergeCell ref="C800:D800"/>
    <mergeCell ref="C804:D804"/>
    <mergeCell ref="C805:D805"/>
    <mergeCell ref="C806:D806"/>
    <mergeCell ref="C807:D807"/>
    <mergeCell ref="C808:D808"/>
    <mergeCell ref="C798:D798"/>
    <mergeCell ref="C799:D799"/>
    <mergeCell ref="C801:D801"/>
    <mergeCell ref="C802:D802"/>
    <mergeCell ref="C794:D794"/>
    <mergeCell ref="C795:D795"/>
    <mergeCell ref="C796:D796"/>
    <mergeCell ref="C797:D797"/>
    <mergeCell ref="C788:D788"/>
    <mergeCell ref="C789:D789"/>
    <mergeCell ref="C791:D791"/>
    <mergeCell ref="C792:D792"/>
    <mergeCell ref="C784:D784"/>
    <mergeCell ref="C785:D785"/>
    <mergeCell ref="C787:D787"/>
    <mergeCell ref="C778:D778"/>
    <mergeCell ref="C779:D779"/>
    <mergeCell ref="C780:D780"/>
    <mergeCell ref="C781:D781"/>
    <mergeCell ref="C782:D782"/>
    <mergeCell ref="C773:D773"/>
    <mergeCell ref="C774:D774"/>
    <mergeCell ref="C775:D775"/>
    <mergeCell ref="C776:D776"/>
    <mergeCell ref="C777:D777"/>
    <mergeCell ref="C768:D768"/>
    <mergeCell ref="C769:D769"/>
    <mergeCell ref="C770:D770"/>
    <mergeCell ref="C771:D771"/>
    <mergeCell ref="C772:D772"/>
    <mergeCell ref="C763:D763"/>
    <mergeCell ref="C764:K764"/>
    <mergeCell ref="C765:D765"/>
    <mergeCell ref="C766:D766"/>
    <mergeCell ref="C767:D767"/>
    <mergeCell ref="C758:D758"/>
    <mergeCell ref="C759:K759"/>
    <mergeCell ref="C760:D760"/>
    <mergeCell ref="C761:D761"/>
    <mergeCell ref="C762:D762"/>
    <mergeCell ref="C753:D753"/>
    <mergeCell ref="C754:D754"/>
    <mergeCell ref="C755:D755"/>
    <mergeCell ref="C756:D756"/>
    <mergeCell ref="C757:D757"/>
    <mergeCell ref="C748:D748"/>
    <mergeCell ref="C749:D749"/>
    <mergeCell ref="C750:D750"/>
    <mergeCell ref="C751:D751"/>
    <mergeCell ref="C752:D752"/>
    <mergeCell ref="C743:D743"/>
    <mergeCell ref="C744:D744"/>
    <mergeCell ref="C745:D745"/>
    <mergeCell ref="C746:D746"/>
    <mergeCell ref="C747:D747"/>
    <mergeCell ref="C738:D738"/>
    <mergeCell ref="C739:D739"/>
    <mergeCell ref="C740:D740"/>
    <mergeCell ref="C741:D741"/>
    <mergeCell ref="C742:D742"/>
    <mergeCell ref="C733:D733"/>
    <mergeCell ref="C734:D734"/>
    <mergeCell ref="C735:K735"/>
    <mergeCell ref="C736:D736"/>
    <mergeCell ref="C737:D737"/>
    <mergeCell ref="L731:N731"/>
    <mergeCell ref="O731:Q731"/>
    <mergeCell ref="F732:H732"/>
    <mergeCell ref="I732:K732"/>
    <mergeCell ref="L732:N732"/>
    <mergeCell ref="O732:Q732"/>
    <mergeCell ref="C718:D718"/>
    <mergeCell ref="C719:D719"/>
    <mergeCell ref="C720:D720"/>
    <mergeCell ref="F731:H731"/>
    <mergeCell ref="I731:K731"/>
    <mergeCell ref="C713:D713"/>
    <mergeCell ref="C714:D714"/>
    <mergeCell ref="C715:D715"/>
    <mergeCell ref="C716:D716"/>
    <mergeCell ref="C717:D717"/>
    <mergeCell ref="C707:D707"/>
    <mergeCell ref="C708:D708"/>
    <mergeCell ref="C710:D710"/>
    <mergeCell ref="C711:D711"/>
    <mergeCell ref="C712:D712"/>
    <mergeCell ref="C702:D702"/>
    <mergeCell ref="C703:D703"/>
    <mergeCell ref="C704:D704"/>
    <mergeCell ref="C705:D705"/>
    <mergeCell ref="C706:D706"/>
    <mergeCell ref="C697:D697"/>
    <mergeCell ref="C698:D698"/>
    <mergeCell ref="C699:K699"/>
    <mergeCell ref="C700:D700"/>
    <mergeCell ref="C701:D701"/>
    <mergeCell ref="C692:K692"/>
    <mergeCell ref="C693:D693"/>
    <mergeCell ref="C694:D694"/>
    <mergeCell ref="C695:D695"/>
    <mergeCell ref="C696:D696"/>
    <mergeCell ref="C687:D687"/>
    <mergeCell ref="C688:D688"/>
    <mergeCell ref="C689:D689"/>
    <mergeCell ref="C690:D690"/>
    <mergeCell ref="C691:D691"/>
    <mergeCell ref="C679:D679"/>
    <mergeCell ref="C683:D683"/>
    <mergeCell ref="C684:D684"/>
    <mergeCell ref="C685:D685"/>
    <mergeCell ref="C686:D686"/>
    <mergeCell ref="C674:D674"/>
    <mergeCell ref="C675:D675"/>
    <mergeCell ref="C676:D676"/>
    <mergeCell ref="C677:D677"/>
    <mergeCell ref="C678:D678"/>
    <mergeCell ref="C669:D669"/>
    <mergeCell ref="C670:K670"/>
    <mergeCell ref="C671:D671"/>
    <mergeCell ref="C672:D672"/>
    <mergeCell ref="C673:D673"/>
    <mergeCell ref="C664:D664"/>
    <mergeCell ref="C665:K665"/>
    <mergeCell ref="C666:D666"/>
    <mergeCell ref="C667:D667"/>
    <mergeCell ref="C668:D668"/>
    <mergeCell ref="C659:D659"/>
    <mergeCell ref="C660:D660"/>
    <mergeCell ref="C661:D661"/>
    <mergeCell ref="C662:D662"/>
    <mergeCell ref="C663:D663"/>
    <mergeCell ref="C654:D654"/>
    <mergeCell ref="C655:D655"/>
    <mergeCell ref="C656:D656"/>
    <mergeCell ref="C657:D657"/>
    <mergeCell ref="C658:D658"/>
    <mergeCell ref="C649:D649"/>
    <mergeCell ref="C650:D650"/>
    <mergeCell ref="C651:D651"/>
    <mergeCell ref="C652:D652"/>
    <mergeCell ref="C653:D653"/>
    <mergeCell ref="C644:D644"/>
    <mergeCell ref="C645:D645"/>
    <mergeCell ref="C646:D646"/>
    <mergeCell ref="C647:D647"/>
    <mergeCell ref="C648:D648"/>
    <mergeCell ref="C639:D639"/>
    <mergeCell ref="C640:D640"/>
    <mergeCell ref="C641:K641"/>
    <mergeCell ref="C642:D642"/>
    <mergeCell ref="C643:D643"/>
    <mergeCell ref="L637:N637"/>
    <mergeCell ref="O637:Q637"/>
    <mergeCell ref="F638:H638"/>
    <mergeCell ref="I638:K638"/>
    <mergeCell ref="L638:N638"/>
    <mergeCell ref="O638:Q638"/>
    <mergeCell ref="C624:D624"/>
    <mergeCell ref="C625:D625"/>
    <mergeCell ref="C626:D626"/>
    <mergeCell ref="F637:H637"/>
    <mergeCell ref="I637:K637"/>
    <mergeCell ref="C619:D619"/>
    <mergeCell ref="C620:D620"/>
    <mergeCell ref="C621:D621"/>
    <mergeCell ref="C622:D622"/>
    <mergeCell ref="C623:D623"/>
    <mergeCell ref="C613:D613"/>
    <mergeCell ref="C614:D614"/>
    <mergeCell ref="C616:D616"/>
    <mergeCell ref="C617:D617"/>
    <mergeCell ref="C618:D618"/>
    <mergeCell ref="C608:D608"/>
    <mergeCell ref="C609:D609"/>
    <mergeCell ref="C610:D610"/>
    <mergeCell ref="C611:D611"/>
    <mergeCell ref="C612:D612"/>
    <mergeCell ref="C603:D603"/>
    <mergeCell ref="C604:D604"/>
    <mergeCell ref="C605:K605"/>
    <mergeCell ref="C606:D606"/>
    <mergeCell ref="C607:D607"/>
    <mergeCell ref="C598:K598"/>
    <mergeCell ref="C599:D599"/>
    <mergeCell ref="C600:D600"/>
    <mergeCell ref="C601:D601"/>
    <mergeCell ref="C602:D602"/>
    <mergeCell ref="C593:D593"/>
    <mergeCell ref="C594:D594"/>
    <mergeCell ref="C595:D595"/>
    <mergeCell ref="C596:D596"/>
    <mergeCell ref="C597:D597"/>
    <mergeCell ref="C588:D588"/>
    <mergeCell ref="C589:D589"/>
    <mergeCell ref="C590:D590"/>
    <mergeCell ref="C591:D591"/>
    <mergeCell ref="C592:D592"/>
    <mergeCell ref="C583:D583"/>
    <mergeCell ref="C584:D584"/>
    <mergeCell ref="C585:D585"/>
    <mergeCell ref="C586:D586"/>
    <mergeCell ref="C587:D587"/>
    <mergeCell ref="C578:D578"/>
    <mergeCell ref="C579:K579"/>
    <mergeCell ref="C580:D580"/>
    <mergeCell ref="C581:D581"/>
    <mergeCell ref="C582:D582"/>
    <mergeCell ref="C573:D573"/>
    <mergeCell ref="C574:K574"/>
    <mergeCell ref="C575:D575"/>
    <mergeCell ref="C576:D576"/>
    <mergeCell ref="C577:D577"/>
    <mergeCell ref="C568:D568"/>
    <mergeCell ref="C569:D569"/>
    <mergeCell ref="C570:D570"/>
    <mergeCell ref="C571:D571"/>
    <mergeCell ref="C572:D572"/>
    <mergeCell ref="C563:D563"/>
    <mergeCell ref="C564:D564"/>
    <mergeCell ref="C565:D565"/>
    <mergeCell ref="C566:D566"/>
    <mergeCell ref="C567:D567"/>
    <mergeCell ref="C558:D558"/>
    <mergeCell ref="C559:D559"/>
    <mergeCell ref="C560:D560"/>
    <mergeCell ref="C561:D561"/>
    <mergeCell ref="C562:D562"/>
    <mergeCell ref="C553:D553"/>
    <mergeCell ref="C554:D554"/>
    <mergeCell ref="C555:D555"/>
    <mergeCell ref="C556:D556"/>
    <mergeCell ref="C557:D557"/>
    <mergeCell ref="C548:D548"/>
    <mergeCell ref="C549:D549"/>
    <mergeCell ref="C550:K550"/>
    <mergeCell ref="C551:D551"/>
    <mergeCell ref="C552:D552"/>
    <mergeCell ref="L546:N546"/>
    <mergeCell ref="O546:Q546"/>
    <mergeCell ref="F547:H547"/>
    <mergeCell ref="I547:K547"/>
    <mergeCell ref="L547:N547"/>
    <mergeCell ref="O547:Q547"/>
    <mergeCell ref="C533:D533"/>
    <mergeCell ref="C534:D534"/>
    <mergeCell ref="C535:D535"/>
    <mergeCell ref="F546:H546"/>
    <mergeCell ref="I546:K546"/>
    <mergeCell ref="C528:D528"/>
    <mergeCell ref="C529:D529"/>
    <mergeCell ref="C530:D530"/>
    <mergeCell ref="C531:D531"/>
    <mergeCell ref="C532:D532"/>
    <mergeCell ref="C522:D522"/>
    <mergeCell ref="C523:D523"/>
    <mergeCell ref="C525:D525"/>
    <mergeCell ref="C526:D526"/>
    <mergeCell ref="C527:D527"/>
    <mergeCell ref="C517:D517"/>
    <mergeCell ref="C518:D518"/>
    <mergeCell ref="C519:D519"/>
    <mergeCell ref="C520:D520"/>
    <mergeCell ref="C521:D521"/>
    <mergeCell ref="C512:D512"/>
    <mergeCell ref="C513:D513"/>
    <mergeCell ref="C514:K514"/>
    <mergeCell ref="C515:D515"/>
    <mergeCell ref="C516:D516"/>
    <mergeCell ref="C507:K507"/>
    <mergeCell ref="C508:D508"/>
    <mergeCell ref="C509:D509"/>
    <mergeCell ref="C510:D510"/>
    <mergeCell ref="C511:D511"/>
    <mergeCell ref="C502:D502"/>
    <mergeCell ref="C503:D503"/>
    <mergeCell ref="C504:D504"/>
    <mergeCell ref="C505:D505"/>
    <mergeCell ref="C506:D506"/>
    <mergeCell ref="C497:D497"/>
    <mergeCell ref="C498:D498"/>
    <mergeCell ref="C499:D499"/>
    <mergeCell ref="C500:D500"/>
    <mergeCell ref="C501:D501"/>
    <mergeCell ref="C492:D492"/>
    <mergeCell ref="C493:D493"/>
    <mergeCell ref="C494:D494"/>
    <mergeCell ref="C495:D495"/>
    <mergeCell ref="C496:D496"/>
    <mergeCell ref="C487:D487"/>
    <mergeCell ref="C488:K488"/>
    <mergeCell ref="C489:D489"/>
    <mergeCell ref="C490:D490"/>
    <mergeCell ref="C491:D491"/>
    <mergeCell ref="C482:D482"/>
    <mergeCell ref="C483:K483"/>
    <mergeCell ref="C484:D484"/>
    <mergeCell ref="C485:D485"/>
    <mergeCell ref="C486:D486"/>
    <mergeCell ref="C477:D477"/>
    <mergeCell ref="C478:D478"/>
    <mergeCell ref="C479:D479"/>
    <mergeCell ref="C480:D480"/>
    <mergeCell ref="C481:D481"/>
    <mergeCell ref="C472:D472"/>
    <mergeCell ref="C473:D473"/>
    <mergeCell ref="C474:D474"/>
    <mergeCell ref="C475:D475"/>
    <mergeCell ref="C476:D476"/>
    <mergeCell ref="C467:D467"/>
    <mergeCell ref="C468:D468"/>
    <mergeCell ref="C469:D469"/>
    <mergeCell ref="C470:D470"/>
    <mergeCell ref="C471:D471"/>
    <mergeCell ref="C462:D462"/>
    <mergeCell ref="C463:D463"/>
    <mergeCell ref="C464:D464"/>
    <mergeCell ref="C465:D465"/>
    <mergeCell ref="C466:D466"/>
    <mergeCell ref="C457:D457"/>
    <mergeCell ref="C458:D458"/>
    <mergeCell ref="C459:K459"/>
    <mergeCell ref="C460:D460"/>
    <mergeCell ref="C461:D461"/>
    <mergeCell ref="F455:H455"/>
    <mergeCell ref="I455:K455"/>
    <mergeCell ref="L455:N455"/>
    <mergeCell ref="O455:Q455"/>
    <mergeCell ref="F456:H456"/>
    <mergeCell ref="I456:K456"/>
    <mergeCell ref="L456:N456"/>
    <mergeCell ref="O456:Q456"/>
    <mergeCell ref="C366:D366"/>
    <mergeCell ref="C367:D367"/>
    <mergeCell ref="C368:K368"/>
    <mergeCell ref="C369:D369"/>
    <mergeCell ref="C379:D379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443:D443"/>
    <mergeCell ref="C444:D444"/>
    <mergeCell ref="F364:H364"/>
    <mergeCell ref="I364:K364"/>
    <mergeCell ref="L364:N364"/>
    <mergeCell ref="O364:Q364"/>
    <mergeCell ref="F365:H365"/>
    <mergeCell ref="I365:K365"/>
    <mergeCell ref="L365:N365"/>
    <mergeCell ref="O365:Q365"/>
    <mergeCell ref="L294:N294"/>
    <mergeCell ref="O294:Q294"/>
    <mergeCell ref="F295:H295"/>
    <mergeCell ref="I295:K295"/>
    <mergeCell ref="L295:N295"/>
    <mergeCell ref="O295:Q295"/>
    <mergeCell ref="L224:N224"/>
    <mergeCell ref="O224:Q224"/>
    <mergeCell ref="F225:H225"/>
    <mergeCell ref="I225:K225"/>
    <mergeCell ref="L225:N225"/>
    <mergeCell ref="O225:Q225"/>
    <mergeCell ref="O154:Q154"/>
    <mergeCell ref="F155:H155"/>
    <mergeCell ref="I155:K155"/>
    <mergeCell ref="L155:N155"/>
    <mergeCell ref="O155:Q155"/>
    <mergeCell ref="L154:N154"/>
    <mergeCell ref="O85:Q85"/>
    <mergeCell ref="C87:D87"/>
    <mergeCell ref="C88:K88"/>
    <mergeCell ref="C101:D101"/>
    <mergeCell ref="C102:K102"/>
    <mergeCell ref="F85:H85"/>
    <mergeCell ref="I85:K85"/>
    <mergeCell ref="L85:N85"/>
    <mergeCell ref="C106:D106"/>
    <mergeCell ref="C105:D105"/>
    <mergeCell ref="C90:D90"/>
    <mergeCell ref="C91:D91"/>
    <mergeCell ref="C92:D92"/>
    <mergeCell ref="C93:D93"/>
    <mergeCell ref="C94:D94"/>
    <mergeCell ref="C86:D86"/>
    <mergeCell ref="C89:D89"/>
    <mergeCell ref="C130:D130"/>
    <mergeCell ref="C133:D133"/>
    <mergeCell ref="C134:D134"/>
    <mergeCell ref="C135:D135"/>
    <mergeCell ref="C125:D125"/>
    <mergeCell ref="C126:D126"/>
    <mergeCell ref="C127:D127"/>
    <mergeCell ref="C128:D128"/>
    <mergeCell ref="C129:D129"/>
    <mergeCell ref="C131:D131"/>
    <mergeCell ref="C143:D143"/>
    <mergeCell ref="F154:H154"/>
    <mergeCell ref="I154:K154"/>
    <mergeCell ref="C136:D136"/>
    <mergeCell ref="C137:D137"/>
    <mergeCell ref="C138:D138"/>
    <mergeCell ref="C139:D139"/>
    <mergeCell ref="C140:D140"/>
    <mergeCell ref="C437:D437"/>
    <mergeCell ref="C439:D439"/>
    <mergeCell ref="C440:D440"/>
    <mergeCell ref="C441:D441"/>
    <mergeCell ref="C442:D442"/>
    <mergeCell ref="C438:D438"/>
    <mergeCell ref="C432:D432"/>
    <mergeCell ref="C434:D434"/>
    <mergeCell ref="C435:D435"/>
    <mergeCell ref="C436:D436"/>
    <mergeCell ref="C427:D427"/>
    <mergeCell ref="C429:D429"/>
    <mergeCell ref="C430:D430"/>
    <mergeCell ref="C431:D431"/>
    <mergeCell ref="C428:D428"/>
    <mergeCell ref="C422:D422"/>
    <mergeCell ref="C424:D424"/>
    <mergeCell ref="C425:D425"/>
    <mergeCell ref="C426:D426"/>
    <mergeCell ref="C423:K423"/>
    <mergeCell ref="C417:D417"/>
    <mergeCell ref="C418:D418"/>
    <mergeCell ref="C419:D419"/>
    <mergeCell ref="C420:D420"/>
    <mergeCell ref="C421:D421"/>
    <mergeCell ref="C412:D412"/>
    <mergeCell ref="C414:D414"/>
    <mergeCell ref="C415:D415"/>
    <mergeCell ref="C413:D413"/>
    <mergeCell ref="C416:K416"/>
    <mergeCell ref="C396:D396"/>
    <mergeCell ref="C397:K397"/>
    <mergeCell ref="C398:D398"/>
    <mergeCell ref="C410:D410"/>
    <mergeCell ref="C411:D411"/>
    <mergeCell ref="C407:D407"/>
    <mergeCell ref="C408:D408"/>
    <mergeCell ref="C409:D409"/>
    <mergeCell ref="C399:D399"/>
    <mergeCell ref="C405:D405"/>
    <mergeCell ref="C406:D406"/>
    <mergeCell ref="C400:D400"/>
    <mergeCell ref="C401:D401"/>
    <mergeCell ref="C402:D402"/>
    <mergeCell ref="C403:D403"/>
    <mergeCell ref="C404:D404"/>
    <mergeCell ref="C391:D391"/>
    <mergeCell ref="C393:D393"/>
    <mergeCell ref="C394:D394"/>
    <mergeCell ref="C395:D395"/>
    <mergeCell ref="C392:K392"/>
    <mergeCell ref="C385:D385"/>
    <mergeCell ref="C386:D386"/>
    <mergeCell ref="C387:D387"/>
    <mergeCell ref="C388:D388"/>
    <mergeCell ref="C390:D390"/>
    <mergeCell ref="C389:D389"/>
    <mergeCell ref="C380:D380"/>
    <mergeCell ref="C381:D381"/>
    <mergeCell ref="C383:D383"/>
    <mergeCell ref="C384:D384"/>
    <mergeCell ref="C382:D382"/>
    <mergeCell ref="C348:D348"/>
    <mergeCell ref="C349:D349"/>
    <mergeCell ref="C350:D350"/>
    <mergeCell ref="C351:D351"/>
    <mergeCell ref="C352:D352"/>
    <mergeCell ref="C353:D353"/>
    <mergeCell ref="C343:D343"/>
    <mergeCell ref="C344:D344"/>
    <mergeCell ref="C345:D345"/>
    <mergeCell ref="C346:D346"/>
    <mergeCell ref="C347:D347"/>
    <mergeCell ref="C337:D337"/>
    <mergeCell ref="C339:D339"/>
    <mergeCell ref="C340:D340"/>
    <mergeCell ref="C341:D341"/>
    <mergeCell ref="C338:D338"/>
    <mergeCell ref="C333:D333"/>
    <mergeCell ref="C334:D334"/>
    <mergeCell ref="C335:D335"/>
    <mergeCell ref="C336:D336"/>
    <mergeCell ref="C332:K332"/>
    <mergeCell ref="C327:D327"/>
    <mergeCell ref="C329:D329"/>
    <mergeCell ref="C330:D330"/>
    <mergeCell ref="C331:D331"/>
    <mergeCell ref="C328:D328"/>
    <mergeCell ref="C322:D322"/>
    <mergeCell ref="C323:D323"/>
    <mergeCell ref="C324:D324"/>
    <mergeCell ref="C326:D326"/>
    <mergeCell ref="C325:K325"/>
    <mergeCell ref="C318:D318"/>
    <mergeCell ref="C319:D319"/>
    <mergeCell ref="C320:D320"/>
    <mergeCell ref="C317:K317"/>
    <mergeCell ref="C321:D321"/>
    <mergeCell ref="C314:D314"/>
    <mergeCell ref="C315:D315"/>
    <mergeCell ref="C316:D316"/>
    <mergeCell ref="C312:K312"/>
    <mergeCell ref="C313:D313"/>
    <mergeCell ref="C307:D307"/>
    <mergeCell ref="C309:D309"/>
    <mergeCell ref="C310:D310"/>
    <mergeCell ref="C311:D311"/>
    <mergeCell ref="C308:D308"/>
    <mergeCell ref="C302:D302"/>
    <mergeCell ref="C303:D303"/>
    <mergeCell ref="C304:D304"/>
    <mergeCell ref="C305:D305"/>
    <mergeCell ref="C306:D306"/>
    <mergeCell ref="C297:D297"/>
    <mergeCell ref="C299:D299"/>
    <mergeCell ref="C300:D300"/>
    <mergeCell ref="C301:D301"/>
    <mergeCell ref="C298:K298"/>
    <mergeCell ref="C296:D296"/>
    <mergeCell ref="F294:H294"/>
    <mergeCell ref="I294:K294"/>
    <mergeCell ref="C279:D279"/>
    <mergeCell ref="C280:D280"/>
    <mergeCell ref="C281:D281"/>
    <mergeCell ref="C282:D282"/>
    <mergeCell ref="C283:D283"/>
    <mergeCell ref="C274:D274"/>
    <mergeCell ref="C275:D275"/>
    <mergeCell ref="C276:D276"/>
    <mergeCell ref="C277:D277"/>
    <mergeCell ref="C278:D278"/>
    <mergeCell ref="C268:D268"/>
    <mergeCell ref="C270:D270"/>
    <mergeCell ref="C271:D271"/>
    <mergeCell ref="C273:D273"/>
    <mergeCell ref="C269:D269"/>
    <mergeCell ref="C263:D263"/>
    <mergeCell ref="C264:D264"/>
    <mergeCell ref="C265:D265"/>
    <mergeCell ref="C266:D266"/>
    <mergeCell ref="C267:D267"/>
    <mergeCell ref="C258:D258"/>
    <mergeCell ref="C260:D260"/>
    <mergeCell ref="C261:D261"/>
    <mergeCell ref="C259:D259"/>
    <mergeCell ref="C262:K262"/>
    <mergeCell ref="C253:D253"/>
    <mergeCell ref="C254:D254"/>
    <mergeCell ref="C256:D256"/>
    <mergeCell ref="C257:D257"/>
    <mergeCell ref="C255:K255"/>
    <mergeCell ref="C248:D248"/>
    <mergeCell ref="C249:D249"/>
    <mergeCell ref="C250:D250"/>
    <mergeCell ref="C251:D251"/>
    <mergeCell ref="C252:D252"/>
    <mergeCell ref="C243:D243"/>
    <mergeCell ref="C245:D245"/>
    <mergeCell ref="C246:D246"/>
    <mergeCell ref="C244:D244"/>
    <mergeCell ref="C247:K247"/>
    <mergeCell ref="C238:D238"/>
    <mergeCell ref="C240:D240"/>
    <mergeCell ref="C241:D241"/>
    <mergeCell ref="C239:D239"/>
    <mergeCell ref="C242:K242"/>
    <mergeCell ref="C233:D233"/>
    <mergeCell ref="C234:D234"/>
    <mergeCell ref="C235:D235"/>
    <mergeCell ref="C236:D236"/>
    <mergeCell ref="C237:D237"/>
    <mergeCell ref="C229:D229"/>
    <mergeCell ref="C230:D230"/>
    <mergeCell ref="C231:D231"/>
    <mergeCell ref="C232:D232"/>
    <mergeCell ref="C228:K228"/>
    <mergeCell ref="C226:D226"/>
    <mergeCell ref="C227:D227"/>
    <mergeCell ref="F224:H224"/>
    <mergeCell ref="I224:K224"/>
    <mergeCell ref="C210:D210"/>
    <mergeCell ref="C211:D211"/>
    <mergeCell ref="C212:D212"/>
    <mergeCell ref="C213:D213"/>
    <mergeCell ref="C205:D205"/>
    <mergeCell ref="C206:D206"/>
    <mergeCell ref="C207:D207"/>
    <mergeCell ref="C208:D208"/>
    <mergeCell ref="C209:D209"/>
    <mergeCell ref="C199:D199"/>
    <mergeCell ref="C201:D201"/>
    <mergeCell ref="C203:D203"/>
    <mergeCell ref="C204:D204"/>
    <mergeCell ref="C200:D200"/>
    <mergeCell ref="C194:D194"/>
    <mergeCell ref="C195:D195"/>
    <mergeCell ref="C196:D196"/>
    <mergeCell ref="C197:D197"/>
    <mergeCell ref="C198:D198"/>
    <mergeCell ref="C189:D189"/>
    <mergeCell ref="C191:D191"/>
    <mergeCell ref="C193:D193"/>
    <mergeCell ref="C190:D190"/>
    <mergeCell ref="C192:K192"/>
    <mergeCell ref="C184:D184"/>
    <mergeCell ref="C186:D186"/>
    <mergeCell ref="C187:D187"/>
    <mergeCell ref="C188:D188"/>
    <mergeCell ref="C185:K185"/>
    <mergeCell ref="C179:D179"/>
    <mergeCell ref="C180:D180"/>
    <mergeCell ref="C181:D181"/>
    <mergeCell ref="C182:D182"/>
    <mergeCell ref="C183:D183"/>
    <mergeCell ref="C174:D174"/>
    <mergeCell ref="C176:D176"/>
    <mergeCell ref="C178:D178"/>
    <mergeCell ref="C175:D175"/>
    <mergeCell ref="C177:K177"/>
    <mergeCell ref="C169:D169"/>
    <mergeCell ref="C171:D171"/>
    <mergeCell ref="C173:D173"/>
    <mergeCell ref="C170:D170"/>
    <mergeCell ref="C172:K172"/>
    <mergeCell ref="C164:D164"/>
    <mergeCell ref="C165:D165"/>
    <mergeCell ref="C166:D166"/>
    <mergeCell ref="C167:D167"/>
    <mergeCell ref="C168:D168"/>
    <mergeCell ref="C159:D159"/>
    <mergeCell ref="C160:D160"/>
    <mergeCell ref="C161:D161"/>
    <mergeCell ref="C162:D162"/>
    <mergeCell ref="C163:D163"/>
    <mergeCell ref="C157:D157"/>
    <mergeCell ref="C156:D156"/>
    <mergeCell ref="C158:K158"/>
    <mergeCell ref="C141:D141"/>
    <mergeCell ref="C142:D142"/>
    <mergeCell ref="C123:D123"/>
    <mergeCell ref="C124:D124"/>
    <mergeCell ref="C116:D116"/>
    <mergeCell ref="C117:D117"/>
    <mergeCell ref="C118:D118"/>
    <mergeCell ref="C119:D119"/>
    <mergeCell ref="C110:D110"/>
    <mergeCell ref="C111:D111"/>
    <mergeCell ref="C112:D112"/>
    <mergeCell ref="C113:D113"/>
    <mergeCell ref="C114:D114"/>
    <mergeCell ref="C115:K115"/>
    <mergeCell ref="C121:D121"/>
    <mergeCell ref="C122:K122"/>
    <mergeCell ref="C120:D120"/>
    <mergeCell ref="C108:D108"/>
    <mergeCell ref="C109:D109"/>
    <mergeCell ref="C100:D100"/>
    <mergeCell ref="C103:D103"/>
    <mergeCell ref="C104:D104"/>
    <mergeCell ref="C95:D95"/>
    <mergeCell ref="C96:D96"/>
    <mergeCell ref="C97:D97"/>
    <mergeCell ref="C98:D98"/>
    <mergeCell ref="C99:D99"/>
    <mergeCell ref="C107:K107"/>
    <mergeCell ref="F84:H84"/>
    <mergeCell ref="I84:K84"/>
    <mergeCell ref="L84:N84"/>
    <mergeCell ref="O84:Q84"/>
    <mergeCell ref="O14:Q14"/>
    <mergeCell ref="O15:Q15"/>
    <mergeCell ref="C69:D69"/>
    <mergeCell ref="C70:D70"/>
    <mergeCell ref="C71:D71"/>
    <mergeCell ref="C18:K18"/>
    <mergeCell ref="C27:D27"/>
    <mergeCell ref="C28:D28"/>
    <mergeCell ref="C29:D29"/>
    <mergeCell ref="C30:D30"/>
    <mergeCell ref="C31:D31"/>
    <mergeCell ref="C26:D26"/>
    <mergeCell ref="C20:D20"/>
    <mergeCell ref="C22:D22"/>
    <mergeCell ref="C23:D23"/>
    <mergeCell ref="C24:D24"/>
    <mergeCell ref="C72:D72"/>
    <mergeCell ref="C73:D73"/>
    <mergeCell ref="C45:K45"/>
    <mergeCell ref="C37:K37"/>
    <mergeCell ref="C32:K32"/>
    <mergeCell ref="C39:D39"/>
    <mergeCell ref="C40:D40"/>
    <mergeCell ref="C33:D33"/>
    <mergeCell ref="C41:D41"/>
    <mergeCell ref="C42:D42"/>
    <mergeCell ref="C34:D34"/>
    <mergeCell ref="C66:D66"/>
    <mergeCell ref="C67:D67"/>
    <mergeCell ref="C63:D63"/>
    <mergeCell ref="C64:D64"/>
    <mergeCell ref="C65:D65"/>
    <mergeCell ref="C49:D49"/>
    <mergeCell ref="C43:D43"/>
    <mergeCell ref="C44:D44"/>
    <mergeCell ref="C46:D46"/>
    <mergeCell ref="C35:D35"/>
    <mergeCell ref="C36:D36"/>
    <mergeCell ref="C38:D38"/>
    <mergeCell ref="C47:D47"/>
    <mergeCell ref="C48:D48"/>
    <mergeCell ref="C68:D68"/>
    <mergeCell ref="C61:D61"/>
    <mergeCell ref="C53:D53"/>
    <mergeCell ref="C54:D54"/>
    <mergeCell ref="C55:D55"/>
    <mergeCell ref="C56:D56"/>
    <mergeCell ref="C57:D57"/>
    <mergeCell ref="C58:D58"/>
    <mergeCell ref="L14:N14"/>
    <mergeCell ref="L15:N15"/>
    <mergeCell ref="F14:H14"/>
    <mergeCell ref="F15:H15"/>
    <mergeCell ref="C21:D21"/>
    <mergeCell ref="I15:K15"/>
    <mergeCell ref="C16:D16"/>
    <mergeCell ref="C17:D17"/>
    <mergeCell ref="C19:D19"/>
    <mergeCell ref="I14:K14"/>
    <mergeCell ref="C25:D25"/>
    <mergeCell ref="C50:D50"/>
    <mergeCell ref="C51:D51"/>
    <mergeCell ref="C59:D59"/>
    <mergeCell ref="C60:D60"/>
    <mergeCell ref="C52:K52"/>
  </mergeCells>
  <pageMargins left="0.2" right="0.2" top="0.75" bottom="0.75" header="0.3" footer="0.3"/>
  <pageSetup paperSize="3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Q374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4" width="20.7109375" customWidth="1"/>
    <col min="15" max="15" width="21.28515625" customWidth="1"/>
    <col min="16" max="16" width="13.5703125" customWidth="1"/>
    <col min="17" max="17" width="13.140625" customWidth="1"/>
  </cols>
  <sheetData>
    <row r="1" spans="1:17" ht="21.75" customHeight="1">
      <c r="A1" s="29" t="s">
        <v>0</v>
      </c>
    </row>
    <row r="2" spans="1:17" ht="22.5" customHeight="1">
      <c r="C2" s="26" t="s">
        <v>77</v>
      </c>
    </row>
    <row r="4" spans="1:17" ht="20.100000000000001" customHeight="1">
      <c r="C4" s="4" t="s">
        <v>1</v>
      </c>
      <c r="D4" s="5" t="s">
        <v>89</v>
      </c>
      <c r="E4" s="1"/>
      <c r="G4" s="42"/>
    </row>
    <row r="5" spans="1:17" ht="20.100000000000001" customHeight="1">
      <c r="G5" s="42"/>
    </row>
    <row r="6" spans="1:17" ht="20.100000000000001" customHeight="1">
      <c r="C6" s="4" t="s">
        <v>2</v>
      </c>
      <c r="D6" s="5" t="s">
        <v>90</v>
      </c>
      <c r="E6" s="1"/>
      <c r="G6" s="42"/>
    </row>
    <row r="7" spans="1:17" ht="20.100000000000001" customHeight="1">
      <c r="C7" s="4" t="s">
        <v>5</v>
      </c>
      <c r="D7" s="16" t="s">
        <v>165</v>
      </c>
      <c r="E7" s="1"/>
      <c r="G7" s="42"/>
    </row>
    <row r="8" spans="1:17" ht="20.100000000000001" customHeight="1">
      <c r="C8" s="4" t="s">
        <v>7</v>
      </c>
      <c r="D8" s="5">
        <v>35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7200</v>
      </c>
      <c r="E10" s="1"/>
      <c r="G10" s="42"/>
    </row>
    <row r="11" spans="1:17" ht="30" customHeight="1">
      <c r="C11" s="8" t="s">
        <v>86</v>
      </c>
      <c r="D11" s="37">
        <v>6.6E-3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3" t="s">
        <v>4</v>
      </c>
      <c r="J14" s="64"/>
      <c r="K14" s="65"/>
      <c r="L14" s="63" t="s">
        <v>84</v>
      </c>
      <c r="M14" s="64"/>
      <c r="N14" s="65"/>
      <c r="O14" s="63" t="s">
        <v>83</v>
      </c>
      <c r="P14" s="64"/>
      <c r="Q14" s="65"/>
    </row>
    <row r="15" spans="1:17" s="10" customFormat="1" ht="20.100000000000001" customHeight="1">
      <c r="B15" s="9"/>
      <c r="F15" s="63" t="s">
        <v>6</v>
      </c>
      <c r="G15" s="64"/>
      <c r="H15" s="65"/>
      <c r="I15" s="63" t="s">
        <v>48</v>
      </c>
      <c r="J15" s="64"/>
      <c r="K15" s="65"/>
      <c r="L15" s="63" t="s">
        <v>48</v>
      </c>
      <c r="M15" s="64"/>
      <c r="N15" s="65"/>
      <c r="O15" s="63" t="s">
        <v>48</v>
      </c>
      <c r="P15" s="64"/>
      <c r="Q15" s="65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77"/>
      <c r="E17" s="14" t="s">
        <v>622</v>
      </c>
      <c r="F17" s="17">
        <v>11302</v>
      </c>
      <c r="G17" s="39">
        <f>ROUND(1-(H17/F17),3)</f>
        <v>0.86099999999999999</v>
      </c>
      <c r="H17" s="17">
        <v>1566</v>
      </c>
      <c r="I17" s="17">
        <v>45.23</v>
      </c>
      <c r="J17" s="17">
        <v>36.53</v>
      </c>
      <c r="K17" s="17">
        <v>30.29</v>
      </c>
      <c r="L17" s="17" t="s">
        <v>92</v>
      </c>
      <c r="M17" s="17" t="s">
        <v>92</v>
      </c>
      <c r="N17" s="17" t="s">
        <v>92</v>
      </c>
      <c r="O17" s="38">
        <f>ROUND(I17/D10,4)+D11</f>
        <v>1.29E-2</v>
      </c>
      <c r="P17" s="38">
        <f>ROUND(J17/D10,4)+D11</f>
        <v>1.17E-2</v>
      </c>
      <c r="Q17" s="38">
        <f>ROUND(K17/D10,4)+D11</f>
        <v>1.0800000000000001E-2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121</v>
      </c>
      <c r="D19" s="60"/>
      <c r="E19" s="14" t="s">
        <v>579</v>
      </c>
      <c r="F19" s="17">
        <v>1675</v>
      </c>
      <c r="G19" s="39">
        <f>ROUND(1-(H19/F19),3)</f>
        <v>0.84099999999999997</v>
      </c>
      <c r="H19" s="17">
        <v>266</v>
      </c>
      <c r="I19" s="17">
        <v>7.68</v>
      </c>
      <c r="J19" s="17">
        <v>6.21</v>
      </c>
      <c r="K19" s="17">
        <v>5.14</v>
      </c>
      <c r="L19" s="17" t="s">
        <v>92</v>
      </c>
      <c r="M19" s="17" t="s">
        <v>92</v>
      </c>
      <c r="N19" s="17" t="s">
        <v>92</v>
      </c>
      <c r="O19" s="38">
        <f>ROUND(I19/D$10,4)</f>
        <v>1.1000000000000001E-3</v>
      </c>
      <c r="P19" s="38">
        <f>ROUND(J19/D$10,4)</f>
        <v>8.9999999999999998E-4</v>
      </c>
      <c r="Q19" s="38">
        <f>ROUND(K19/D$10,4)</f>
        <v>6.9999999999999999E-4</v>
      </c>
    </row>
    <row r="20" spans="2:17" ht="20.100000000000001" customHeight="1">
      <c r="C20" s="59" t="s">
        <v>122</v>
      </c>
      <c r="D20" s="60"/>
      <c r="E20" s="14" t="s">
        <v>580</v>
      </c>
      <c r="F20" s="17">
        <v>2263</v>
      </c>
      <c r="G20" s="39">
        <f t="shared" ref="G20:G43" si="0">ROUND(1-(H20/F20),3)</f>
        <v>0.77300000000000002</v>
      </c>
      <c r="H20" s="17">
        <v>513</v>
      </c>
      <c r="I20" s="17">
        <v>14.82</v>
      </c>
      <c r="J20" s="17">
        <v>11.97</v>
      </c>
      <c r="K20" s="17">
        <v>9.92</v>
      </c>
      <c r="L20" s="17" t="s">
        <v>92</v>
      </c>
      <c r="M20" s="17" t="s">
        <v>92</v>
      </c>
      <c r="N20" s="17" t="s">
        <v>92</v>
      </c>
      <c r="O20" s="38">
        <f t="shared" ref="O20:O41" si="1">ROUND(I20/D$10,4)</f>
        <v>2.0999999999999999E-3</v>
      </c>
      <c r="P20" s="38">
        <f t="shared" ref="P20:P41" si="2">ROUND(J20/D$10,4)</f>
        <v>1.6999999999999999E-3</v>
      </c>
      <c r="Q20" s="38">
        <f t="shared" ref="Q20:Q41" si="3">ROUND(K20/D$10,4)</f>
        <v>1.4E-3</v>
      </c>
    </row>
    <row r="21" spans="2:17" ht="20.100000000000001" customHeight="1">
      <c r="C21" s="59" t="s">
        <v>133</v>
      </c>
      <c r="D21" s="60"/>
      <c r="E21" s="14" t="s">
        <v>570</v>
      </c>
      <c r="F21" s="17">
        <v>47</v>
      </c>
      <c r="G21" s="39">
        <f t="shared" si="0"/>
        <v>0.745</v>
      </c>
      <c r="H21" s="17">
        <v>12</v>
      </c>
      <c r="I21" s="17">
        <v>0.35</v>
      </c>
      <c r="J21" s="17">
        <v>0.28000000000000003</v>
      </c>
      <c r="K21" s="17">
        <v>0.23</v>
      </c>
      <c r="L21" s="17" t="s">
        <v>92</v>
      </c>
      <c r="M21" s="17" t="s">
        <v>92</v>
      </c>
      <c r="N21" s="17" t="s">
        <v>92</v>
      </c>
      <c r="O21" s="38">
        <v>1E-4</v>
      </c>
      <c r="P21" s="38">
        <v>1E-4</v>
      </c>
      <c r="Q21" s="38">
        <v>1E-4</v>
      </c>
    </row>
    <row r="22" spans="2:17" ht="20.100000000000001" customHeight="1">
      <c r="C22" s="59" t="s">
        <v>123</v>
      </c>
      <c r="D22" s="60"/>
      <c r="E22" s="14" t="s">
        <v>581</v>
      </c>
      <c r="F22" s="17">
        <v>1760</v>
      </c>
      <c r="G22" s="39">
        <f t="shared" si="0"/>
        <v>0.77300000000000002</v>
      </c>
      <c r="H22" s="17">
        <v>399</v>
      </c>
      <c r="I22" s="17">
        <v>11.52</v>
      </c>
      <c r="J22" s="17">
        <v>9.31</v>
      </c>
      <c r="K22" s="17">
        <v>7.72</v>
      </c>
      <c r="L22" s="17" t="s">
        <v>92</v>
      </c>
      <c r="M22" s="17" t="s">
        <v>92</v>
      </c>
      <c r="N22" s="17" t="s">
        <v>92</v>
      </c>
      <c r="O22" s="38">
        <f t="shared" si="1"/>
        <v>1.6000000000000001E-3</v>
      </c>
      <c r="P22" s="38">
        <f t="shared" si="2"/>
        <v>1.2999999999999999E-3</v>
      </c>
      <c r="Q22" s="38">
        <f t="shared" si="3"/>
        <v>1.1000000000000001E-3</v>
      </c>
    </row>
    <row r="23" spans="2:17" ht="20.100000000000001" customHeight="1">
      <c r="C23" s="59" t="s">
        <v>124</v>
      </c>
      <c r="D23" s="60"/>
      <c r="E23" s="14" t="s">
        <v>582</v>
      </c>
      <c r="F23" s="17">
        <v>2284</v>
      </c>
      <c r="G23" s="39">
        <f t="shared" si="0"/>
        <v>0.73899999999999999</v>
      </c>
      <c r="H23" s="17">
        <v>597</v>
      </c>
      <c r="I23" s="17">
        <v>17.239999999999998</v>
      </c>
      <c r="J23" s="17">
        <v>13.93</v>
      </c>
      <c r="K23" s="17">
        <v>11.55</v>
      </c>
      <c r="L23" s="17" t="s">
        <v>92</v>
      </c>
      <c r="M23" s="17" t="s">
        <v>92</v>
      </c>
      <c r="N23" s="17" t="s">
        <v>92</v>
      </c>
      <c r="O23" s="38">
        <f t="shared" si="1"/>
        <v>2.3999999999999998E-3</v>
      </c>
      <c r="P23" s="38">
        <f t="shared" si="2"/>
        <v>1.9E-3</v>
      </c>
      <c r="Q23" s="38">
        <f t="shared" si="3"/>
        <v>1.6000000000000001E-3</v>
      </c>
    </row>
    <row r="24" spans="2:17" ht="20.100000000000001" customHeight="1">
      <c r="C24" s="59" t="s">
        <v>125</v>
      </c>
      <c r="D24" s="60"/>
      <c r="E24" s="14" t="s">
        <v>583</v>
      </c>
      <c r="F24" s="17">
        <v>3395</v>
      </c>
      <c r="G24" s="39">
        <f t="shared" si="0"/>
        <v>0.70099999999999996</v>
      </c>
      <c r="H24" s="17">
        <v>1016</v>
      </c>
      <c r="I24" s="17">
        <v>29.34</v>
      </c>
      <c r="J24" s="17">
        <v>23.7</v>
      </c>
      <c r="K24" s="17">
        <v>19.649999999999999</v>
      </c>
      <c r="L24" s="17" t="s">
        <v>92</v>
      </c>
      <c r="M24" s="17" t="s">
        <v>92</v>
      </c>
      <c r="N24" s="17" t="s">
        <v>92</v>
      </c>
      <c r="O24" s="38">
        <f t="shared" si="1"/>
        <v>4.1000000000000003E-3</v>
      </c>
      <c r="P24" s="38">
        <f t="shared" si="2"/>
        <v>3.3E-3</v>
      </c>
      <c r="Q24" s="38">
        <f t="shared" si="3"/>
        <v>2.7000000000000001E-3</v>
      </c>
    </row>
    <row r="25" spans="2:17" ht="20.100000000000001" customHeight="1">
      <c r="C25" s="59" t="s">
        <v>126</v>
      </c>
      <c r="D25" s="60"/>
      <c r="E25" s="14" t="s">
        <v>584</v>
      </c>
      <c r="F25" s="17">
        <v>265</v>
      </c>
      <c r="G25" s="39">
        <f t="shared" si="0"/>
        <v>0.69799999999999995</v>
      </c>
      <c r="H25" s="17">
        <v>80</v>
      </c>
      <c r="I25" s="17">
        <v>2.31</v>
      </c>
      <c r="J25" s="17">
        <v>1.87</v>
      </c>
      <c r="K25" s="17">
        <v>1.55</v>
      </c>
      <c r="L25" s="17" t="s">
        <v>92</v>
      </c>
      <c r="M25" s="17" t="s">
        <v>92</v>
      </c>
      <c r="N25" s="17" t="s">
        <v>92</v>
      </c>
      <c r="O25" s="38">
        <f t="shared" si="1"/>
        <v>2.9999999999999997E-4</v>
      </c>
      <c r="P25" s="38">
        <f t="shared" si="2"/>
        <v>2.9999999999999997E-4</v>
      </c>
      <c r="Q25" s="38">
        <f t="shared" si="3"/>
        <v>2.0000000000000001E-4</v>
      </c>
    </row>
    <row r="26" spans="2:17" ht="20.100000000000001" customHeight="1">
      <c r="C26" s="59" t="s">
        <v>134</v>
      </c>
      <c r="D26" s="60"/>
      <c r="E26" s="14" t="s">
        <v>585</v>
      </c>
      <c r="F26" s="17">
        <v>289</v>
      </c>
      <c r="G26" s="39">
        <f t="shared" si="0"/>
        <v>0.73</v>
      </c>
      <c r="H26" s="17">
        <v>78</v>
      </c>
      <c r="I26" s="17">
        <v>2.25</v>
      </c>
      <c r="J26" s="17">
        <v>1.82</v>
      </c>
      <c r="K26" s="17">
        <v>1.51</v>
      </c>
      <c r="L26" s="17" t="s">
        <v>92</v>
      </c>
      <c r="M26" s="17" t="s">
        <v>92</v>
      </c>
      <c r="N26" s="17" t="s">
        <v>92</v>
      </c>
      <c r="O26" s="38">
        <f t="shared" si="1"/>
        <v>2.9999999999999997E-4</v>
      </c>
      <c r="P26" s="38">
        <f t="shared" si="2"/>
        <v>2.9999999999999997E-4</v>
      </c>
      <c r="Q26" s="38">
        <f t="shared" si="3"/>
        <v>2.0000000000000001E-4</v>
      </c>
    </row>
    <row r="27" spans="2:17" ht="20.100000000000001" customHeight="1">
      <c r="C27" s="59" t="s">
        <v>135</v>
      </c>
      <c r="D27" s="60"/>
      <c r="E27" s="14" t="s">
        <v>586</v>
      </c>
      <c r="F27" s="17">
        <v>289</v>
      </c>
      <c r="G27" s="39">
        <f t="shared" si="0"/>
        <v>0.73</v>
      </c>
      <c r="H27" s="17">
        <v>78</v>
      </c>
      <c r="I27" s="17">
        <v>2.25</v>
      </c>
      <c r="J27" s="17">
        <v>1.82</v>
      </c>
      <c r="K27" s="17">
        <v>1.51</v>
      </c>
      <c r="L27" s="17" t="s">
        <v>92</v>
      </c>
      <c r="M27" s="17" t="s">
        <v>92</v>
      </c>
      <c r="N27" s="17" t="s">
        <v>92</v>
      </c>
      <c r="O27" s="38">
        <f t="shared" si="1"/>
        <v>2.9999999999999997E-4</v>
      </c>
      <c r="P27" s="38">
        <f t="shared" si="2"/>
        <v>2.9999999999999997E-4</v>
      </c>
      <c r="Q27" s="38">
        <f t="shared" si="3"/>
        <v>2.0000000000000001E-4</v>
      </c>
    </row>
    <row r="28" spans="2:17" ht="20.100000000000001" customHeight="1">
      <c r="C28" s="59" t="s">
        <v>127</v>
      </c>
      <c r="D28" s="60"/>
      <c r="E28" s="14" t="s">
        <v>587</v>
      </c>
      <c r="F28" s="17">
        <v>850</v>
      </c>
      <c r="G28" s="39">
        <f t="shared" si="0"/>
        <v>0.82899999999999996</v>
      </c>
      <c r="H28" s="17">
        <v>145</v>
      </c>
      <c r="I28" s="17">
        <v>4.1900000000000004</v>
      </c>
      <c r="J28" s="17">
        <v>3.38</v>
      </c>
      <c r="K28" s="17">
        <v>2.8</v>
      </c>
      <c r="L28" s="17" t="s">
        <v>92</v>
      </c>
      <c r="M28" s="17" t="s">
        <v>92</v>
      </c>
      <c r="N28" s="17" t="s">
        <v>92</v>
      </c>
      <c r="O28" s="38">
        <f t="shared" si="1"/>
        <v>5.9999999999999995E-4</v>
      </c>
      <c r="P28" s="38">
        <f t="shared" si="2"/>
        <v>5.0000000000000001E-4</v>
      </c>
      <c r="Q28" s="38">
        <f t="shared" si="3"/>
        <v>4.0000000000000002E-4</v>
      </c>
    </row>
    <row r="29" spans="2:17" ht="20.100000000000001" customHeight="1">
      <c r="C29" s="59" t="s">
        <v>128</v>
      </c>
      <c r="D29" s="60"/>
      <c r="E29" s="14" t="s">
        <v>588</v>
      </c>
      <c r="F29" s="17">
        <v>850</v>
      </c>
      <c r="G29" s="39">
        <f t="shared" si="0"/>
        <v>0.82799999999999996</v>
      </c>
      <c r="H29" s="17">
        <v>146</v>
      </c>
      <c r="I29" s="17">
        <v>4.22</v>
      </c>
      <c r="J29" s="17">
        <v>3.41</v>
      </c>
      <c r="K29" s="17">
        <v>2.82</v>
      </c>
      <c r="L29" s="17" t="s">
        <v>92</v>
      </c>
      <c r="M29" s="17" t="s">
        <v>92</v>
      </c>
      <c r="N29" s="17" t="s">
        <v>92</v>
      </c>
      <c r="O29" s="38">
        <f t="shared" si="1"/>
        <v>5.9999999999999995E-4</v>
      </c>
      <c r="P29" s="38">
        <f t="shared" si="2"/>
        <v>5.0000000000000001E-4</v>
      </c>
      <c r="Q29" s="38">
        <f t="shared" si="3"/>
        <v>4.0000000000000002E-4</v>
      </c>
    </row>
    <row r="30" spans="2:17" ht="20.100000000000001" customHeight="1">
      <c r="C30" s="59" t="s">
        <v>129</v>
      </c>
      <c r="D30" s="60"/>
      <c r="E30" s="14" t="s">
        <v>589</v>
      </c>
      <c r="F30" s="17">
        <v>980</v>
      </c>
      <c r="G30" s="39">
        <f t="shared" si="0"/>
        <v>0.80300000000000005</v>
      </c>
      <c r="H30" s="17">
        <v>193</v>
      </c>
      <c r="I30" s="17">
        <v>5.57</v>
      </c>
      <c r="J30" s="17">
        <v>4.5</v>
      </c>
      <c r="K30" s="17">
        <v>3.73</v>
      </c>
      <c r="L30" s="17" t="s">
        <v>92</v>
      </c>
      <c r="M30" s="17" t="s">
        <v>92</v>
      </c>
      <c r="N30" s="17" t="s">
        <v>92</v>
      </c>
      <c r="O30" s="38">
        <f t="shared" si="1"/>
        <v>8.0000000000000004E-4</v>
      </c>
      <c r="P30" s="38">
        <f t="shared" si="2"/>
        <v>5.9999999999999995E-4</v>
      </c>
      <c r="Q30" s="38">
        <f t="shared" si="3"/>
        <v>5.0000000000000001E-4</v>
      </c>
    </row>
    <row r="31" spans="2:17" ht="20.100000000000001" customHeight="1">
      <c r="C31" s="59" t="s">
        <v>130</v>
      </c>
      <c r="D31" s="60"/>
      <c r="E31" s="14" t="s">
        <v>590</v>
      </c>
      <c r="F31" s="17">
        <v>550</v>
      </c>
      <c r="G31" s="39">
        <f t="shared" si="0"/>
        <v>0.79600000000000004</v>
      </c>
      <c r="H31" s="17">
        <v>112</v>
      </c>
      <c r="I31" s="17">
        <v>3.23</v>
      </c>
      <c r="J31" s="17">
        <v>2.61</v>
      </c>
      <c r="K31" s="17">
        <v>2.17</v>
      </c>
      <c r="L31" s="17" t="s">
        <v>92</v>
      </c>
      <c r="M31" s="17" t="s">
        <v>92</v>
      </c>
      <c r="N31" s="17" t="s">
        <v>92</v>
      </c>
      <c r="O31" s="38">
        <f t="shared" si="1"/>
        <v>4.0000000000000002E-4</v>
      </c>
      <c r="P31" s="38">
        <f t="shared" si="2"/>
        <v>4.0000000000000002E-4</v>
      </c>
      <c r="Q31" s="38">
        <f t="shared" si="3"/>
        <v>2.9999999999999997E-4</v>
      </c>
    </row>
    <row r="32" spans="2:17" ht="20.100000000000001" customHeight="1">
      <c r="C32" s="59" t="s">
        <v>131</v>
      </c>
      <c r="D32" s="60"/>
      <c r="E32" s="14" t="s">
        <v>591</v>
      </c>
      <c r="F32" s="17">
        <v>550</v>
      </c>
      <c r="G32" s="39">
        <f t="shared" si="0"/>
        <v>0.84</v>
      </c>
      <c r="H32" s="17">
        <v>88</v>
      </c>
      <c r="I32" s="17">
        <v>2.54</v>
      </c>
      <c r="J32" s="17">
        <v>2.0499999999999998</v>
      </c>
      <c r="K32" s="17">
        <v>1.7</v>
      </c>
      <c r="L32" s="17" t="s">
        <v>92</v>
      </c>
      <c r="M32" s="17" t="s">
        <v>92</v>
      </c>
      <c r="N32" s="17" t="s">
        <v>92</v>
      </c>
      <c r="O32" s="38">
        <f t="shared" si="1"/>
        <v>4.0000000000000002E-4</v>
      </c>
      <c r="P32" s="38">
        <f t="shared" si="2"/>
        <v>2.9999999999999997E-4</v>
      </c>
      <c r="Q32" s="38">
        <f t="shared" si="3"/>
        <v>2.0000000000000001E-4</v>
      </c>
    </row>
    <row r="33" spans="3:17" ht="20.100000000000001" customHeight="1">
      <c r="C33" s="59" t="s">
        <v>132</v>
      </c>
      <c r="D33" s="60"/>
      <c r="E33" s="14" t="s">
        <v>592</v>
      </c>
      <c r="F33" s="17">
        <v>1225</v>
      </c>
      <c r="G33" s="39">
        <f t="shared" si="0"/>
        <v>0.79600000000000004</v>
      </c>
      <c r="H33" s="17">
        <v>250</v>
      </c>
      <c r="I33" s="17">
        <v>7.22</v>
      </c>
      <c r="J33" s="17">
        <v>5.83</v>
      </c>
      <c r="K33" s="17">
        <v>4.84</v>
      </c>
      <c r="L33" s="17" t="s">
        <v>92</v>
      </c>
      <c r="M33" s="17" t="s">
        <v>92</v>
      </c>
      <c r="N33" s="17" t="s">
        <v>92</v>
      </c>
      <c r="O33" s="38">
        <f t="shared" si="1"/>
        <v>1E-3</v>
      </c>
      <c r="P33" s="38">
        <f t="shared" si="2"/>
        <v>8.0000000000000004E-4</v>
      </c>
      <c r="Q33" s="38">
        <f t="shared" si="3"/>
        <v>6.9999999999999999E-4</v>
      </c>
    </row>
    <row r="34" spans="3:17" ht="20.100000000000001" customHeight="1">
      <c r="C34" s="59" t="s">
        <v>136</v>
      </c>
      <c r="D34" s="60"/>
      <c r="E34" s="14" t="s">
        <v>593</v>
      </c>
      <c r="F34" s="17">
        <v>55</v>
      </c>
      <c r="G34" s="39">
        <f t="shared" si="0"/>
        <v>0.49099999999999999</v>
      </c>
      <c r="H34" s="17">
        <v>28</v>
      </c>
      <c r="I34" s="17">
        <v>0.81</v>
      </c>
      <c r="J34" s="17">
        <v>0.65</v>
      </c>
      <c r="K34" s="17">
        <v>0.54</v>
      </c>
      <c r="L34" s="17" t="s">
        <v>92</v>
      </c>
      <c r="M34" s="17" t="s">
        <v>92</v>
      </c>
      <c r="N34" s="17" t="s">
        <v>92</v>
      </c>
      <c r="O34" s="38">
        <f t="shared" si="1"/>
        <v>1E-4</v>
      </c>
      <c r="P34" s="38">
        <f t="shared" si="2"/>
        <v>1E-4</v>
      </c>
      <c r="Q34" s="38">
        <f t="shared" si="3"/>
        <v>1E-4</v>
      </c>
    </row>
    <row r="35" spans="3:17" ht="20.100000000000001" customHeight="1">
      <c r="C35" s="59" t="s">
        <v>137</v>
      </c>
      <c r="D35" s="60"/>
      <c r="E35" s="14" t="s">
        <v>594</v>
      </c>
      <c r="F35" s="17">
        <v>83</v>
      </c>
      <c r="G35" s="39">
        <f t="shared" si="0"/>
        <v>0.78300000000000003</v>
      </c>
      <c r="H35" s="17">
        <v>18</v>
      </c>
      <c r="I35" s="17">
        <v>0.52</v>
      </c>
      <c r="J35" s="17">
        <v>0.42</v>
      </c>
      <c r="K35" s="17">
        <v>0.35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0</v>
      </c>
    </row>
    <row r="36" spans="3:17" ht="20.100000000000001" customHeight="1">
      <c r="C36" s="59" t="s">
        <v>95</v>
      </c>
      <c r="D36" s="60"/>
      <c r="E36" s="14" t="s">
        <v>560</v>
      </c>
      <c r="F36" s="17">
        <v>1253</v>
      </c>
      <c r="G36" s="39">
        <f t="shared" si="0"/>
        <v>0.90200000000000002</v>
      </c>
      <c r="H36" s="17">
        <v>123</v>
      </c>
      <c r="I36" s="17">
        <v>3.55</v>
      </c>
      <c r="J36" s="17">
        <v>2.87</v>
      </c>
      <c r="K36" s="17">
        <v>2.38</v>
      </c>
      <c r="L36" s="17" t="s">
        <v>92</v>
      </c>
      <c r="M36" s="17" t="s">
        <v>92</v>
      </c>
      <c r="N36" s="17" t="s">
        <v>92</v>
      </c>
      <c r="O36" s="38">
        <f t="shared" si="1"/>
        <v>5.0000000000000001E-4</v>
      </c>
      <c r="P36" s="38">
        <f t="shared" si="2"/>
        <v>4.0000000000000002E-4</v>
      </c>
      <c r="Q36" s="38">
        <f t="shared" si="3"/>
        <v>2.9999999999999997E-4</v>
      </c>
    </row>
    <row r="37" spans="3:17" ht="20.100000000000001" customHeight="1">
      <c r="C37" s="59" t="s">
        <v>96</v>
      </c>
      <c r="D37" s="60"/>
      <c r="E37" s="14" t="s">
        <v>561</v>
      </c>
      <c r="F37" s="17">
        <v>1298</v>
      </c>
      <c r="G37" s="39">
        <f t="shared" si="0"/>
        <v>0.86899999999999999</v>
      </c>
      <c r="H37" s="17">
        <v>170</v>
      </c>
      <c r="I37" s="17">
        <v>4.91</v>
      </c>
      <c r="J37" s="17">
        <v>3.97</v>
      </c>
      <c r="K37" s="17">
        <v>3.29</v>
      </c>
      <c r="L37" s="17" t="s">
        <v>92</v>
      </c>
      <c r="M37" s="17" t="s">
        <v>92</v>
      </c>
      <c r="N37" s="17" t="s">
        <v>92</v>
      </c>
      <c r="O37" s="38">
        <f t="shared" si="1"/>
        <v>6.9999999999999999E-4</v>
      </c>
      <c r="P37" s="38">
        <f t="shared" si="2"/>
        <v>5.9999999999999995E-4</v>
      </c>
      <c r="Q37" s="38">
        <f t="shared" si="3"/>
        <v>5.0000000000000001E-4</v>
      </c>
    </row>
    <row r="38" spans="3:17" ht="20.100000000000001" customHeight="1">
      <c r="C38" s="59" t="s">
        <v>97</v>
      </c>
      <c r="D38" s="60"/>
      <c r="E38" s="14" t="s">
        <v>562</v>
      </c>
      <c r="F38" s="17">
        <v>1129</v>
      </c>
      <c r="G38" s="39">
        <f t="shared" si="0"/>
        <v>0.91900000000000004</v>
      </c>
      <c r="H38" s="17">
        <v>92</v>
      </c>
      <c r="I38" s="17">
        <v>2.66</v>
      </c>
      <c r="J38" s="17">
        <v>2.15</v>
      </c>
      <c r="K38" s="17">
        <v>1.78</v>
      </c>
      <c r="L38" s="17" t="s">
        <v>92</v>
      </c>
      <c r="M38" s="17" t="s">
        <v>92</v>
      </c>
      <c r="N38" s="17" t="s">
        <v>92</v>
      </c>
      <c r="O38" s="38">
        <f t="shared" si="1"/>
        <v>4.0000000000000002E-4</v>
      </c>
      <c r="P38" s="38">
        <f t="shared" si="2"/>
        <v>2.9999999999999997E-4</v>
      </c>
      <c r="Q38" s="38">
        <f t="shared" si="3"/>
        <v>2.0000000000000001E-4</v>
      </c>
    </row>
    <row r="39" spans="3:17" ht="20.100000000000001" customHeight="1">
      <c r="C39" s="59" t="s">
        <v>98</v>
      </c>
      <c r="D39" s="60"/>
      <c r="E39" s="14" t="s">
        <v>563</v>
      </c>
      <c r="F39" s="17">
        <v>893</v>
      </c>
      <c r="G39" s="39">
        <f t="shared" si="0"/>
        <v>0.91500000000000004</v>
      </c>
      <c r="H39" s="17">
        <v>76</v>
      </c>
      <c r="I39" s="17">
        <v>2.19</v>
      </c>
      <c r="J39" s="17">
        <v>1.77</v>
      </c>
      <c r="K39" s="17">
        <v>1.47</v>
      </c>
      <c r="L39" s="17" t="s">
        <v>92</v>
      </c>
      <c r="M39" s="17" t="s">
        <v>92</v>
      </c>
      <c r="N39" s="17" t="s">
        <v>92</v>
      </c>
      <c r="O39" s="38">
        <f t="shared" si="1"/>
        <v>2.9999999999999997E-4</v>
      </c>
      <c r="P39" s="38">
        <f t="shared" si="2"/>
        <v>2.0000000000000001E-4</v>
      </c>
      <c r="Q39" s="38">
        <f t="shared" si="3"/>
        <v>2.0000000000000001E-4</v>
      </c>
    </row>
    <row r="40" spans="3:17" ht="20.100000000000001" customHeight="1">
      <c r="C40" s="59" t="s">
        <v>99</v>
      </c>
      <c r="D40" s="60"/>
      <c r="E40" s="14" t="s">
        <v>564</v>
      </c>
      <c r="F40" s="17">
        <v>108</v>
      </c>
      <c r="G40" s="39">
        <f t="shared" si="0"/>
        <v>0.74099999999999999</v>
      </c>
      <c r="H40" s="17">
        <v>28</v>
      </c>
      <c r="I40" s="17">
        <v>0.81</v>
      </c>
      <c r="J40" s="17">
        <v>0.65</v>
      </c>
      <c r="K40" s="17">
        <v>0.54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3:17" ht="20.100000000000001" customHeight="1">
      <c r="C41" s="59" t="s">
        <v>138</v>
      </c>
      <c r="D41" s="60"/>
      <c r="E41" s="14" t="s">
        <v>595</v>
      </c>
      <c r="F41" s="17">
        <v>299</v>
      </c>
      <c r="G41" s="39">
        <f t="shared" si="0"/>
        <v>0.63900000000000001</v>
      </c>
      <c r="H41" s="17">
        <v>108</v>
      </c>
      <c r="I41" s="17">
        <v>3.12</v>
      </c>
      <c r="J41" s="17">
        <v>2.52</v>
      </c>
      <c r="K41" s="17">
        <v>2.09</v>
      </c>
      <c r="L41" s="17" t="s">
        <v>92</v>
      </c>
      <c r="M41" s="17" t="s">
        <v>92</v>
      </c>
      <c r="N41" s="17" t="s">
        <v>92</v>
      </c>
      <c r="O41" s="38">
        <f t="shared" si="1"/>
        <v>4.0000000000000002E-4</v>
      </c>
      <c r="P41" s="38">
        <f t="shared" si="2"/>
        <v>4.0000000000000002E-4</v>
      </c>
      <c r="Q41" s="38">
        <f t="shared" si="3"/>
        <v>2.9999999999999997E-4</v>
      </c>
    </row>
    <row r="42" spans="3:17" ht="20.100000000000001" customHeight="1"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3:17" ht="20.100000000000001" customHeight="1">
      <c r="C43" s="59" t="s">
        <v>139</v>
      </c>
      <c r="D43" s="60"/>
      <c r="E43" s="14" t="s">
        <v>596</v>
      </c>
      <c r="F43" s="17">
        <v>1025</v>
      </c>
      <c r="G43" s="39">
        <f t="shared" si="0"/>
        <v>0.68700000000000006</v>
      </c>
      <c r="H43" s="17">
        <v>321</v>
      </c>
      <c r="I43" s="17">
        <v>9.27</v>
      </c>
      <c r="J43" s="17">
        <v>7.49</v>
      </c>
      <c r="K43" s="17">
        <v>6.21</v>
      </c>
      <c r="L43" s="17" t="s">
        <v>92</v>
      </c>
      <c r="M43" s="17" t="s">
        <v>92</v>
      </c>
      <c r="N43" s="17" t="s">
        <v>92</v>
      </c>
      <c r="O43" s="38">
        <f t="shared" ref="O43" si="4">ROUND(I43/D$10,4)</f>
        <v>1.2999999999999999E-3</v>
      </c>
      <c r="P43" s="38">
        <f t="shared" ref="P43" si="5">ROUND(J43/D$10,4)</f>
        <v>1E-3</v>
      </c>
      <c r="Q43" s="38">
        <f t="shared" ref="Q43" si="6">ROUND(K43/D$10,4)</f>
        <v>8.9999999999999998E-4</v>
      </c>
    </row>
    <row r="44" spans="3:17" ht="20.100000000000001" customHeight="1"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3:17" ht="20.100000000000001" customHeight="1"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3:17" ht="20.100000000000001" customHeight="1"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3:17" ht="20.100000000000001" customHeight="1"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3:17" ht="20.100000000000001" customHeight="1">
      <c r="C48" s="59" t="s">
        <v>140</v>
      </c>
      <c r="D48" s="60"/>
      <c r="E48" s="14" t="s">
        <v>597</v>
      </c>
      <c r="F48" s="17">
        <v>629</v>
      </c>
      <c r="G48" s="39">
        <f t="shared" ref="G48:G65" si="7">ROUND(1-(H48/F48),3)</f>
        <v>0.79200000000000004</v>
      </c>
      <c r="H48" s="17">
        <v>131</v>
      </c>
      <c r="I48" s="17">
        <v>3.78</v>
      </c>
      <c r="J48" s="17">
        <v>3.06</v>
      </c>
      <c r="K48" s="17">
        <v>2.5299999999999998</v>
      </c>
      <c r="L48" s="17" t="s">
        <v>92</v>
      </c>
      <c r="M48" s="17" t="s">
        <v>92</v>
      </c>
      <c r="N48" s="17" t="s">
        <v>92</v>
      </c>
      <c r="O48" s="38">
        <f t="shared" ref="O48:O65" si="8">ROUND(I48/D$10,4)</f>
        <v>5.0000000000000001E-4</v>
      </c>
      <c r="P48" s="38">
        <f t="shared" ref="P48:P65" si="9">ROUND(J48/D$10,4)</f>
        <v>4.0000000000000002E-4</v>
      </c>
      <c r="Q48" s="38">
        <f t="shared" ref="Q48:Q65" si="10">ROUND(K48/D$10,4)</f>
        <v>4.0000000000000002E-4</v>
      </c>
    </row>
    <row r="49" spans="3:17" ht="20.100000000000001" customHeight="1">
      <c r="C49" s="59" t="s">
        <v>141</v>
      </c>
      <c r="D49" s="60"/>
      <c r="E49" s="14" t="s">
        <v>598</v>
      </c>
      <c r="F49" s="17">
        <v>49</v>
      </c>
      <c r="G49" s="39">
        <f t="shared" si="7"/>
        <v>0.30599999999999999</v>
      </c>
      <c r="H49" s="17">
        <v>34</v>
      </c>
      <c r="I49" s="17">
        <v>0.98</v>
      </c>
      <c r="J49" s="17">
        <v>0.79</v>
      </c>
      <c r="K49" s="17">
        <v>0.66</v>
      </c>
      <c r="L49" s="17" t="s">
        <v>92</v>
      </c>
      <c r="M49" s="17" t="s">
        <v>92</v>
      </c>
      <c r="N49" s="17" t="s">
        <v>92</v>
      </c>
      <c r="O49" s="38">
        <f t="shared" si="8"/>
        <v>1E-4</v>
      </c>
      <c r="P49" s="38">
        <f t="shared" si="9"/>
        <v>1E-4</v>
      </c>
      <c r="Q49" s="38">
        <f t="shared" si="10"/>
        <v>1E-4</v>
      </c>
    </row>
    <row r="50" spans="3:17" ht="20.100000000000001" customHeight="1">
      <c r="C50" s="59" t="s">
        <v>142</v>
      </c>
      <c r="D50" s="60"/>
      <c r="E50" s="14" t="s">
        <v>599</v>
      </c>
      <c r="F50" s="17">
        <v>49</v>
      </c>
      <c r="G50" s="39">
        <f t="shared" si="7"/>
        <v>0.30599999999999999</v>
      </c>
      <c r="H50" s="17">
        <v>34</v>
      </c>
      <c r="I50" s="17">
        <v>0.98</v>
      </c>
      <c r="J50" s="17">
        <v>0.79</v>
      </c>
      <c r="K50" s="17">
        <v>0.66</v>
      </c>
      <c r="L50" s="17" t="s">
        <v>92</v>
      </c>
      <c r="M50" s="17" t="s">
        <v>92</v>
      </c>
      <c r="N50" s="17" t="s">
        <v>92</v>
      </c>
      <c r="O50" s="38">
        <f t="shared" si="8"/>
        <v>1E-4</v>
      </c>
      <c r="P50" s="38">
        <f t="shared" si="9"/>
        <v>1E-4</v>
      </c>
      <c r="Q50" s="38">
        <f t="shared" si="10"/>
        <v>1E-4</v>
      </c>
    </row>
    <row r="51" spans="3:17" ht="20.100000000000001" customHeight="1">
      <c r="C51" s="59" t="s">
        <v>143</v>
      </c>
      <c r="D51" s="60"/>
      <c r="E51" s="14" t="s">
        <v>600</v>
      </c>
      <c r="F51" s="17">
        <v>49</v>
      </c>
      <c r="G51" s="39">
        <f t="shared" si="7"/>
        <v>0.30599999999999999</v>
      </c>
      <c r="H51" s="17">
        <v>34</v>
      </c>
      <c r="I51" s="17">
        <v>0.98</v>
      </c>
      <c r="J51" s="17">
        <v>0.79</v>
      </c>
      <c r="K51" s="17">
        <v>0.66</v>
      </c>
      <c r="L51" s="17" t="s">
        <v>92</v>
      </c>
      <c r="M51" s="17" t="s">
        <v>92</v>
      </c>
      <c r="N51" s="17" t="s">
        <v>92</v>
      </c>
      <c r="O51" s="38">
        <f t="shared" si="8"/>
        <v>1E-4</v>
      </c>
      <c r="P51" s="38">
        <f t="shared" si="9"/>
        <v>1E-4</v>
      </c>
      <c r="Q51" s="38">
        <f t="shared" si="10"/>
        <v>1E-4</v>
      </c>
    </row>
    <row r="52" spans="3:17" ht="20.100000000000001" customHeight="1">
      <c r="C52" s="59" t="s">
        <v>144</v>
      </c>
      <c r="D52" s="60"/>
      <c r="E52" s="14" t="s">
        <v>601</v>
      </c>
      <c r="F52" s="17">
        <v>49</v>
      </c>
      <c r="G52" s="39">
        <f t="shared" si="7"/>
        <v>0.30599999999999999</v>
      </c>
      <c r="H52" s="17">
        <v>34</v>
      </c>
      <c r="I52" s="17">
        <v>0.98</v>
      </c>
      <c r="J52" s="17">
        <v>0.79</v>
      </c>
      <c r="K52" s="17">
        <v>0.66</v>
      </c>
      <c r="L52" s="17" t="s">
        <v>92</v>
      </c>
      <c r="M52" s="17" t="s">
        <v>92</v>
      </c>
      <c r="N52" s="17" t="s">
        <v>92</v>
      </c>
      <c r="O52" s="38">
        <f t="shared" si="8"/>
        <v>1E-4</v>
      </c>
      <c r="P52" s="38">
        <f t="shared" si="9"/>
        <v>1E-4</v>
      </c>
      <c r="Q52" s="38">
        <f t="shared" si="10"/>
        <v>1E-4</v>
      </c>
    </row>
    <row r="53" spans="3:17" ht="20.100000000000001" customHeight="1">
      <c r="C53" s="59" t="s">
        <v>145</v>
      </c>
      <c r="D53" s="60"/>
      <c r="E53" s="14" t="s">
        <v>602</v>
      </c>
      <c r="F53" s="17">
        <v>99</v>
      </c>
      <c r="G53" s="39">
        <f t="shared" si="7"/>
        <v>0.626</v>
      </c>
      <c r="H53" s="17">
        <v>37</v>
      </c>
      <c r="I53" s="17">
        <v>1.07</v>
      </c>
      <c r="J53" s="17">
        <v>0.86</v>
      </c>
      <c r="K53" s="17">
        <v>0.72</v>
      </c>
      <c r="L53" s="17" t="s">
        <v>92</v>
      </c>
      <c r="M53" s="17" t="s">
        <v>92</v>
      </c>
      <c r="N53" s="17" t="s">
        <v>92</v>
      </c>
      <c r="O53" s="38">
        <f t="shared" si="8"/>
        <v>1E-4</v>
      </c>
      <c r="P53" s="38">
        <f t="shared" si="9"/>
        <v>1E-4</v>
      </c>
      <c r="Q53" s="38">
        <f t="shared" si="10"/>
        <v>1E-4</v>
      </c>
    </row>
    <row r="54" spans="3:17" ht="20.100000000000001" customHeight="1">
      <c r="C54" s="59" t="s">
        <v>146</v>
      </c>
      <c r="D54" s="60"/>
      <c r="E54" s="14" t="s">
        <v>603</v>
      </c>
      <c r="F54" s="17">
        <v>99</v>
      </c>
      <c r="G54" s="39">
        <f t="shared" si="7"/>
        <v>0.63600000000000001</v>
      </c>
      <c r="H54" s="17">
        <v>36</v>
      </c>
      <c r="I54" s="17">
        <v>1.04</v>
      </c>
      <c r="J54" s="17">
        <v>0.84</v>
      </c>
      <c r="K54" s="17">
        <v>0.7</v>
      </c>
      <c r="L54" s="17" t="s">
        <v>92</v>
      </c>
      <c r="M54" s="17" t="s">
        <v>92</v>
      </c>
      <c r="N54" s="17" t="s">
        <v>92</v>
      </c>
      <c r="O54" s="38">
        <f t="shared" ref="O54:O56" si="11">ROUND(I54/D$10,4)</f>
        <v>1E-4</v>
      </c>
      <c r="P54" s="38">
        <f t="shared" ref="P54:P56" si="12">ROUND(J54/D$10,4)</f>
        <v>1E-4</v>
      </c>
      <c r="Q54" s="38">
        <f t="shared" ref="Q54:Q56" si="13">ROUND(K54/D$10,4)</f>
        <v>1E-4</v>
      </c>
    </row>
    <row r="55" spans="3:17" ht="20.100000000000001" customHeight="1">
      <c r="C55" s="59" t="s">
        <v>147</v>
      </c>
      <c r="D55" s="60"/>
      <c r="E55" s="14" t="s">
        <v>604</v>
      </c>
      <c r="F55" s="17">
        <v>99</v>
      </c>
      <c r="G55" s="39">
        <f t="shared" si="7"/>
        <v>0.626</v>
      </c>
      <c r="H55" s="17">
        <v>37</v>
      </c>
      <c r="I55" s="17">
        <v>1.07</v>
      </c>
      <c r="J55" s="17">
        <v>0.86</v>
      </c>
      <c r="K55" s="17">
        <v>0.72</v>
      </c>
      <c r="L55" s="17" t="s">
        <v>92</v>
      </c>
      <c r="M55" s="17" t="s">
        <v>92</v>
      </c>
      <c r="N55" s="17" t="s">
        <v>92</v>
      </c>
      <c r="O55" s="38">
        <f t="shared" si="11"/>
        <v>1E-4</v>
      </c>
      <c r="P55" s="38">
        <f t="shared" si="12"/>
        <v>1E-4</v>
      </c>
      <c r="Q55" s="38">
        <f t="shared" si="13"/>
        <v>1E-4</v>
      </c>
    </row>
    <row r="56" spans="3:17" ht="20.100000000000001" customHeight="1">
      <c r="C56" s="59" t="s">
        <v>148</v>
      </c>
      <c r="D56" s="60"/>
      <c r="E56" s="14" t="s">
        <v>605</v>
      </c>
      <c r="F56" s="17">
        <v>109</v>
      </c>
      <c r="G56" s="39">
        <f t="shared" si="7"/>
        <v>0.58699999999999997</v>
      </c>
      <c r="H56" s="17">
        <v>45</v>
      </c>
      <c r="I56" s="17">
        <v>1.3</v>
      </c>
      <c r="J56" s="17">
        <v>1.05</v>
      </c>
      <c r="K56" s="17">
        <v>0.87</v>
      </c>
      <c r="L56" s="17" t="s">
        <v>92</v>
      </c>
      <c r="M56" s="17" t="s">
        <v>92</v>
      </c>
      <c r="N56" s="17" t="s">
        <v>92</v>
      </c>
      <c r="O56" s="38">
        <f t="shared" si="11"/>
        <v>2.0000000000000001E-4</v>
      </c>
      <c r="P56" s="38">
        <f t="shared" si="12"/>
        <v>1E-4</v>
      </c>
      <c r="Q56" s="38">
        <f t="shared" si="13"/>
        <v>1E-4</v>
      </c>
    </row>
    <row r="57" spans="3:17" ht="20.100000000000001" customHeight="1">
      <c r="C57" s="59" t="s">
        <v>149</v>
      </c>
      <c r="D57" s="60"/>
      <c r="E57" s="14" t="s">
        <v>606</v>
      </c>
      <c r="F57" s="17">
        <v>99</v>
      </c>
      <c r="G57" s="39">
        <f t="shared" si="7"/>
        <v>0.626</v>
      </c>
      <c r="H57" s="17">
        <v>37</v>
      </c>
      <c r="I57" s="17">
        <v>1.07</v>
      </c>
      <c r="J57" s="17">
        <v>0.86</v>
      </c>
      <c r="K57" s="17">
        <v>0.72</v>
      </c>
      <c r="L57" s="17" t="s">
        <v>92</v>
      </c>
      <c r="M57" s="17" t="s">
        <v>92</v>
      </c>
      <c r="N57" s="17" t="s">
        <v>92</v>
      </c>
      <c r="O57" s="38">
        <f t="shared" ref="O57:O60" si="14">ROUND(I57/D$10,4)</f>
        <v>1E-4</v>
      </c>
      <c r="P57" s="38">
        <f t="shared" ref="P57:P60" si="15">ROUND(J57/D$10,4)</f>
        <v>1E-4</v>
      </c>
      <c r="Q57" s="38">
        <f t="shared" ref="Q57:Q60" si="16">ROUND(K57/D$10,4)</f>
        <v>1E-4</v>
      </c>
    </row>
    <row r="58" spans="3:17" ht="20.100000000000001" customHeight="1">
      <c r="C58" s="59" t="s">
        <v>150</v>
      </c>
      <c r="D58" s="60"/>
      <c r="E58" s="14" t="s">
        <v>607</v>
      </c>
      <c r="F58" s="17">
        <v>325</v>
      </c>
      <c r="G58" s="39">
        <f t="shared" si="7"/>
        <v>0.56599999999999995</v>
      </c>
      <c r="H58" s="17">
        <v>141</v>
      </c>
      <c r="I58" s="17">
        <v>4.07</v>
      </c>
      <c r="J58" s="17">
        <v>3.29</v>
      </c>
      <c r="K58" s="17">
        <v>2.73</v>
      </c>
      <c r="L58" s="17" t="s">
        <v>92</v>
      </c>
      <c r="M58" s="17" t="s">
        <v>92</v>
      </c>
      <c r="N58" s="17" t="s">
        <v>92</v>
      </c>
      <c r="O58" s="38">
        <f t="shared" si="14"/>
        <v>5.9999999999999995E-4</v>
      </c>
      <c r="P58" s="38">
        <f t="shared" si="15"/>
        <v>5.0000000000000001E-4</v>
      </c>
      <c r="Q58" s="38">
        <f t="shared" si="16"/>
        <v>4.0000000000000002E-4</v>
      </c>
    </row>
    <row r="59" spans="3:17" ht="20.100000000000001" customHeight="1">
      <c r="C59" s="59" t="s">
        <v>151</v>
      </c>
      <c r="D59" s="60"/>
      <c r="E59" s="14" t="s">
        <v>608</v>
      </c>
      <c r="F59" s="17">
        <v>524</v>
      </c>
      <c r="G59" s="39">
        <f t="shared" si="7"/>
        <v>0.68899999999999995</v>
      </c>
      <c r="H59" s="17">
        <v>163</v>
      </c>
      <c r="I59" s="17">
        <v>4.71</v>
      </c>
      <c r="J59" s="17">
        <v>3.8</v>
      </c>
      <c r="K59" s="17">
        <v>3.15</v>
      </c>
      <c r="L59" s="17" t="s">
        <v>92</v>
      </c>
      <c r="M59" s="17" t="s">
        <v>92</v>
      </c>
      <c r="N59" s="17" t="s">
        <v>92</v>
      </c>
      <c r="O59" s="38">
        <f t="shared" si="14"/>
        <v>6.9999999999999999E-4</v>
      </c>
      <c r="P59" s="38">
        <f t="shared" si="15"/>
        <v>5.0000000000000001E-4</v>
      </c>
      <c r="Q59" s="38">
        <f t="shared" si="16"/>
        <v>4.0000000000000002E-4</v>
      </c>
    </row>
    <row r="60" spans="3:17" ht="20.100000000000001" customHeight="1">
      <c r="C60" s="59" t="s">
        <v>152</v>
      </c>
      <c r="D60" s="60"/>
      <c r="E60" s="14" t="s">
        <v>609</v>
      </c>
      <c r="F60" s="17">
        <v>775</v>
      </c>
      <c r="G60" s="39">
        <f t="shared" si="7"/>
        <v>0.60899999999999999</v>
      </c>
      <c r="H60" s="17">
        <v>303</v>
      </c>
      <c r="I60" s="17">
        <v>8.75</v>
      </c>
      <c r="J60" s="17">
        <v>7.07</v>
      </c>
      <c r="K60" s="17">
        <v>5.86</v>
      </c>
      <c r="L60" s="17" t="s">
        <v>92</v>
      </c>
      <c r="M60" s="17" t="s">
        <v>92</v>
      </c>
      <c r="N60" s="17" t="s">
        <v>92</v>
      </c>
      <c r="O60" s="38">
        <f t="shared" si="14"/>
        <v>1.1999999999999999E-3</v>
      </c>
      <c r="P60" s="38">
        <f t="shared" si="15"/>
        <v>1E-3</v>
      </c>
      <c r="Q60" s="38">
        <f t="shared" si="16"/>
        <v>8.0000000000000004E-4</v>
      </c>
    </row>
    <row r="61" spans="3:17" ht="20.100000000000001" customHeight="1">
      <c r="C61" s="59" t="s">
        <v>153</v>
      </c>
      <c r="D61" s="60"/>
      <c r="E61" s="14" t="s">
        <v>610</v>
      </c>
      <c r="F61" s="17">
        <v>195</v>
      </c>
      <c r="G61" s="39">
        <f t="shared" si="7"/>
        <v>0.61</v>
      </c>
      <c r="H61" s="17">
        <v>76</v>
      </c>
      <c r="I61" s="17">
        <v>2.19</v>
      </c>
      <c r="J61" s="17">
        <v>1.77</v>
      </c>
      <c r="K61" s="17">
        <v>1.47</v>
      </c>
      <c r="L61" s="17" t="s">
        <v>92</v>
      </c>
      <c r="M61" s="17" t="s">
        <v>92</v>
      </c>
      <c r="N61" s="17" t="s">
        <v>92</v>
      </c>
      <c r="O61" s="38">
        <f t="shared" si="8"/>
        <v>2.9999999999999997E-4</v>
      </c>
      <c r="P61" s="38">
        <f t="shared" si="9"/>
        <v>2.0000000000000001E-4</v>
      </c>
      <c r="Q61" s="38">
        <f t="shared" si="10"/>
        <v>2.0000000000000001E-4</v>
      </c>
    </row>
    <row r="62" spans="3:17" ht="20.100000000000001" customHeight="1">
      <c r="C62" s="59" t="s">
        <v>154</v>
      </c>
      <c r="D62" s="60"/>
      <c r="E62" s="14" t="s">
        <v>611</v>
      </c>
      <c r="F62" s="17">
        <v>675</v>
      </c>
      <c r="G62" s="39">
        <f t="shared" si="7"/>
        <v>0.68300000000000005</v>
      </c>
      <c r="H62" s="17">
        <v>214</v>
      </c>
      <c r="I62" s="17">
        <v>6.18</v>
      </c>
      <c r="J62" s="17">
        <v>4.99</v>
      </c>
      <c r="K62" s="17">
        <v>4.1399999999999997</v>
      </c>
      <c r="L62" s="17" t="s">
        <v>92</v>
      </c>
      <c r="M62" s="17" t="s">
        <v>92</v>
      </c>
      <c r="N62" s="17" t="s">
        <v>92</v>
      </c>
      <c r="O62" s="38">
        <f t="shared" si="8"/>
        <v>8.9999999999999998E-4</v>
      </c>
      <c r="P62" s="38">
        <f t="shared" si="9"/>
        <v>6.9999999999999999E-4</v>
      </c>
      <c r="Q62" s="38">
        <f t="shared" si="10"/>
        <v>5.9999999999999995E-4</v>
      </c>
    </row>
    <row r="63" spans="3:17" ht="20.100000000000001" customHeight="1">
      <c r="C63" s="59" t="s">
        <v>155</v>
      </c>
      <c r="D63" s="60"/>
      <c r="E63" s="14" t="s">
        <v>612</v>
      </c>
      <c r="F63" s="17">
        <v>799</v>
      </c>
      <c r="G63" s="39">
        <f t="shared" si="7"/>
        <v>0.59399999999999997</v>
      </c>
      <c r="H63" s="17">
        <v>324</v>
      </c>
      <c r="I63" s="17">
        <v>9.36</v>
      </c>
      <c r="J63" s="17">
        <v>7.56</v>
      </c>
      <c r="K63" s="17">
        <v>6.27</v>
      </c>
      <c r="L63" s="17" t="s">
        <v>92</v>
      </c>
      <c r="M63" s="17" t="s">
        <v>92</v>
      </c>
      <c r="N63" s="17" t="s">
        <v>92</v>
      </c>
      <c r="O63" s="38">
        <f t="shared" si="8"/>
        <v>1.2999999999999999E-3</v>
      </c>
      <c r="P63" s="38">
        <f t="shared" si="9"/>
        <v>1.1000000000000001E-3</v>
      </c>
      <c r="Q63" s="38">
        <f t="shared" si="10"/>
        <v>8.9999999999999998E-4</v>
      </c>
    </row>
    <row r="64" spans="3:17" ht="20.100000000000001" customHeight="1">
      <c r="C64" s="59" t="s">
        <v>156</v>
      </c>
      <c r="D64" s="60"/>
      <c r="E64" s="14" t="s">
        <v>613</v>
      </c>
      <c r="F64" s="17">
        <v>395</v>
      </c>
      <c r="G64" s="39">
        <f t="shared" si="7"/>
        <v>0.42299999999999999</v>
      </c>
      <c r="H64" s="17">
        <v>228</v>
      </c>
      <c r="I64" s="17">
        <v>6.58</v>
      </c>
      <c r="J64" s="17">
        <v>5.32</v>
      </c>
      <c r="K64" s="17">
        <v>4.41</v>
      </c>
      <c r="L64" s="17" t="s">
        <v>92</v>
      </c>
      <c r="M64" s="17" t="s">
        <v>92</v>
      </c>
      <c r="N64" s="17" t="s">
        <v>92</v>
      </c>
      <c r="O64" s="38">
        <f t="shared" si="8"/>
        <v>8.9999999999999998E-4</v>
      </c>
      <c r="P64" s="38">
        <f t="shared" si="9"/>
        <v>6.9999999999999999E-4</v>
      </c>
      <c r="Q64" s="38">
        <f t="shared" si="10"/>
        <v>5.9999999999999995E-4</v>
      </c>
    </row>
    <row r="65" spans="3:17" ht="20.100000000000001" customHeight="1">
      <c r="C65" s="59" t="s">
        <v>157</v>
      </c>
      <c r="D65" s="60"/>
      <c r="E65" s="14" t="s">
        <v>614</v>
      </c>
      <c r="F65" s="17">
        <v>150</v>
      </c>
      <c r="G65" s="39">
        <f t="shared" si="7"/>
        <v>0.4</v>
      </c>
      <c r="H65" s="17">
        <v>90</v>
      </c>
      <c r="I65" s="17">
        <v>2.6</v>
      </c>
      <c r="J65" s="17">
        <v>2.1</v>
      </c>
      <c r="K65" s="17">
        <v>1.74</v>
      </c>
      <c r="L65" s="17" t="s">
        <v>92</v>
      </c>
      <c r="M65" s="17" t="s">
        <v>92</v>
      </c>
      <c r="N65" s="17" t="s">
        <v>92</v>
      </c>
      <c r="O65" s="38">
        <f t="shared" si="8"/>
        <v>4.0000000000000002E-4</v>
      </c>
      <c r="P65" s="38">
        <f t="shared" si="9"/>
        <v>2.9999999999999997E-4</v>
      </c>
      <c r="Q65" s="38">
        <f t="shared" si="10"/>
        <v>2.0000000000000001E-4</v>
      </c>
    </row>
    <row r="66" spans="3:17" ht="20.100000000000001" customHeight="1">
      <c r="C66" s="70" t="s">
        <v>22</v>
      </c>
      <c r="D66" s="70"/>
      <c r="E66" s="70"/>
      <c r="F66" s="70"/>
      <c r="G66" s="70"/>
      <c r="H66" s="70"/>
      <c r="I66" s="70"/>
      <c r="J66" s="70"/>
      <c r="K66" s="70"/>
      <c r="O66" s="47"/>
      <c r="P66" s="47"/>
      <c r="Q66" s="47"/>
    </row>
    <row r="67" spans="3:17" ht="20.100000000000001" customHeight="1"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3:17" ht="20.100000000000001" customHeight="1"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3:17" ht="20.100000000000001" customHeight="1"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3:17" ht="20.100000000000001" customHeight="1"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3:17" ht="20.100000000000001" customHeight="1"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3:17" ht="20.100000000000001" customHeight="1"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3:17" ht="20.100000000000001" customHeight="1">
      <c r="C73" s="70" t="s">
        <v>63</v>
      </c>
      <c r="D73" s="70"/>
      <c r="E73" s="70"/>
      <c r="F73" s="70"/>
      <c r="G73" s="70"/>
      <c r="H73" s="70"/>
      <c r="I73" s="70"/>
      <c r="J73" s="70"/>
      <c r="K73" s="71"/>
      <c r="O73" s="47"/>
      <c r="P73" s="47"/>
      <c r="Q73" s="47"/>
    </row>
    <row r="74" spans="3:17" ht="20.100000000000001" customHeight="1">
      <c r="C74" s="59" t="s">
        <v>103</v>
      </c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3:17" ht="20.100000000000001" customHeight="1"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3:17" ht="20.100000000000001" customHeight="1"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3:17" ht="20.100000000000001" customHeight="1"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3:17" ht="20.100000000000001" customHeight="1"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3:17" ht="20.100000000000001" customHeight="1"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3:17" ht="20.100000000000001" customHeight="1"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3:17" ht="20.100000000000001" customHeight="1"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3:17" ht="20.100000000000001" customHeight="1"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3:17" ht="20.100000000000001" customHeight="1">
      <c r="C83" s="3" t="s">
        <v>16</v>
      </c>
      <c r="F83" s="18"/>
      <c r="G83" s="44"/>
      <c r="H83" s="18"/>
      <c r="I83" s="18"/>
      <c r="J83" s="18"/>
      <c r="K83" s="18"/>
      <c r="O83" s="47"/>
      <c r="P83" s="47"/>
      <c r="Q83" s="47"/>
    </row>
    <row r="84" spans="3:17" ht="20.100000000000001" customHeight="1">
      <c r="C84" s="72" t="s">
        <v>51</v>
      </c>
      <c r="D84" s="73"/>
      <c r="E84" s="27"/>
      <c r="F84" s="19">
        <v>150</v>
      </c>
      <c r="G84" s="45">
        <v>0</v>
      </c>
      <c r="H84" s="20">
        <v>150</v>
      </c>
      <c r="I84" s="17"/>
      <c r="J84" s="17"/>
      <c r="K84" s="17"/>
      <c r="L84" s="17"/>
      <c r="M84" s="17"/>
      <c r="N84" s="17"/>
      <c r="O84" s="38"/>
      <c r="P84" s="38"/>
      <c r="Q84" s="38"/>
    </row>
    <row r="85" spans="3:17" ht="20.100000000000001" customHeight="1">
      <c r="C85" s="72" t="s">
        <v>58</v>
      </c>
      <c r="D85" s="73"/>
      <c r="E85" s="27"/>
      <c r="F85" s="19">
        <v>100</v>
      </c>
      <c r="G85" s="45">
        <v>0</v>
      </c>
      <c r="H85" s="20">
        <v>100</v>
      </c>
      <c r="I85" s="17"/>
      <c r="J85" s="17"/>
      <c r="K85" s="17"/>
      <c r="L85" s="17"/>
      <c r="M85" s="17"/>
      <c r="N85" s="17"/>
      <c r="O85" s="38"/>
      <c r="P85" s="38"/>
      <c r="Q85" s="38"/>
    </row>
    <row r="86" spans="3:17" ht="20.100000000000001" customHeight="1">
      <c r="C86" s="59"/>
      <c r="D86" s="60"/>
      <c r="E86" s="27"/>
      <c r="F86" s="19"/>
      <c r="G86" s="45"/>
      <c r="H86" s="20"/>
      <c r="I86" s="17"/>
      <c r="J86" s="17"/>
      <c r="K86" s="17"/>
      <c r="L86" s="17"/>
      <c r="M86" s="17"/>
      <c r="N86" s="17"/>
      <c r="O86" s="38"/>
      <c r="P86" s="38"/>
      <c r="Q86" s="38"/>
    </row>
    <row r="87" spans="3:17" ht="20.100000000000001" customHeight="1">
      <c r="C87" s="59"/>
      <c r="D87" s="60"/>
      <c r="E87" s="27"/>
      <c r="F87" s="19"/>
      <c r="G87" s="45"/>
      <c r="H87" s="20"/>
      <c r="I87" s="17"/>
      <c r="J87" s="17"/>
      <c r="K87" s="17"/>
      <c r="L87" s="17"/>
      <c r="M87" s="17"/>
      <c r="N87" s="17"/>
      <c r="O87" s="38"/>
      <c r="P87" s="38"/>
      <c r="Q87" s="38"/>
    </row>
    <row r="88" spans="3:17" ht="20.100000000000001" customHeight="1">
      <c r="C88" s="59"/>
      <c r="D88" s="60"/>
      <c r="E88" s="27"/>
      <c r="F88" s="19"/>
      <c r="G88" s="45"/>
      <c r="H88" s="20"/>
      <c r="I88" s="17"/>
      <c r="J88" s="17"/>
      <c r="K88" s="17"/>
      <c r="L88" s="17"/>
      <c r="M88" s="17"/>
      <c r="N88" s="17"/>
      <c r="O88" s="38"/>
      <c r="P88" s="38"/>
      <c r="Q88" s="38"/>
    </row>
    <row r="89" spans="3:17" ht="20.100000000000001" customHeight="1"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3:17" ht="20.100000000000001" customHeight="1">
      <c r="C90" s="74" t="s">
        <v>72</v>
      </c>
      <c r="D90" s="71"/>
      <c r="E90" s="24" t="s">
        <v>103</v>
      </c>
      <c r="F90" s="24"/>
      <c r="G90" s="46"/>
      <c r="H90" s="24"/>
      <c r="I90" s="24"/>
      <c r="J90" s="24"/>
      <c r="K90" s="24"/>
      <c r="L90" s="24"/>
      <c r="M90" s="24"/>
      <c r="N90" s="24"/>
      <c r="O90" s="48"/>
      <c r="P90" s="48"/>
      <c r="Q90" s="48"/>
    </row>
    <row r="91" spans="3:17" ht="20.100000000000001" customHeight="1">
      <c r="C91" s="74" t="s">
        <v>29</v>
      </c>
      <c r="D91" s="71"/>
      <c r="E91" s="24" t="s">
        <v>104</v>
      </c>
      <c r="F91" s="24"/>
      <c r="G91" s="46"/>
      <c r="H91" s="24"/>
      <c r="I91" s="24"/>
      <c r="J91" s="24"/>
      <c r="K91" s="24"/>
      <c r="L91" s="24"/>
      <c r="M91" s="24"/>
      <c r="N91" s="24"/>
      <c r="O91" s="48"/>
      <c r="P91" s="48"/>
      <c r="Q91" s="48"/>
    </row>
    <row r="92" spans="3:17" ht="20.100000000000001" customHeight="1">
      <c r="C92" s="74" t="s">
        <v>45</v>
      </c>
      <c r="D92" s="71"/>
      <c r="E92" s="24" t="s">
        <v>104</v>
      </c>
      <c r="F92" s="24"/>
      <c r="G92" s="46"/>
      <c r="H92" s="24"/>
      <c r="I92" s="24"/>
      <c r="J92" s="24"/>
      <c r="K92" s="24"/>
      <c r="L92" s="24"/>
      <c r="M92" s="24"/>
      <c r="N92" s="24"/>
      <c r="O92" s="48"/>
      <c r="P92" s="48"/>
      <c r="Q92" s="48"/>
    </row>
    <row r="93" spans="3:17" ht="20.100000000000001" customHeight="1">
      <c r="C93" s="74" t="s">
        <v>79</v>
      </c>
      <c r="D93" s="71"/>
      <c r="E93" s="24" t="s">
        <v>105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3:17" ht="20.100000000000001" customHeight="1">
      <c r="C94" s="74" t="s">
        <v>59</v>
      </c>
      <c r="D94" s="71"/>
      <c r="E94" s="24" t="s">
        <v>105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3:17" ht="20.100000000000001" customHeight="1">
      <c r="C95" t="s">
        <v>93</v>
      </c>
      <c r="G95" s="42"/>
      <c r="O95" s="47"/>
      <c r="P95" s="47"/>
      <c r="Q95" s="47"/>
    </row>
    <row r="96" spans="3:17" ht="20.100000000000001" customHeight="1">
      <c r="G96" s="42"/>
    </row>
    <row r="97" spans="2:17" ht="20.100000000000001" customHeight="1">
      <c r="C97" s="4" t="s">
        <v>2</v>
      </c>
      <c r="D97" s="5" t="s">
        <v>90</v>
      </c>
      <c r="E97" s="1"/>
      <c r="G97" s="42"/>
    </row>
    <row r="98" spans="2:17" ht="20.100000000000001" customHeight="1">
      <c r="C98" s="4" t="s">
        <v>5</v>
      </c>
      <c r="D98" s="16" t="s">
        <v>166</v>
      </c>
      <c r="E98" s="1"/>
      <c r="G98" s="42"/>
    </row>
    <row r="99" spans="2:17" ht="20.100000000000001" customHeight="1">
      <c r="C99" s="4" t="s">
        <v>7</v>
      </c>
      <c r="D99" s="5">
        <v>45</v>
      </c>
      <c r="E99" s="1"/>
      <c r="G99" s="42"/>
    </row>
    <row r="100" spans="2:17" ht="20.100000000000001" customHeight="1">
      <c r="C100" s="4" t="s">
        <v>12</v>
      </c>
      <c r="D100" s="5"/>
      <c r="E100" s="1"/>
      <c r="G100" s="42"/>
    </row>
    <row r="101" spans="2:17" ht="20.100000000000001" customHeight="1">
      <c r="C101" s="4" t="s">
        <v>13</v>
      </c>
      <c r="D101" s="7">
        <v>11000</v>
      </c>
      <c r="E101" s="1"/>
      <c r="G101" s="42"/>
    </row>
    <row r="102" spans="2:17" ht="30" customHeight="1">
      <c r="C102" s="8" t="s">
        <v>86</v>
      </c>
      <c r="D102" s="37">
        <v>5.4999999999999997E-3</v>
      </c>
      <c r="E102" s="1"/>
      <c r="G102" s="42"/>
    </row>
    <row r="103" spans="2:17" ht="30" customHeight="1">
      <c r="C103" s="8" t="s">
        <v>85</v>
      </c>
      <c r="D103" s="38"/>
      <c r="E103" s="1"/>
      <c r="G103" s="42"/>
    </row>
    <row r="104" spans="2:17" ht="20.100000000000001" customHeight="1">
      <c r="C104" s="2"/>
      <c r="G104" s="42"/>
    </row>
    <row r="105" spans="2:17" s="10" customFormat="1" ht="20.100000000000001" customHeight="1">
      <c r="B105" s="9"/>
      <c r="F105" s="63" t="s">
        <v>3</v>
      </c>
      <c r="G105" s="64"/>
      <c r="H105" s="65"/>
      <c r="I105" s="63" t="s">
        <v>4</v>
      </c>
      <c r="J105" s="64"/>
      <c r="K105" s="65"/>
      <c r="L105" s="63" t="s">
        <v>84</v>
      </c>
      <c r="M105" s="64"/>
      <c r="N105" s="65"/>
      <c r="O105" s="63" t="s">
        <v>83</v>
      </c>
      <c r="P105" s="64"/>
      <c r="Q105" s="65"/>
    </row>
    <row r="106" spans="2:17" s="10" customFormat="1" ht="20.100000000000001" customHeight="1">
      <c r="B106" s="9"/>
      <c r="F106" s="63" t="s">
        <v>6</v>
      </c>
      <c r="G106" s="64"/>
      <c r="H106" s="65"/>
      <c r="I106" s="63" t="s">
        <v>48</v>
      </c>
      <c r="J106" s="64"/>
      <c r="K106" s="65"/>
      <c r="L106" s="63" t="s">
        <v>48</v>
      </c>
      <c r="M106" s="64"/>
      <c r="N106" s="65"/>
      <c r="O106" s="63" t="s">
        <v>48</v>
      </c>
      <c r="P106" s="64"/>
      <c r="Q106" s="65"/>
    </row>
    <row r="107" spans="2:17" s="13" customFormat="1" ht="20.100000000000001" customHeight="1">
      <c r="B107" s="11"/>
      <c r="C107" s="66" t="s">
        <v>14</v>
      </c>
      <c r="D107" s="67"/>
      <c r="E107" s="35" t="s">
        <v>17</v>
      </c>
      <c r="F107" s="35" t="s">
        <v>8</v>
      </c>
      <c r="G107" s="43" t="s">
        <v>18</v>
      </c>
      <c r="H107" s="35" t="s">
        <v>19</v>
      </c>
      <c r="I107" s="35" t="s">
        <v>9</v>
      </c>
      <c r="J107" s="35" t="s">
        <v>10</v>
      </c>
      <c r="K107" s="35" t="s">
        <v>11</v>
      </c>
      <c r="L107" s="35" t="s">
        <v>9</v>
      </c>
      <c r="M107" s="35" t="s">
        <v>10</v>
      </c>
      <c r="N107" s="35" t="s">
        <v>11</v>
      </c>
      <c r="O107" s="35" t="s">
        <v>9</v>
      </c>
      <c r="P107" s="35" t="s">
        <v>10</v>
      </c>
      <c r="Q107" s="35" t="s">
        <v>11</v>
      </c>
    </row>
    <row r="108" spans="2:17" ht="20.100000000000001" customHeight="1">
      <c r="C108" s="68" t="s">
        <v>15</v>
      </c>
      <c r="D108" s="77"/>
      <c r="E108" s="14" t="s">
        <v>623</v>
      </c>
      <c r="F108" s="17">
        <v>13768</v>
      </c>
      <c r="G108" s="39">
        <f>ROUND(1-(H108/F108),3)</f>
        <v>0.87</v>
      </c>
      <c r="H108" s="17">
        <v>1787</v>
      </c>
      <c r="I108" s="17">
        <v>51.61</v>
      </c>
      <c r="J108" s="17">
        <v>41.69</v>
      </c>
      <c r="K108" s="17">
        <v>34.56</v>
      </c>
      <c r="L108" s="17" t="s">
        <v>92</v>
      </c>
      <c r="M108" s="17" t="s">
        <v>92</v>
      </c>
      <c r="N108" s="17" t="s">
        <v>92</v>
      </c>
      <c r="O108" s="38">
        <f>ROUND(I108/D101,4)+D102</f>
        <v>1.0200000000000001E-2</v>
      </c>
      <c r="P108" s="38">
        <f>ROUND(J108/D101,4)+D102</f>
        <v>9.2999999999999992E-3</v>
      </c>
      <c r="Q108" s="38">
        <f>ROUND(K108/D101,4)+D102</f>
        <v>8.6E-3</v>
      </c>
    </row>
    <row r="109" spans="2:17" ht="20.100000000000001" customHeight="1">
      <c r="B109" s="15"/>
      <c r="C109" s="75" t="s">
        <v>20</v>
      </c>
      <c r="D109" s="75"/>
      <c r="E109" s="75"/>
      <c r="F109" s="75"/>
      <c r="G109" s="75"/>
      <c r="H109" s="75"/>
      <c r="I109" s="75"/>
      <c r="J109" s="75"/>
      <c r="K109" s="75"/>
    </row>
    <row r="110" spans="2:17" ht="20.100000000000001" customHeight="1">
      <c r="C110" s="59" t="s">
        <v>121</v>
      </c>
      <c r="D110" s="60"/>
      <c r="E110" s="14" t="s">
        <v>579</v>
      </c>
      <c r="F110" s="17">
        <v>1675</v>
      </c>
      <c r="G110" s="39">
        <f>ROUND(1-(H110/F110),3)</f>
        <v>0.84099999999999997</v>
      </c>
      <c r="H110" s="17">
        <v>266</v>
      </c>
      <c r="I110" s="17">
        <v>7.68</v>
      </c>
      <c r="J110" s="17">
        <v>6.21</v>
      </c>
      <c r="K110" s="17">
        <v>5.14</v>
      </c>
      <c r="L110" s="17" t="s">
        <v>92</v>
      </c>
      <c r="M110" s="17" t="s">
        <v>92</v>
      </c>
      <c r="N110" s="17" t="s">
        <v>92</v>
      </c>
      <c r="O110" s="38">
        <f>ROUND(I110/D$101,4)</f>
        <v>6.9999999999999999E-4</v>
      </c>
      <c r="P110" s="38">
        <f>ROUND(J110/D$101,4)</f>
        <v>5.9999999999999995E-4</v>
      </c>
      <c r="Q110" s="38">
        <f>ROUND(K110/D$101,4)</f>
        <v>5.0000000000000001E-4</v>
      </c>
    </row>
    <row r="111" spans="2:17" ht="20.100000000000001" customHeight="1">
      <c r="C111" s="59" t="s">
        <v>122</v>
      </c>
      <c r="D111" s="60"/>
      <c r="E111" s="14" t="s">
        <v>580</v>
      </c>
      <c r="F111" s="17">
        <v>2263</v>
      </c>
      <c r="G111" s="39">
        <f t="shared" ref="G111:G134" si="17">ROUND(1-(H111/F111),3)</f>
        <v>0.77300000000000002</v>
      </c>
      <c r="H111" s="17">
        <v>513</v>
      </c>
      <c r="I111" s="17">
        <v>14.82</v>
      </c>
      <c r="J111" s="17">
        <v>11.97</v>
      </c>
      <c r="K111" s="17">
        <v>9.92</v>
      </c>
      <c r="L111" s="17" t="s">
        <v>92</v>
      </c>
      <c r="M111" s="17" t="s">
        <v>92</v>
      </c>
      <c r="N111" s="17" t="s">
        <v>92</v>
      </c>
      <c r="O111" s="38">
        <f t="shared" ref="O111:O132" si="18">ROUND(I111/D$101,4)</f>
        <v>1.2999999999999999E-3</v>
      </c>
      <c r="P111" s="38">
        <f t="shared" ref="P111:P132" si="19">ROUND(J111/D$101,4)</f>
        <v>1.1000000000000001E-3</v>
      </c>
      <c r="Q111" s="38">
        <f t="shared" ref="Q111:Q132" si="20">ROUND(K111/D$101,4)</f>
        <v>8.9999999999999998E-4</v>
      </c>
    </row>
    <row r="112" spans="2:17" ht="20.100000000000001" customHeight="1">
      <c r="C112" s="59" t="s">
        <v>133</v>
      </c>
      <c r="D112" s="60"/>
      <c r="E112" s="14" t="s">
        <v>570</v>
      </c>
      <c r="F112" s="17">
        <v>47</v>
      </c>
      <c r="G112" s="39">
        <f t="shared" si="17"/>
        <v>0.745</v>
      </c>
      <c r="H112" s="17">
        <v>12</v>
      </c>
      <c r="I112" s="17">
        <v>0.35</v>
      </c>
      <c r="J112" s="17">
        <v>0.28000000000000003</v>
      </c>
      <c r="K112" s="17">
        <v>0.23</v>
      </c>
      <c r="L112" s="17" t="s">
        <v>92</v>
      </c>
      <c r="M112" s="17" t="s">
        <v>92</v>
      </c>
      <c r="N112" s="17" t="s">
        <v>92</v>
      </c>
      <c r="O112" s="38">
        <v>1E-4</v>
      </c>
      <c r="P112" s="38">
        <v>1E-4</v>
      </c>
      <c r="Q112" s="38">
        <v>1E-4</v>
      </c>
    </row>
    <row r="113" spans="3:17" ht="20.100000000000001" customHeight="1">
      <c r="C113" s="59" t="s">
        <v>123</v>
      </c>
      <c r="D113" s="60"/>
      <c r="E113" s="14" t="s">
        <v>581</v>
      </c>
      <c r="F113" s="17">
        <v>1760</v>
      </c>
      <c r="G113" s="39">
        <f t="shared" si="17"/>
        <v>0.77300000000000002</v>
      </c>
      <c r="H113" s="17">
        <v>399</v>
      </c>
      <c r="I113" s="17">
        <v>11.52</v>
      </c>
      <c r="J113" s="17">
        <v>9.31</v>
      </c>
      <c r="K113" s="17">
        <v>7.72</v>
      </c>
      <c r="L113" s="17" t="s">
        <v>92</v>
      </c>
      <c r="M113" s="17" t="s">
        <v>92</v>
      </c>
      <c r="N113" s="17" t="s">
        <v>92</v>
      </c>
      <c r="O113" s="38">
        <f t="shared" si="18"/>
        <v>1E-3</v>
      </c>
      <c r="P113" s="38">
        <f t="shared" si="19"/>
        <v>8.0000000000000004E-4</v>
      </c>
      <c r="Q113" s="38">
        <f t="shared" si="20"/>
        <v>6.9999999999999999E-4</v>
      </c>
    </row>
    <row r="114" spans="3:17" ht="20.100000000000001" customHeight="1">
      <c r="C114" s="59" t="s">
        <v>124</v>
      </c>
      <c r="D114" s="60"/>
      <c r="E114" s="14" t="s">
        <v>582</v>
      </c>
      <c r="F114" s="17">
        <v>2284</v>
      </c>
      <c r="G114" s="39">
        <f t="shared" si="17"/>
        <v>0.73899999999999999</v>
      </c>
      <c r="H114" s="17">
        <v>597</v>
      </c>
      <c r="I114" s="17">
        <v>17.239999999999998</v>
      </c>
      <c r="J114" s="17">
        <v>13.93</v>
      </c>
      <c r="K114" s="17">
        <v>11.55</v>
      </c>
      <c r="L114" s="17" t="s">
        <v>92</v>
      </c>
      <c r="M114" s="17" t="s">
        <v>92</v>
      </c>
      <c r="N114" s="17" t="s">
        <v>92</v>
      </c>
      <c r="O114" s="38">
        <f t="shared" si="18"/>
        <v>1.6000000000000001E-3</v>
      </c>
      <c r="P114" s="38">
        <f t="shared" si="19"/>
        <v>1.2999999999999999E-3</v>
      </c>
      <c r="Q114" s="38">
        <f t="shared" si="20"/>
        <v>1.1000000000000001E-3</v>
      </c>
    </row>
    <row r="115" spans="3:17" ht="20.100000000000001" customHeight="1">
      <c r="C115" s="59" t="s">
        <v>125</v>
      </c>
      <c r="D115" s="60"/>
      <c r="E115" s="14" t="s">
        <v>583</v>
      </c>
      <c r="F115" s="17">
        <v>3395</v>
      </c>
      <c r="G115" s="39">
        <f t="shared" si="17"/>
        <v>0.70099999999999996</v>
      </c>
      <c r="H115" s="17">
        <v>1016</v>
      </c>
      <c r="I115" s="17">
        <v>29.34</v>
      </c>
      <c r="J115" s="17">
        <v>23.7</v>
      </c>
      <c r="K115" s="17">
        <v>19.649999999999999</v>
      </c>
      <c r="L115" s="17" t="s">
        <v>92</v>
      </c>
      <c r="M115" s="17" t="s">
        <v>92</v>
      </c>
      <c r="N115" s="17" t="s">
        <v>92</v>
      </c>
      <c r="O115" s="38">
        <f t="shared" si="18"/>
        <v>2.7000000000000001E-3</v>
      </c>
      <c r="P115" s="38">
        <f t="shared" si="19"/>
        <v>2.2000000000000001E-3</v>
      </c>
      <c r="Q115" s="38">
        <f t="shared" si="20"/>
        <v>1.8E-3</v>
      </c>
    </row>
    <row r="116" spans="3:17" ht="20.100000000000001" customHeight="1">
      <c r="C116" s="59" t="s">
        <v>126</v>
      </c>
      <c r="D116" s="60"/>
      <c r="E116" s="14" t="s">
        <v>584</v>
      </c>
      <c r="F116" s="17">
        <v>265</v>
      </c>
      <c r="G116" s="39">
        <f t="shared" si="17"/>
        <v>0.69799999999999995</v>
      </c>
      <c r="H116" s="17">
        <v>80</v>
      </c>
      <c r="I116" s="17">
        <v>2.31</v>
      </c>
      <c r="J116" s="17">
        <v>1.87</v>
      </c>
      <c r="K116" s="17">
        <v>1.55</v>
      </c>
      <c r="L116" s="17" t="s">
        <v>92</v>
      </c>
      <c r="M116" s="17" t="s">
        <v>92</v>
      </c>
      <c r="N116" s="17" t="s">
        <v>92</v>
      </c>
      <c r="O116" s="38">
        <f t="shared" si="18"/>
        <v>2.0000000000000001E-4</v>
      </c>
      <c r="P116" s="38">
        <f t="shared" si="19"/>
        <v>2.0000000000000001E-4</v>
      </c>
      <c r="Q116" s="38">
        <f t="shared" si="20"/>
        <v>1E-4</v>
      </c>
    </row>
    <row r="117" spans="3:17" ht="20.100000000000001" customHeight="1">
      <c r="C117" s="59" t="s">
        <v>134</v>
      </c>
      <c r="D117" s="60"/>
      <c r="E117" s="14" t="s">
        <v>585</v>
      </c>
      <c r="F117" s="17">
        <v>289</v>
      </c>
      <c r="G117" s="39">
        <f t="shared" si="17"/>
        <v>0.73</v>
      </c>
      <c r="H117" s="17">
        <v>78</v>
      </c>
      <c r="I117" s="17">
        <v>2.25</v>
      </c>
      <c r="J117" s="17">
        <v>1.82</v>
      </c>
      <c r="K117" s="17">
        <v>1.51</v>
      </c>
      <c r="L117" s="17" t="s">
        <v>92</v>
      </c>
      <c r="M117" s="17" t="s">
        <v>92</v>
      </c>
      <c r="N117" s="17" t="s">
        <v>92</v>
      </c>
      <c r="O117" s="38">
        <f t="shared" si="18"/>
        <v>2.0000000000000001E-4</v>
      </c>
      <c r="P117" s="38">
        <f t="shared" si="19"/>
        <v>2.0000000000000001E-4</v>
      </c>
      <c r="Q117" s="38">
        <f t="shared" si="20"/>
        <v>1E-4</v>
      </c>
    </row>
    <row r="118" spans="3:17" ht="20.100000000000001" customHeight="1">
      <c r="C118" s="59" t="s">
        <v>135</v>
      </c>
      <c r="D118" s="60"/>
      <c r="E118" s="14" t="s">
        <v>586</v>
      </c>
      <c r="F118" s="17">
        <v>289</v>
      </c>
      <c r="G118" s="39">
        <f t="shared" si="17"/>
        <v>0.73</v>
      </c>
      <c r="H118" s="17">
        <v>78</v>
      </c>
      <c r="I118" s="17">
        <v>2.25</v>
      </c>
      <c r="J118" s="17">
        <v>1.82</v>
      </c>
      <c r="K118" s="17">
        <v>1.51</v>
      </c>
      <c r="L118" s="17" t="s">
        <v>92</v>
      </c>
      <c r="M118" s="17" t="s">
        <v>92</v>
      </c>
      <c r="N118" s="17" t="s">
        <v>92</v>
      </c>
      <c r="O118" s="38">
        <f t="shared" si="18"/>
        <v>2.0000000000000001E-4</v>
      </c>
      <c r="P118" s="38">
        <f t="shared" si="19"/>
        <v>2.0000000000000001E-4</v>
      </c>
      <c r="Q118" s="38">
        <f t="shared" si="20"/>
        <v>1E-4</v>
      </c>
    </row>
    <row r="119" spans="3:17" ht="20.100000000000001" customHeight="1">
      <c r="C119" s="59" t="s">
        <v>127</v>
      </c>
      <c r="D119" s="60"/>
      <c r="E119" s="14" t="s">
        <v>587</v>
      </c>
      <c r="F119" s="17">
        <v>850</v>
      </c>
      <c r="G119" s="39">
        <f t="shared" si="17"/>
        <v>0.82899999999999996</v>
      </c>
      <c r="H119" s="17">
        <v>145</v>
      </c>
      <c r="I119" s="17">
        <v>4.1900000000000004</v>
      </c>
      <c r="J119" s="17">
        <v>3.38</v>
      </c>
      <c r="K119" s="17">
        <v>2.8</v>
      </c>
      <c r="L119" s="17" t="s">
        <v>92</v>
      </c>
      <c r="M119" s="17" t="s">
        <v>92</v>
      </c>
      <c r="N119" s="17" t="s">
        <v>92</v>
      </c>
      <c r="O119" s="38">
        <f t="shared" si="18"/>
        <v>4.0000000000000002E-4</v>
      </c>
      <c r="P119" s="38">
        <f t="shared" si="19"/>
        <v>2.9999999999999997E-4</v>
      </c>
      <c r="Q119" s="38">
        <f t="shared" si="20"/>
        <v>2.9999999999999997E-4</v>
      </c>
    </row>
    <row r="120" spans="3:17" ht="20.100000000000001" customHeight="1">
      <c r="C120" s="59" t="s">
        <v>128</v>
      </c>
      <c r="D120" s="60"/>
      <c r="E120" s="14" t="s">
        <v>588</v>
      </c>
      <c r="F120" s="17">
        <v>850</v>
      </c>
      <c r="G120" s="39">
        <f t="shared" si="17"/>
        <v>0.82799999999999996</v>
      </c>
      <c r="H120" s="17">
        <v>146</v>
      </c>
      <c r="I120" s="17">
        <v>4.22</v>
      </c>
      <c r="J120" s="17">
        <v>3.41</v>
      </c>
      <c r="K120" s="17">
        <v>2.82</v>
      </c>
      <c r="L120" s="17" t="s">
        <v>92</v>
      </c>
      <c r="M120" s="17" t="s">
        <v>92</v>
      </c>
      <c r="N120" s="17" t="s">
        <v>92</v>
      </c>
      <c r="O120" s="38">
        <f t="shared" si="18"/>
        <v>4.0000000000000002E-4</v>
      </c>
      <c r="P120" s="38">
        <f t="shared" si="19"/>
        <v>2.9999999999999997E-4</v>
      </c>
      <c r="Q120" s="38">
        <f t="shared" si="20"/>
        <v>2.9999999999999997E-4</v>
      </c>
    </row>
    <row r="121" spans="3:17" ht="20.100000000000001" customHeight="1">
      <c r="C121" s="59" t="s">
        <v>129</v>
      </c>
      <c r="D121" s="60"/>
      <c r="E121" s="14" t="s">
        <v>589</v>
      </c>
      <c r="F121" s="17">
        <v>980</v>
      </c>
      <c r="G121" s="39">
        <f t="shared" si="17"/>
        <v>0.80300000000000005</v>
      </c>
      <c r="H121" s="17">
        <v>193</v>
      </c>
      <c r="I121" s="17">
        <v>5.57</v>
      </c>
      <c r="J121" s="17">
        <v>4.5</v>
      </c>
      <c r="K121" s="17">
        <v>3.73</v>
      </c>
      <c r="L121" s="17" t="s">
        <v>92</v>
      </c>
      <c r="M121" s="17" t="s">
        <v>92</v>
      </c>
      <c r="N121" s="17" t="s">
        <v>92</v>
      </c>
      <c r="O121" s="38">
        <f t="shared" si="18"/>
        <v>5.0000000000000001E-4</v>
      </c>
      <c r="P121" s="38">
        <f t="shared" si="19"/>
        <v>4.0000000000000002E-4</v>
      </c>
      <c r="Q121" s="38">
        <f t="shared" si="20"/>
        <v>2.9999999999999997E-4</v>
      </c>
    </row>
    <row r="122" spans="3:17" ht="20.100000000000001" customHeight="1">
      <c r="C122" s="59" t="s">
        <v>130</v>
      </c>
      <c r="D122" s="60"/>
      <c r="E122" s="14" t="s">
        <v>590</v>
      </c>
      <c r="F122" s="17">
        <v>550</v>
      </c>
      <c r="G122" s="39">
        <f t="shared" si="17"/>
        <v>0.79600000000000004</v>
      </c>
      <c r="H122" s="17">
        <v>112</v>
      </c>
      <c r="I122" s="17">
        <v>3.23</v>
      </c>
      <c r="J122" s="17">
        <v>2.61</v>
      </c>
      <c r="K122" s="17">
        <v>2.17</v>
      </c>
      <c r="L122" s="17" t="s">
        <v>92</v>
      </c>
      <c r="M122" s="17" t="s">
        <v>92</v>
      </c>
      <c r="N122" s="17" t="s">
        <v>92</v>
      </c>
      <c r="O122" s="38">
        <f t="shared" si="18"/>
        <v>2.9999999999999997E-4</v>
      </c>
      <c r="P122" s="38">
        <f t="shared" si="19"/>
        <v>2.0000000000000001E-4</v>
      </c>
      <c r="Q122" s="38">
        <f t="shared" si="20"/>
        <v>2.0000000000000001E-4</v>
      </c>
    </row>
    <row r="123" spans="3:17" ht="20.100000000000001" customHeight="1">
      <c r="C123" s="59" t="s">
        <v>131</v>
      </c>
      <c r="D123" s="60"/>
      <c r="E123" s="14" t="s">
        <v>591</v>
      </c>
      <c r="F123" s="17">
        <v>550</v>
      </c>
      <c r="G123" s="39">
        <f t="shared" si="17"/>
        <v>0.84</v>
      </c>
      <c r="H123" s="17">
        <v>88</v>
      </c>
      <c r="I123" s="17">
        <v>2.54</v>
      </c>
      <c r="J123" s="17">
        <v>2.0499999999999998</v>
      </c>
      <c r="K123" s="17">
        <v>1.7</v>
      </c>
      <c r="L123" s="17" t="s">
        <v>92</v>
      </c>
      <c r="M123" s="17" t="s">
        <v>92</v>
      </c>
      <c r="N123" s="17" t="s">
        <v>92</v>
      </c>
      <c r="O123" s="38">
        <f t="shared" si="18"/>
        <v>2.0000000000000001E-4</v>
      </c>
      <c r="P123" s="38">
        <f t="shared" si="19"/>
        <v>2.0000000000000001E-4</v>
      </c>
      <c r="Q123" s="38">
        <f t="shared" si="20"/>
        <v>2.0000000000000001E-4</v>
      </c>
    </row>
    <row r="124" spans="3:17" ht="20.100000000000001" customHeight="1">
      <c r="C124" s="59" t="s">
        <v>132</v>
      </c>
      <c r="D124" s="60"/>
      <c r="E124" s="14" t="s">
        <v>592</v>
      </c>
      <c r="F124" s="17">
        <v>1225</v>
      </c>
      <c r="G124" s="39">
        <f t="shared" si="17"/>
        <v>0.79600000000000004</v>
      </c>
      <c r="H124" s="17">
        <v>250</v>
      </c>
      <c r="I124" s="17">
        <v>7.22</v>
      </c>
      <c r="J124" s="17">
        <v>5.83</v>
      </c>
      <c r="K124" s="17">
        <v>4.84</v>
      </c>
      <c r="L124" s="17" t="s">
        <v>92</v>
      </c>
      <c r="M124" s="17" t="s">
        <v>92</v>
      </c>
      <c r="N124" s="17" t="s">
        <v>92</v>
      </c>
      <c r="O124" s="38">
        <f t="shared" si="18"/>
        <v>6.9999999999999999E-4</v>
      </c>
      <c r="P124" s="38">
        <f t="shared" si="19"/>
        <v>5.0000000000000001E-4</v>
      </c>
      <c r="Q124" s="38">
        <f t="shared" si="20"/>
        <v>4.0000000000000002E-4</v>
      </c>
    </row>
    <row r="125" spans="3:17" ht="20.100000000000001" customHeight="1">
      <c r="C125" s="59" t="s">
        <v>136</v>
      </c>
      <c r="D125" s="60"/>
      <c r="E125" s="14" t="s">
        <v>593</v>
      </c>
      <c r="F125" s="17">
        <v>55</v>
      </c>
      <c r="G125" s="39">
        <f t="shared" si="17"/>
        <v>0.49099999999999999</v>
      </c>
      <c r="H125" s="17">
        <v>28</v>
      </c>
      <c r="I125" s="17">
        <v>0.81</v>
      </c>
      <c r="J125" s="17">
        <v>0.65</v>
      </c>
      <c r="K125" s="17">
        <v>0.54</v>
      </c>
      <c r="L125" s="17" t="s">
        <v>92</v>
      </c>
      <c r="M125" s="17" t="s">
        <v>92</v>
      </c>
      <c r="N125" s="17" t="s">
        <v>92</v>
      </c>
      <c r="O125" s="38">
        <v>1E-4</v>
      </c>
      <c r="P125" s="38">
        <v>1E-4</v>
      </c>
      <c r="Q125" s="38">
        <v>1E-4</v>
      </c>
    </row>
    <row r="126" spans="3:17" ht="20.100000000000001" customHeight="1">
      <c r="C126" s="59" t="s">
        <v>137</v>
      </c>
      <c r="D126" s="60"/>
      <c r="E126" s="14" t="s">
        <v>594</v>
      </c>
      <c r="F126" s="17">
        <v>83</v>
      </c>
      <c r="G126" s="39">
        <f t="shared" si="17"/>
        <v>0.78300000000000003</v>
      </c>
      <c r="H126" s="17">
        <v>18</v>
      </c>
      <c r="I126" s="17">
        <v>0.52</v>
      </c>
      <c r="J126" s="17">
        <v>0.42</v>
      </c>
      <c r="K126" s="17">
        <v>0.35</v>
      </c>
      <c r="L126" s="17" t="s">
        <v>92</v>
      </c>
      <c r="M126" s="17" t="s">
        <v>92</v>
      </c>
      <c r="N126" s="17" t="s">
        <v>92</v>
      </c>
      <c r="O126" s="38">
        <v>1E-4</v>
      </c>
      <c r="P126" s="38">
        <v>1E-4</v>
      </c>
      <c r="Q126" s="38">
        <v>1E-4</v>
      </c>
    </row>
    <row r="127" spans="3:17" ht="20.100000000000001" customHeight="1">
      <c r="C127" s="59" t="s">
        <v>95</v>
      </c>
      <c r="D127" s="60"/>
      <c r="E127" s="14" t="s">
        <v>560</v>
      </c>
      <c r="F127" s="17">
        <v>1253</v>
      </c>
      <c r="G127" s="39">
        <f t="shared" si="17"/>
        <v>0.90200000000000002</v>
      </c>
      <c r="H127" s="17">
        <v>123</v>
      </c>
      <c r="I127" s="17">
        <v>3.55</v>
      </c>
      <c r="J127" s="17">
        <v>2.87</v>
      </c>
      <c r="K127" s="17">
        <v>2.38</v>
      </c>
      <c r="L127" s="17" t="s">
        <v>92</v>
      </c>
      <c r="M127" s="17" t="s">
        <v>92</v>
      </c>
      <c r="N127" s="17" t="s">
        <v>92</v>
      </c>
      <c r="O127" s="38">
        <f t="shared" si="18"/>
        <v>2.9999999999999997E-4</v>
      </c>
      <c r="P127" s="38">
        <f t="shared" si="19"/>
        <v>2.9999999999999997E-4</v>
      </c>
      <c r="Q127" s="38">
        <f t="shared" si="20"/>
        <v>2.0000000000000001E-4</v>
      </c>
    </row>
    <row r="128" spans="3:17" ht="20.100000000000001" customHeight="1">
      <c r="C128" s="59" t="s">
        <v>96</v>
      </c>
      <c r="D128" s="60"/>
      <c r="E128" s="14" t="s">
        <v>561</v>
      </c>
      <c r="F128" s="17">
        <v>1298</v>
      </c>
      <c r="G128" s="39">
        <f t="shared" si="17"/>
        <v>0.86899999999999999</v>
      </c>
      <c r="H128" s="17">
        <v>170</v>
      </c>
      <c r="I128" s="17">
        <v>4.91</v>
      </c>
      <c r="J128" s="17">
        <v>3.97</v>
      </c>
      <c r="K128" s="17">
        <v>3.29</v>
      </c>
      <c r="L128" s="17" t="s">
        <v>92</v>
      </c>
      <c r="M128" s="17" t="s">
        <v>92</v>
      </c>
      <c r="N128" s="17" t="s">
        <v>92</v>
      </c>
      <c r="O128" s="38">
        <f t="shared" si="18"/>
        <v>4.0000000000000002E-4</v>
      </c>
      <c r="P128" s="38">
        <f t="shared" si="19"/>
        <v>4.0000000000000002E-4</v>
      </c>
      <c r="Q128" s="38">
        <f t="shared" si="20"/>
        <v>2.9999999999999997E-4</v>
      </c>
    </row>
    <row r="129" spans="3:17" ht="20.100000000000001" customHeight="1">
      <c r="C129" s="59" t="s">
        <v>97</v>
      </c>
      <c r="D129" s="60"/>
      <c r="E129" s="14" t="s">
        <v>562</v>
      </c>
      <c r="F129" s="17">
        <v>1129</v>
      </c>
      <c r="G129" s="39">
        <f t="shared" si="17"/>
        <v>0.91900000000000004</v>
      </c>
      <c r="H129" s="17">
        <v>92</v>
      </c>
      <c r="I129" s="17">
        <v>2.66</v>
      </c>
      <c r="J129" s="17">
        <v>2.15</v>
      </c>
      <c r="K129" s="17">
        <v>1.78</v>
      </c>
      <c r="L129" s="17" t="s">
        <v>92</v>
      </c>
      <c r="M129" s="17" t="s">
        <v>92</v>
      </c>
      <c r="N129" s="17" t="s">
        <v>92</v>
      </c>
      <c r="O129" s="38">
        <f t="shared" si="18"/>
        <v>2.0000000000000001E-4</v>
      </c>
      <c r="P129" s="38">
        <f t="shared" si="19"/>
        <v>2.0000000000000001E-4</v>
      </c>
      <c r="Q129" s="38">
        <f t="shared" si="20"/>
        <v>2.0000000000000001E-4</v>
      </c>
    </row>
    <row r="130" spans="3:17" ht="20.100000000000001" customHeight="1">
      <c r="C130" s="59" t="s">
        <v>98</v>
      </c>
      <c r="D130" s="60"/>
      <c r="E130" s="14" t="s">
        <v>563</v>
      </c>
      <c r="F130" s="17">
        <v>893</v>
      </c>
      <c r="G130" s="39">
        <f t="shared" si="17"/>
        <v>0.91500000000000004</v>
      </c>
      <c r="H130" s="17">
        <v>76</v>
      </c>
      <c r="I130" s="17">
        <v>2.19</v>
      </c>
      <c r="J130" s="17">
        <v>1.77</v>
      </c>
      <c r="K130" s="17">
        <v>1.47</v>
      </c>
      <c r="L130" s="17" t="s">
        <v>92</v>
      </c>
      <c r="M130" s="17" t="s">
        <v>92</v>
      </c>
      <c r="N130" s="17" t="s">
        <v>92</v>
      </c>
      <c r="O130" s="38">
        <f t="shared" si="18"/>
        <v>2.0000000000000001E-4</v>
      </c>
      <c r="P130" s="38">
        <f t="shared" si="19"/>
        <v>2.0000000000000001E-4</v>
      </c>
      <c r="Q130" s="38">
        <f t="shared" si="20"/>
        <v>1E-4</v>
      </c>
    </row>
    <row r="131" spans="3:17" ht="20.100000000000001" customHeight="1">
      <c r="C131" s="59" t="s">
        <v>99</v>
      </c>
      <c r="D131" s="60"/>
      <c r="E131" s="14" t="s">
        <v>564</v>
      </c>
      <c r="F131" s="17">
        <v>108</v>
      </c>
      <c r="G131" s="39">
        <f t="shared" si="17"/>
        <v>0.74099999999999999</v>
      </c>
      <c r="H131" s="17">
        <v>28</v>
      </c>
      <c r="I131" s="17">
        <v>0.81</v>
      </c>
      <c r="J131" s="17">
        <v>0.65</v>
      </c>
      <c r="K131" s="17">
        <v>0.54</v>
      </c>
      <c r="L131" s="17" t="s">
        <v>92</v>
      </c>
      <c r="M131" s="17" t="s">
        <v>92</v>
      </c>
      <c r="N131" s="17" t="s">
        <v>92</v>
      </c>
      <c r="O131" s="38">
        <v>1E-4</v>
      </c>
      <c r="P131" s="38">
        <v>1E-4</v>
      </c>
      <c r="Q131" s="38">
        <v>1E-4</v>
      </c>
    </row>
    <row r="132" spans="3:17" ht="20.100000000000001" customHeight="1">
      <c r="C132" s="59" t="s">
        <v>138</v>
      </c>
      <c r="D132" s="60"/>
      <c r="E132" s="14" t="s">
        <v>595</v>
      </c>
      <c r="F132" s="17">
        <v>299</v>
      </c>
      <c r="G132" s="39">
        <f t="shared" si="17"/>
        <v>0.63900000000000001</v>
      </c>
      <c r="H132" s="17">
        <v>108</v>
      </c>
      <c r="I132" s="17">
        <v>3.12</v>
      </c>
      <c r="J132" s="17">
        <v>2.52</v>
      </c>
      <c r="K132" s="17">
        <v>2.09</v>
      </c>
      <c r="L132" s="17" t="s">
        <v>92</v>
      </c>
      <c r="M132" s="17" t="s">
        <v>92</v>
      </c>
      <c r="N132" s="17" t="s">
        <v>92</v>
      </c>
      <c r="O132" s="38">
        <f t="shared" si="18"/>
        <v>2.9999999999999997E-4</v>
      </c>
      <c r="P132" s="38">
        <f t="shared" si="19"/>
        <v>2.0000000000000001E-4</v>
      </c>
      <c r="Q132" s="38">
        <f t="shared" si="20"/>
        <v>2.0000000000000001E-4</v>
      </c>
    </row>
    <row r="133" spans="3:17" ht="20.100000000000001" customHeight="1">
      <c r="C133" s="70" t="s">
        <v>21</v>
      </c>
      <c r="D133" s="70"/>
      <c r="E133" s="70"/>
      <c r="F133" s="70"/>
      <c r="G133" s="70"/>
      <c r="H133" s="70"/>
      <c r="I133" s="70"/>
      <c r="J133" s="70"/>
      <c r="K133" s="70"/>
      <c r="O133" s="47"/>
      <c r="P133" s="47"/>
      <c r="Q133" s="47"/>
    </row>
    <row r="134" spans="3:17" ht="20.100000000000001" customHeight="1">
      <c r="C134" s="59" t="s">
        <v>139</v>
      </c>
      <c r="D134" s="60"/>
      <c r="E134" s="14" t="s">
        <v>596</v>
      </c>
      <c r="F134" s="17">
        <v>1025</v>
      </c>
      <c r="G134" s="39">
        <f t="shared" si="17"/>
        <v>0.68700000000000006</v>
      </c>
      <c r="H134" s="17">
        <v>321</v>
      </c>
      <c r="I134" s="17">
        <v>9.27</v>
      </c>
      <c r="J134" s="17">
        <v>7.49</v>
      </c>
      <c r="K134" s="17">
        <v>6.21</v>
      </c>
      <c r="L134" s="17" t="s">
        <v>92</v>
      </c>
      <c r="M134" s="17" t="s">
        <v>92</v>
      </c>
      <c r="N134" s="17" t="s">
        <v>92</v>
      </c>
      <c r="O134" s="38">
        <f>ROUND(I134/D$101,4)</f>
        <v>8.0000000000000004E-4</v>
      </c>
      <c r="P134" s="38">
        <f>ROUND(J134/D$101,4)</f>
        <v>6.9999999999999999E-4</v>
      </c>
      <c r="Q134" s="38">
        <f>ROUND(K134/D$101,4)</f>
        <v>5.9999999999999995E-4</v>
      </c>
    </row>
    <row r="135" spans="3:17" ht="20.100000000000001" customHeight="1"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3:17" ht="20.100000000000001" customHeight="1">
      <c r="C136" s="59"/>
      <c r="D136" s="60"/>
      <c r="E136" s="14"/>
      <c r="F136" s="17"/>
      <c r="G136" s="39"/>
      <c r="H136" s="17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3:17" ht="20.100000000000001" customHeight="1">
      <c r="C137" s="59"/>
      <c r="D137" s="60"/>
      <c r="E137" s="14"/>
      <c r="F137" s="17"/>
      <c r="G137" s="39"/>
      <c r="H137" s="17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3:17" ht="20.100000000000001" customHeight="1">
      <c r="C138" s="70" t="s">
        <v>23</v>
      </c>
      <c r="D138" s="70"/>
      <c r="E138" s="70"/>
      <c r="F138" s="70"/>
      <c r="G138" s="70"/>
      <c r="H138" s="70"/>
      <c r="I138" s="70"/>
      <c r="J138" s="70"/>
      <c r="K138" s="70"/>
      <c r="O138" s="47"/>
      <c r="P138" s="47"/>
      <c r="Q138" s="47"/>
    </row>
    <row r="139" spans="3:17" ht="20.100000000000001" customHeight="1">
      <c r="C139" s="59" t="s">
        <v>140</v>
      </c>
      <c r="D139" s="60"/>
      <c r="E139" s="14" t="s">
        <v>597</v>
      </c>
      <c r="F139" s="17">
        <v>629</v>
      </c>
      <c r="G139" s="39">
        <f t="shared" ref="G139:G156" si="21">ROUND(1-(H139/F139),3)</f>
        <v>0.79200000000000004</v>
      </c>
      <c r="H139" s="17">
        <v>131</v>
      </c>
      <c r="I139" s="17">
        <v>3.78</v>
      </c>
      <c r="J139" s="17">
        <v>3.06</v>
      </c>
      <c r="K139" s="17">
        <v>2.5299999999999998</v>
      </c>
      <c r="L139" s="17" t="s">
        <v>92</v>
      </c>
      <c r="M139" s="17" t="s">
        <v>92</v>
      </c>
      <c r="N139" s="17" t="s">
        <v>92</v>
      </c>
      <c r="O139" s="38">
        <f t="shared" ref="O139:O156" si="22">ROUND(I139/D$101,4)</f>
        <v>2.9999999999999997E-4</v>
      </c>
      <c r="P139" s="38">
        <f t="shared" ref="P139:P156" si="23">ROUND(J139/D$101,4)</f>
        <v>2.9999999999999997E-4</v>
      </c>
      <c r="Q139" s="38">
        <f t="shared" ref="Q139:Q156" si="24">ROUND(K139/D$101,4)</f>
        <v>2.0000000000000001E-4</v>
      </c>
    </row>
    <row r="140" spans="3:17" ht="20.100000000000001" customHeight="1">
      <c r="C140" s="59" t="s">
        <v>141</v>
      </c>
      <c r="D140" s="60"/>
      <c r="E140" s="14" t="s">
        <v>598</v>
      </c>
      <c r="F140" s="17">
        <v>49</v>
      </c>
      <c r="G140" s="39">
        <f t="shared" si="21"/>
        <v>0.30599999999999999</v>
      </c>
      <c r="H140" s="17">
        <v>34</v>
      </c>
      <c r="I140" s="17">
        <v>0.98</v>
      </c>
      <c r="J140" s="17">
        <v>0.79</v>
      </c>
      <c r="K140" s="17">
        <v>0.66</v>
      </c>
      <c r="L140" s="17" t="s">
        <v>92</v>
      </c>
      <c r="M140" s="17" t="s">
        <v>92</v>
      </c>
      <c r="N140" s="17" t="s">
        <v>92</v>
      </c>
      <c r="O140" s="38">
        <f t="shared" si="22"/>
        <v>1E-4</v>
      </c>
      <c r="P140" s="38">
        <f t="shared" si="23"/>
        <v>1E-4</v>
      </c>
      <c r="Q140" s="38">
        <f t="shared" si="24"/>
        <v>1E-4</v>
      </c>
    </row>
    <row r="141" spans="3:17" ht="20.100000000000001" customHeight="1">
      <c r="C141" s="59" t="s">
        <v>142</v>
      </c>
      <c r="D141" s="60"/>
      <c r="E141" s="14" t="s">
        <v>599</v>
      </c>
      <c r="F141" s="17">
        <v>49</v>
      </c>
      <c r="G141" s="39">
        <f t="shared" si="21"/>
        <v>0.30599999999999999</v>
      </c>
      <c r="H141" s="17">
        <v>34</v>
      </c>
      <c r="I141" s="17">
        <v>0.98</v>
      </c>
      <c r="J141" s="17">
        <v>0.79</v>
      </c>
      <c r="K141" s="17">
        <v>0.66</v>
      </c>
      <c r="L141" s="17" t="s">
        <v>92</v>
      </c>
      <c r="M141" s="17" t="s">
        <v>92</v>
      </c>
      <c r="N141" s="17" t="s">
        <v>92</v>
      </c>
      <c r="O141" s="38">
        <f t="shared" si="22"/>
        <v>1E-4</v>
      </c>
      <c r="P141" s="38">
        <f t="shared" si="23"/>
        <v>1E-4</v>
      </c>
      <c r="Q141" s="38">
        <f t="shared" si="24"/>
        <v>1E-4</v>
      </c>
    </row>
    <row r="142" spans="3:17" ht="20.100000000000001" customHeight="1">
      <c r="C142" s="59" t="s">
        <v>143</v>
      </c>
      <c r="D142" s="60"/>
      <c r="E142" s="14" t="s">
        <v>600</v>
      </c>
      <c r="F142" s="17">
        <v>49</v>
      </c>
      <c r="G142" s="39">
        <f t="shared" si="21"/>
        <v>0.30599999999999999</v>
      </c>
      <c r="H142" s="17">
        <v>34</v>
      </c>
      <c r="I142" s="17">
        <v>0.98</v>
      </c>
      <c r="J142" s="17">
        <v>0.79</v>
      </c>
      <c r="K142" s="17">
        <v>0.66</v>
      </c>
      <c r="L142" s="17" t="s">
        <v>92</v>
      </c>
      <c r="M142" s="17" t="s">
        <v>92</v>
      </c>
      <c r="N142" s="17" t="s">
        <v>92</v>
      </c>
      <c r="O142" s="38">
        <f t="shared" si="22"/>
        <v>1E-4</v>
      </c>
      <c r="P142" s="38">
        <f t="shared" si="23"/>
        <v>1E-4</v>
      </c>
      <c r="Q142" s="38">
        <f t="shared" si="24"/>
        <v>1E-4</v>
      </c>
    </row>
    <row r="143" spans="3:17" ht="20.100000000000001" customHeight="1">
      <c r="C143" s="59" t="s">
        <v>144</v>
      </c>
      <c r="D143" s="60"/>
      <c r="E143" s="14" t="s">
        <v>601</v>
      </c>
      <c r="F143" s="17">
        <v>49</v>
      </c>
      <c r="G143" s="39">
        <f t="shared" si="21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f t="shared" si="22"/>
        <v>1E-4</v>
      </c>
      <c r="P143" s="38">
        <f t="shared" si="23"/>
        <v>1E-4</v>
      </c>
      <c r="Q143" s="38">
        <f t="shared" si="24"/>
        <v>1E-4</v>
      </c>
    </row>
    <row r="144" spans="3:17" ht="20.100000000000001" customHeight="1">
      <c r="C144" s="59" t="s">
        <v>145</v>
      </c>
      <c r="D144" s="60"/>
      <c r="E144" s="14" t="s">
        <v>602</v>
      </c>
      <c r="F144" s="17">
        <v>99</v>
      </c>
      <c r="G144" s="39">
        <f t="shared" si="21"/>
        <v>0.626</v>
      </c>
      <c r="H144" s="17">
        <v>37</v>
      </c>
      <c r="I144" s="17">
        <v>1.07</v>
      </c>
      <c r="J144" s="17">
        <v>0.86</v>
      </c>
      <c r="K144" s="17">
        <v>0.72</v>
      </c>
      <c r="L144" s="17" t="s">
        <v>92</v>
      </c>
      <c r="M144" s="17" t="s">
        <v>92</v>
      </c>
      <c r="N144" s="17" t="s">
        <v>92</v>
      </c>
      <c r="O144" s="38">
        <f t="shared" si="22"/>
        <v>1E-4</v>
      </c>
      <c r="P144" s="38">
        <f t="shared" si="23"/>
        <v>1E-4</v>
      </c>
      <c r="Q144" s="38">
        <f t="shared" si="24"/>
        <v>1E-4</v>
      </c>
    </row>
    <row r="145" spans="3:17" ht="20.100000000000001" customHeight="1">
      <c r="C145" s="59" t="s">
        <v>146</v>
      </c>
      <c r="D145" s="60"/>
      <c r="E145" s="14" t="s">
        <v>603</v>
      </c>
      <c r="F145" s="17">
        <v>99</v>
      </c>
      <c r="G145" s="39">
        <f t="shared" si="21"/>
        <v>0.63600000000000001</v>
      </c>
      <c r="H145" s="17">
        <v>36</v>
      </c>
      <c r="I145" s="17">
        <v>1.04</v>
      </c>
      <c r="J145" s="17">
        <v>0.84</v>
      </c>
      <c r="K145" s="17">
        <v>0.7</v>
      </c>
      <c r="L145" s="17" t="s">
        <v>92</v>
      </c>
      <c r="M145" s="17" t="s">
        <v>92</v>
      </c>
      <c r="N145" s="17" t="s">
        <v>92</v>
      </c>
      <c r="O145" s="38">
        <f t="shared" si="22"/>
        <v>1E-4</v>
      </c>
      <c r="P145" s="38">
        <f t="shared" si="23"/>
        <v>1E-4</v>
      </c>
      <c r="Q145" s="38">
        <f t="shared" si="24"/>
        <v>1E-4</v>
      </c>
    </row>
    <row r="146" spans="3:17" ht="20.100000000000001" customHeight="1">
      <c r="C146" s="59" t="s">
        <v>147</v>
      </c>
      <c r="D146" s="60"/>
      <c r="E146" s="14" t="s">
        <v>604</v>
      </c>
      <c r="F146" s="17">
        <v>99</v>
      </c>
      <c r="G146" s="39">
        <f t="shared" si="21"/>
        <v>0.626</v>
      </c>
      <c r="H146" s="17">
        <v>37</v>
      </c>
      <c r="I146" s="17">
        <v>1.07</v>
      </c>
      <c r="J146" s="17">
        <v>0.86</v>
      </c>
      <c r="K146" s="17">
        <v>0.72</v>
      </c>
      <c r="L146" s="17" t="s">
        <v>92</v>
      </c>
      <c r="M146" s="17" t="s">
        <v>92</v>
      </c>
      <c r="N146" s="17" t="s">
        <v>92</v>
      </c>
      <c r="O146" s="38">
        <f t="shared" si="22"/>
        <v>1E-4</v>
      </c>
      <c r="P146" s="38">
        <f t="shared" si="23"/>
        <v>1E-4</v>
      </c>
      <c r="Q146" s="38">
        <f t="shared" si="24"/>
        <v>1E-4</v>
      </c>
    </row>
    <row r="147" spans="3:17" ht="20.100000000000001" customHeight="1">
      <c r="C147" s="59" t="s">
        <v>148</v>
      </c>
      <c r="D147" s="60"/>
      <c r="E147" s="14" t="s">
        <v>605</v>
      </c>
      <c r="F147" s="17">
        <v>109</v>
      </c>
      <c r="G147" s="39">
        <f t="shared" si="21"/>
        <v>0.58699999999999997</v>
      </c>
      <c r="H147" s="17">
        <v>45</v>
      </c>
      <c r="I147" s="17">
        <v>1.3</v>
      </c>
      <c r="J147" s="17">
        <v>1.05</v>
      </c>
      <c r="K147" s="17">
        <v>0.87</v>
      </c>
      <c r="L147" s="17" t="s">
        <v>92</v>
      </c>
      <c r="M147" s="17" t="s">
        <v>92</v>
      </c>
      <c r="N147" s="17" t="s">
        <v>92</v>
      </c>
      <c r="O147" s="38">
        <f t="shared" si="22"/>
        <v>1E-4</v>
      </c>
      <c r="P147" s="38">
        <f t="shared" si="23"/>
        <v>1E-4</v>
      </c>
      <c r="Q147" s="38">
        <f t="shared" si="24"/>
        <v>1E-4</v>
      </c>
    </row>
    <row r="148" spans="3:17" ht="20.100000000000001" customHeight="1">
      <c r="C148" s="59" t="s">
        <v>149</v>
      </c>
      <c r="D148" s="60"/>
      <c r="E148" s="14" t="s">
        <v>606</v>
      </c>
      <c r="F148" s="17">
        <v>99</v>
      </c>
      <c r="G148" s="39">
        <f t="shared" si="21"/>
        <v>0.626</v>
      </c>
      <c r="H148" s="17">
        <v>37</v>
      </c>
      <c r="I148" s="17">
        <v>1.07</v>
      </c>
      <c r="J148" s="17">
        <v>0.86</v>
      </c>
      <c r="K148" s="17">
        <v>0.72</v>
      </c>
      <c r="L148" s="17" t="s">
        <v>92</v>
      </c>
      <c r="M148" s="17" t="s">
        <v>92</v>
      </c>
      <c r="N148" s="17" t="s">
        <v>92</v>
      </c>
      <c r="O148" s="38">
        <f t="shared" si="22"/>
        <v>1E-4</v>
      </c>
      <c r="P148" s="38">
        <f t="shared" si="23"/>
        <v>1E-4</v>
      </c>
      <c r="Q148" s="38">
        <f t="shared" si="24"/>
        <v>1E-4</v>
      </c>
    </row>
    <row r="149" spans="3:17" ht="20.100000000000001" customHeight="1">
      <c r="C149" s="59" t="s">
        <v>150</v>
      </c>
      <c r="D149" s="60"/>
      <c r="E149" s="14" t="s">
        <v>607</v>
      </c>
      <c r="F149" s="17">
        <v>325</v>
      </c>
      <c r="G149" s="39">
        <f t="shared" si="21"/>
        <v>0.56599999999999995</v>
      </c>
      <c r="H149" s="17">
        <v>141</v>
      </c>
      <c r="I149" s="17">
        <v>4.07</v>
      </c>
      <c r="J149" s="17">
        <v>3.29</v>
      </c>
      <c r="K149" s="17">
        <v>2.73</v>
      </c>
      <c r="L149" s="17" t="s">
        <v>92</v>
      </c>
      <c r="M149" s="17" t="s">
        <v>92</v>
      </c>
      <c r="N149" s="17" t="s">
        <v>92</v>
      </c>
      <c r="O149" s="38">
        <f t="shared" si="22"/>
        <v>4.0000000000000002E-4</v>
      </c>
      <c r="P149" s="38">
        <f t="shared" si="23"/>
        <v>2.9999999999999997E-4</v>
      </c>
      <c r="Q149" s="38">
        <f t="shared" si="24"/>
        <v>2.0000000000000001E-4</v>
      </c>
    </row>
    <row r="150" spans="3:17" ht="20.100000000000001" customHeight="1">
      <c r="C150" s="59" t="s">
        <v>151</v>
      </c>
      <c r="D150" s="60"/>
      <c r="E150" s="14" t="s">
        <v>608</v>
      </c>
      <c r="F150" s="17">
        <v>524</v>
      </c>
      <c r="G150" s="39">
        <f t="shared" si="21"/>
        <v>0.68899999999999995</v>
      </c>
      <c r="H150" s="17">
        <v>163</v>
      </c>
      <c r="I150" s="17">
        <v>4.71</v>
      </c>
      <c r="J150" s="17">
        <v>3.8</v>
      </c>
      <c r="K150" s="17">
        <v>3.15</v>
      </c>
      <c r="L150" s="17" t="s">
        <v>92</v>
      </c>
      <c r="M150" s="17" t="s">
        <v>92</v>
      </c>
      <c r="N150" s="17" t="s">
        <v>92</v>
      </c>
      <c r="O150" s="38">
        <f t="shared" si="22"/>
        <v>4.0000000000000002E-4</v>
      </c>
      <c r="P150" s="38">
        <f t="shared" si="23"/>
        <v>2.9999999999999997E-4</v>
      </c>
      <c r="Q150" s="38">
        <f t="shared" si="24"/>
        <v>2.9999999999999997E-4</v>
      </c>
    </row>
    <row r="151" spans="3:17" ht="20.100000000000001" customHeight="1">
      <c r="C151" s="59" t="s">
        <v>152</v>
      </c>
      <c r="D151" s="60"/>
      <c r="E151" s="14" t="s">
        <v>609</v>
      </c>
      <c r="F151" s="17">
        <v>775</v>
      </c>
      <c r="G151" s="39">
        <f t="shared" si="21"/>
        <v>0.60899999999999999</v>
      </c>
      <c r="H151" s="17">
        <v>303</v>
      </c>
      <c r="I151" s="17">
        <v>8.75</v>
      </c>
      <c r="J151" s="17">
        <v>7.07</v>
      </c>
      <c r="K151" s="17">
        <v>5.86</v>
      </c>
      <c r="L151" s="17" t="s">
        <v>92</v>
      </c>
      <c r="M151" s="17" t="s">
        <v>92</v>
      </c>
      <c r="N151" s="17" t="s">
        <v>92</v>
      </c>
      <c r="O151" s="38">
        <f t="shared" si="22"/>
        <v>8.0000000000000004E-4</v>
      </c>
      <c r="P151" s="38">
        <f t="shared" si="23"/>
        <v>5.9999999999999995E-4</v>
      </c>
      <c r="Q151" s="38">
        <f t="shared" si="24"/>
        <v>5.0000000000000001E-4</v>
      </c>
    </row>
    <row r="152" spans="3:17" ht="20.100000000000001" customHeight="1">
      <c r="C152" s="59" t="s">
        <v>153</v>
      </c>
      <c r="D152" s="60"/>
      <c r="E152" s="14" t="s">
        <v>610</v>
      </c>
      <c r="F152" s="17">
        <v>195</v>
      </c>
      <c r="G152" s="39">
        <f t="shared" si="21"/>
        <v>0.61</v>
      </c>
      <c r="H152" s="17">
        <v>76</v>
      </c>
      <c r="I152" s="17">
        <v>2.19</v>
      </c>
      <c r="J152" s="17">
        <v>1.77</v>
      </c>
      <c r="K152" s="17">
        <v>1.47</v>
      </c>
      <c r="L152" s="17" t="s">
        <v>92</v>
      </c>
      <c r="M152" s="17" t="s">
        <v>92</v>
      </c>
      <c r="N152" s="17" t="s">
        <v>92</v>
      </c>
      <c r="O152" s="38">
        <f t="shared" si="22"/>
        <v>2.0000000000000001E-4</v>
      </c>
      <c r="P152" s="38">
        <f t="shared" si="23"/>
        <v>2.0000000000000001E-4</v>
      </c>
      <c r="Q152" s="38">
        <f t="shared" si="24"/>
        <v>1E-4</v>
      </c>
    </row>
    <row r="153" spans="3:17" ht="20.100000000000001" customHeight="1">
      <c r="C153" s="59" t="s">
        <v>154</v>
      </c>
      <c r="D153" s="60"/>
      <c r="E153" s="14" t="s">
        <v>611</v>
      </c>
      <c r="F153" s="17">
        <v>675</v>
      </c>
      <c r="G153" s="39">
        <f t="shared" si="21"/>
        <v>0.68300000000000005</v>
      </c>
      <c r="H153" s="17">
        <v>214</v>
      </c>
      <c r="I153" s="17">
        <v>6.18</v>
      </c>
      <c r="J153" s="17">
        <v>4.99</v>
      </c>
      <c r="K153" s="17">
        <v>4.1399999999999997</v>
      </c>
      <c r="L153" s="17" t="s">
        <v>92</v>
      </c>
      <c r="M153" s="17" t="s">
        <v>92</v>
      </c>
      <c r="N153" s="17" t="s">
        <v>92</v>
      </c>
      <c r="O153" s="38">
        <f t="shared" si="22"/>
        <v>5.9999999999999995E-4</v>
      </c>
      <c r="P153" s="38">
        <f t="shared" si="23"/>
        <v>5.0000000000000001E-4</v>
      </c>
      <c r="Q153" s="38">
        <f t="shared" si="24"/>
        <v>4.0000000000000002E-4</v>
      </c>
    </row>
    <row r="154" spans="3:17" ht="20.100000000000001" customHeight="1">
      <c r="C154" s="59" t="s">
        <v>155</v>
      </c>
      <c r="D154" s="60"/>
      <c r="E154" s="14" t="s">
        <v>612</v>
      </c>
      <c r="F154" s="17">
        <v>799</v>
      </c>
      <c r="G154" s="39">
        <f t="shared" si="21"/>
        <v>0.59399999999999997</v>
      </c>
      <c r="H154" s="17">
        <v>324</v>
      </c>
      <c r="I154" s="17">
        <v>9.36</v>
      </c>
      <c r="J154" s="17">
        <v>7.56</v>
      </c>
      <c r="K154" s="17">
        <v>6.27</v>
      </c>
      <c r="L154" s="17" t="s">
        <v>92</v>
      </c>
      <c r="M154" s="17" t="s">
        <v>92</v>
      </c>
      <c r="N154" s="17" t="s">
        <v>92</v>
      </c>
      <c r="O154" s="38">
        <f t="shared" si="22"/>
        <v>8.9999999999999998E-4</v>
      </c>
      <c r="P154" s="38">
        <f t="shared" si="23"/>
        <v>6.9999999999999999E-4</v>
      </c>
      <c r="Q154" s="38">
        <f t="shared" si="24"/>
        <v>5.9999999999999995E-4</v>
      </c>
    </row>
    <row r="155" spans="3:17" ht="20.100000000000001" customHeight="1">
      <c r="C155" s="59" t="s">
        <v>156</v>
      </c>
      <c r="D155" s="60"/>
      <c r="E155" s="14" t="s">
        <v>613</v>
      </c>
      <c r="F155" s="17">
        <v>395</v>
      </c>
      <c r="G155" s="39">
        <f t="shared" si="21"/>
        <v>0.42299999999999999</v>
      </c>
      <c r="H155" s="17">
        <v>228</v>
      </c>
      <c r="I155" s="17">
        <v>6.58</v>
      </c>
      <c r="J155" s="17">
        <v>5.32</v>
      </c>
      <c r="K155" s="17">
        <v>4.41</v>
      </c>
      <c r="L155" s="17" t="s">
        <v>92</v>
      </c>
      <c r="M155" s="17" t="s">
        <v>92</v>
      </c>
      <c r="N155" s="17" t="s">
        <v>92</v>
      </c>
      <c r="O155" s="38">
        <f t="shared" si="22"/>
        <v>5.9999999999999995E-4</v>
      </c>
      <c r="P155" s="38">
        <f t="shared" si="23"/>
        <v>5.0000000000000001E-4</v>
      </c>
      <c r="Q155" s="38">
        <f t="shared" si="24"/>
        <v>4.0000000000000002E-4</v>
      </c>
    </row>
    <row r="156" spans="3:17" ht="20.100000000000001" customHeight="1">
      <c r="C156" s="59" t="s">
        <v>157</v>
      </c>
      <c r="D156" s="60"/>
      <c r="E156" s="14" t="s">
        <v>614</v>
      </c>
      <c r="F156" s="17">
        <v>150</v>
      </c>
      <c r="G156" s="39">
        <f t="shared" si="21"/>
        <v>0.4</v>
      </c>
      <c r="H156" s="17">
        <v>90</v>
      </c>
      <c r="I156" s="17">
        <v>2.6</v>
      </c>
      <c r="J156" s="17">
        <v>2.1</v>
      </c>
      <c r="K156" s="17">
        <v>1.74</v>
      </c>
      <c r="L156" s="17" t="s">
        <v>92</v>
      </c>
      <c r="M156" s="17" t="s">
        <v>92</v>
      </c>
      <c r="N156" s="17" t="s">
        <v>92</v>
      </c>
      <c r="O156" s="38">
        <f t="shared" si="22"/>
        <v>2.0000000000000001E-4</v>
      </c>
      <c r="P156" s="38">
        <f t="shared" si="23"/>
        <v>2.0000000000000001E-4</v>
      </c>
      <c r="Q156" s="38">
        <f t="shared" si="24"/>
        <v>2.0000000000000001E-4</v>
      </c>
    </row>
    <row r="157" spans="3:17" ht="20.100000000000001" customHeight="1">
      <c r="C157" s="70" t="s">
        <v>22</v>
      </c>
      <c r="D157" s="70"/>
      <c r="E157" s="70"/>
      <c r="F157" s="70"/>
      <c r="G157" s="70"/>
      <c r="H157" s="70"/>
      <c r="I157" s="70"/>
      <c r="J157" s="70"/>
      <c r="K157" s="70"/>
      <c r="O157" s="47"/>
      <c r="P157" s="47"/>
      <c r="Q157" s="47"/>
    </row>
    <row r="158" spans="3:17" ht="20.100000000000001" customHeight="1"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3:17" ht="20.100000000000001" customHeight="1"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3:17" ht="20.100000000000001" customHeight="1"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3:17" ht="20.100000000000001" customHeight="1"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3:17" ht="20.100000000000001" customHeight="1"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3:17" ht="20.100000000000001" customHeight="1"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3:17" ht="20.100000000000001" customHeight="1">
      <c r="C164" s="70" t="s">
        <v>63</v>
      </c>
      <c r="D164" s="70"/>
      <c r="E164" s="70"/>
      <c r="F164" s="70"/>
      <c r="G164" s="70"/>
      <c r="H164" s="70"/>
      <c r="I164" s="70"/>
      <c r="J164" s="70"/>
      <c r="K164" s="71"/>
      <c r="O164" s="47"/>
      <c r="P164" s="47"/>
      <c r="Q164" s="47"/>
    </row>
    <row r="165" spans="3:17" ht="20.100000000000001" customHeight="1">
      <c r="C165" s="59" t="s">
        <v>103</v>
      </c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3:17" ht="20.100000000000001" customHeight="1"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3:17" ht="20.100000000000001" customHeight="1"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3:17" ht="20.100000000000001" customHeight="1"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3:17" ht="20.100000000000001" customHeight="1"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3:17" ht="20.100000000000001" customHeight="1"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3:17" ht="20.100000000000001" customHeight="1"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3:17" ht="20.100000000000001" customHeight="1"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3:17" ht="20.100000000000001" customHeight="1"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3:17" ht="20.100000000000001" customHeight="1">
      <c r="C174" s="3" t="s">
        <v>16</v>
      </c>
      <c r="F174" s="18"/>
      <c r="G174" s="44"/>
      <c r="H174" s="18"/>
      <c r="I174" s="18"/>
      <c r="J174" s="18"/>
      <c r="K174" s="18"/>
      <c r="O174" s="47"/>
      <c r="P174" s="47"/>
      <c r="Q174" s="47"/>
    </row>
    <row r="175" spans="3:17" ht="20.100000000000001" customHeight="1">
      <c r="C175" s="72" t="s">
        <v>51</v>
      </c>
      <c r="D175" s="73"/>
      <c r="E175" s="27"/>
      <c r="F175" s="19">
        <v>150</v>
      </c>
      <c r="G175" s="45">
        <v>0</v>
      </c>
      <c r="H175" s="20">
        <v>150</v>
      </c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3:17" ht="20.100000000000001" customHeight="1">
      <c r="C176" s="72" t="s">
        <v>58</v>
      </c>
      <c r="D176" s="73"/>
      <c r="E176" s="27"/>
      <c r="F176" s="19">
        <v>100</v>
      </c>
      <c r="G176" s="45">
        <v>0</v>
      </c>
      <c r="H176" s="20">
        <v>100</v>
      </c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C177" s="59"/>
      <c r="D177" s="60"/>
      <c r="E177" s="27"/>
      <c r="F177" s="19"/>
      <c r="G177" s="45"/>
      <c r="H177" s="20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C178" s="59"/>
      <c r="D178" s="60"/>
      <c r="E178" s="27"/>
      <c r="F178" s="19"/>
      <c r="G178" s="45"/>
      <c r="H178" s="20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C179" s="59"/>
      <c r="D179" s="60"/>
      <c r="E179" s="27"/>
      <c r="F179" s="19"/>
      <c r="G179" s="45"/>
      <c r="H179" s="20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C180" s="59"/>
      <c r="D180" s="60"/>
      <c r="E180" s="27"/>
      <c r="F180" s="19"/>
      <c r="G180" s="45"/>
      <c r="H180" s="20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C181" s="74" t="s">
        <v>72</v>
      </c>
      <c r="D181" s="71"/>
      <c r="E181" s="24" t="s">
        <v>103</v>
      </c>
      <c r="F181" s="24"/>
      <c r="G181" s="46"/>
      <c r="H181" s="24"/>
      <c r="I181" s="24"/>
      <c r="J181" s="24"/>
      <c r="K181" s="24"/>
      <c r="L181" s="24"/>
      <c r="M181" s="24"/>
      <c r="N181" s="24"/>
      <c r="O181" s="48"/>
      <c r="P181" s="48"/>
      <c r="Q181" s="48"/>
    </row>
    <row r="182" spans="2:17" ht="20.100000000000001" customHeight="1">
      <c r="C182" s="74" t="s">
        <v>29</v>
      </c>
      <c r="D182" s="71"/>
      <c r="E182" s="24" t="s">
        <v>104</v>
      </c>
      <c r="F182" s="24"/>
      <c r="G182" s="46"/>
      <c r="H182" s="24"/>
      <c r="I182" s="24"/>
      <c r="J182" s="24"/>
      <c r="K182" s="24"/>
      <c r="L182" s="24"/>
      <c r="M182" s="24"/>
      <c r="N182" s="24"/>
      <c r="O182" s="48"/>
      <c r="P182" s="48"/>
      <c r="Q182" s="48"/>
    </row>
    <row r="183" spans="2:17" ht="20.100000000000001" customHeight="1">
      <c r="C183" s="74" t="s">
        <v>45</v>
      </c>
      <c r="D183" s="71"/>
      <c r="E183" s="24" t="s">
        <v>104</v>
      </c>
      <c r="F183" s="24"/>
      <c r="G183" s="46"/>
      <c r="H183" s="24"/>
      <c r="I183" s="24"/>
      <c r="J183" s="24"/>
      <c r="K183" s="24"/>
      <c r="L183" s="24"/>
      <c r="M183" s="24"/>
      <c r="N183" s="24"/>
      <c r="O183" s="48"/>
      <c r="P183" s="48"/>
      <c r="Q183" s="48"/>
    </row>
    <row r="184" spans="2:17" ht="20.100000000000001" customHeight="1">
      <c r="C184" s="74" t="s">
        <v>79</v>
      </c>
      <c r="D184" s="71"/>
      <c r="E184" s="24" t="s">
        <v>105</v>
      </c>
      <c r="F184" s="24"/>
      <c r="G184" s="46"/>
      <c r="H184" s="24"/>
      <c r="I184" s="24"/>
      <c r="J184" s="24"/>
      <c r="K184" s="24"/>
      <c r="L184" s="24"/>
      <c r="M184" s="24"/>
      <c r="N184" s="24"/>
      <c r="O184" s="48"/>
      <c r="P184" s="48"/>
      <c r="Q184" s="48"/>
    </row>
    <row r="185" spans="2:17" ht="20.100000000000001" customHeight="1">
      <c r="C185" s="74" t="s">
        <v>59</v>
      </c>
      <c r="D185" s="71"/>
      <c r="E185" s="24" t="s">
        <v>105</v>
      </c>
      <c r="F185" s="24"/>
      <c r="G185" s="46"/>
      <c r="H185" s="24"/>
      <c r="I185" s="24"/>
      <c r="J185" s="24"/>
      <c r="K185" s="24"/>
      <c r="L185" s="24"/>
      <c r="M185" s="24"/>
      <c r="N185" s="24"/>
      <c r="O185" s="48"/>
      <c r="P185" s="48"/>
      <c r="Q185" s="48"/>
    </row>
    <row r="186" spans="2:17" ht="20.100000000000001" customHeight="1">
      <c r="C186" t="s">
        <v>93</v>
      </c>
      <c r="G186" s="42"/>
      <c r="O186" s="47"/>
      <c r="P186" s="47"/>
      <c r="Q186" s="47"/>
    </row>
    <row r="187" spans="2:17" ht="20.100000000000001" customHeight="1">
      <c r="B187"/>
      <c r="G187" s="42"/>
    </row>
    <row r="188" spans="2:17" ht="20.100000000000001" customHeight="1">
      <c r="B188"/>
      <c r="C188" s="4" t="s">
        <v>2</v>
      </c>
      <c r="D188" s="5" t="s">
        <v>90</v>
      </c>
      <c r="E188" s="1"/>
      <c r="G188" s="42"/>
    </row>
    <row r="189" spans="2:17" ht="20.100000000000001" customHeight="1">
      <c r="B189"/>
      <c r="C189" s="4" t="s">
        <v>5</v>
      </c>
      <c r="D189" s="16" t="s">
        <v>180</v>
      </c>
      <c r="E189" s="1"/>
      <c r="G189" s="42"/>
    </row>
    <row r="190" spans="2:17" ht="20.100000000000001" customHeight="1">
      <c r="C190" s="4" t="s">
        <v>7</v>
      </c>
      <c r="D190" s="5">
        <v>35</v>
      </c>
      <c r="E190" s="1"/>
      <c r="G190" s="42"/>
    </row>
    <row r="191" spans="2:17" ht="20.100000000000001" customHeight="1">
      <c r="C191" s="4" t="s">
        <v>12</v>
      </c>
      <c r="D191" s="5">
        <v>35</v>
      </c>
      <c r="E191" s="1"/>
      <c r="G191" s="42"/>
    </row>
    <row r="192" spans="2:17" ht="20.100000000000001" customHeight="1">
      <c r="C192" s="4" t="s">
        <v>13</v>
      </c>
      <c r="D192" s="7">
        <v>5600</v>
      </c>
      <c r="E192" s="1"/>
      <c r="G192" s="42"/>
    </row>
    <row r="193" spans="2:17" ht="30" customHeight="1">
      <c r="C193" s="8" t="s">
        <v>86</v>
      </c>
      <c r="D193" s="37">
        <v>9.4999999999999998E-3</v>
      </c>
      <c r="E193" s="1"/>
      <c r="G193" s="42"/>
    </row>
    <row r="194" spans="2:17" ht="30" customHeight="1">
      <c r="C194" s="8" t="s">
        <v>85</v>
      </c>
      <c r="D194" s="38">
        <v>4.3999999999999997E-2</v>
      </c>
      <c r="E194" s="1"/>
      <c r="G194" s="42"/>
    </row>
    <row r="195" spans="2:17" ht="20.100000000000001" customHeight="1">
      <c r="C195" s="2"/>
      <c r="G195" s="42"/>
    </row>
    <row r="196" spans="2:17" s="10" customFormat="1" ht="20.100000000000001" customHeight="1">
      <c r="B196" s="9"/>
      <c r="F196" s="63" t="s">
        <v>3</v>
      </c>
      <c r="G196" s="64"/>
      <c r="H196" s="65"/>
      <c r="I196" s="61" t="s">
        <v>4</v>
      </c>
      <c r="J196" s="61"/>
      <c r="K196" s="61"/>
      <c r="L196" s="61" t="s">
        <v>84</v>
      </c>
      <c r="M196" s="61"/>
      <c r="N196" s="61"/>
      <c r="O196" s="61" t="s">
        <v>83</v>
      </c>
      <c r="P196" s="61"/>
      <c r="Q196" s="61"/>
    </row>
    <row r="197" spans="2:17" s="10" customFormat="1" ht="20.100000000000001" customHeight="1">
      <c r="B197" s="9"/>
      <c r="F197" s="63" t="s">
        <v>6</v>
      </c>
      <c r="G197" s="64"/>
      <c r="H197" s="65"/>
      <c r="I197" s="62" t="s">
        <v>48</v>
      </c>
      <c r="J197" s="62"/>
      <c r="K197" s="62"/>
      <c r="L197" s="62" t="s">
        <v>48</v>
      </c>
      <c r="M197" s="62"/>
      <c r="N197" s="62"/>
      <c r="O197" s="62" t="s">
        <v>48</v>
      </c>
      <c r="P197" s="62"/>
      <c r="Q197" s="62"/>
    </row>
    <row r="198" spans="2:17" s="13" customFormat="1" ht="20.100000000000001" customHeight="1">
      <c r="B198" s="11"/>
      <c r="C198" s="66" t="s">
        <v>14</v>
      </c>
      <c r="D198" s="67"/>
      <c r="E198" s="35" t="s">
        <v>17</v>
      </c>
      <c r="F198" s="35" t="s">
        <v>8</v>
      </c>
      <c r="G198" s="43" t="s">
        <v>18</v>
      </c>
      <c r="H198" s="35" t="s">
        <v>19</v>
      </c>
      <c r="I198" s="35" t="s">
        <v>9</v>
      </c>
      <c r="J198" s="35" t="s">
        <v>10</v>
      </c>
      <c r="K198" s="35" t="s">
        <v>11</v>
      </c>
      <c r="L198" s="35" t="s">
        <v>9</v>
      </c>
      <c r="M198" s="35" t="s">
        <v>10</v>
      </c>
      <c r="N198" s="35" t="s">
        <v>11</v>
      </c>
      <c r="O198" s="35" t="s">
        <v>9</v>
      </c>
      <c r="P198" s="35" t="s">
        <v>10</v>
      </c>
      <c r="Q198" s="35" t="s">
        <v>11</v>
      </c>
    </row>
    <row r="199" spans="2:17" ht="20.100000000000001" customHeight="1">
      <c r="C199" s="68" t="s">
        <v>15</v>
      </c>
      <c r="D199" s="69"/>
      <c r="E199" s="14" t="s">
        <v>637</v>
      </c>
      <c r="F199" s="17">
        <v>20729</v>
      </c>
      <c r="G199" s="39">
        <f>ROUND(1-(H199/F199),3)</f>
        <v>0.85</v>
      </c>
      <c r="H199" s="17">
        <v>3119</v>
      </c>
      <c r="I199" s="17">
        <v>90.08</v>
      </c>
      <c r="J199" s="17">
        <v>72.77</v>
      </c>
      <c r="K199" s="17">
        <v>60.32</v>
      </c>
      <c r="L199" s="17" t="s">
        <v>92</v>
      </c>
      <c r="M199" s="17" t="s">
        <v>92</v>
      </c>
      <c r="N199" s="17" t="s">
        <v>92</v>
      </c>
      <c r="O199" s="38">
        <f>ROUND(I199/D192,4)+D193</f>
        <v>2.5599999999999998E-2</v>
      </c>
      <c r="P199" s="38">
        <f>ROUND(J199/D192,4)+D193</f>
        <v>2.2499999999999999E-2</v>
      </c>
      <c r="Q199" s="38">
        <f>ROUND(K199/D192,4)+D193</f>
        <v>2.0299999999999999E-2</v>
      </c>
    </row>
    <row r="200" spans="2:17" ht="20.100000000000001" customHeight="1">
      <c r="B200" s="15"/>
      <c r="C200" s="75" t="s">
        <v>20</v>
      </c>
      <c r="D200" s="75"/>
      <c r="E200" s="75"/>
      <c r="F200" s="75"/>
      <c r="G200" s="75"/>
      <c r="H200" s="75"/>
      <c r="I200" s="75"/>
      <c r="J200" s="75"/>
      <c r="K200" s="75"/>
    </row>
    <row r="201" spans="2:17" ht="20.100000000000001" customHeight="1">
      <c r="C201" s="59" t="s">
        <v>121</v>
      </c>
      <c r="D201" s="60"/>
      <c r="E201" s="14" t="s">
        <v>579</v>
      </c>
      <c r="F201" s="17">
        <v>1675</v>
      </c>
      <c r="G201" s="39">
        <f>ROUND(1-(H201/F201),3)</f>
        <v>0.84099999999999997</v>
      </c>
      <c r="H201" s="17">
        <v>266</v>
      </c>
      <c r="I201" s="17">
        <v>7.68</v>
      </c>
      <c r="J201" s="17">
        <v>6.21</v>
      </c>
      <c r="K201" s="17">
        <v>5.14</v>
      </c>
      <c r="L201" s="17" t="s">
        <v>92</v>
      </c>
      <c r="M201" s="17" t="s">
        <v>92</v>
      </c>
      <c r="N201" s="17" t="s">
        <v>92</v>
      </c>
      <c r="O201" s="38">
        <f>ROUND(I201/D$192,4)</f>
        <v>1.4E-3</v>
      </c>
      <c r="P201" s="38">
        <f>ROUND(J201/D$192,4)</f>
        <v>1.1000000000000001E-3</v>
      </c>
      <c r="Q201" s="38">
        <f>ROUND(K201/D$192,4)</f>
        <v>8.9999999999999998E-4</v>
      </c>
    </row>
    <row r="202" spans="2:17" ht="20.100000000000001" customHeight="1">
      <c r="C202" s="59" t="s">
        <v>122</v>
      </c>
      <c r="D202" s="60"/>
      <c r="E202" s="14" t="s">
        <v>580</v>
      </c>
      <c r="F202" s="17">
        <v>2263</v>
      </c>
      <c r="G202" s="39">
        <f t="shared" ref="G202:G222" si="25">ROUND(1-(H202/F202),3)</f>
        <v>0.77300000000000002</v>
      </c>
      <c r="H202" s="17">
        <v>513</v>
      </c>
      <c r="I202" s="17">
        <v>14.82</v>
      </c>
      <c r="J202" s="17">
        <v>11.97</v>
      </c>
      <c r="K202" s="17">
        <v>9.92</v>
      </c>
      <c r="L202" s="17" t="s">
        <v>92</v>
      </c>
      <c r="M202" s="17" t="s">
        <v>92</v>
      </c>
      <c r="N202" s="17" t="s">
        <v>92</v>
      </c>
      <c r="O202" s="38">
        <f t="shared" ref="O202:O222" si="26">ROUND(I202/D$192,4)</f>
        <v>2.5999999999999999E-3</v>
      </c>
      <c r="P202" s="38">
        <f t="shared" ref="P202:P222" si="27">ROUND(J202/D$192,4)</f>
        <v>2.0999999999999999E-3</v>
      </c>
      <c r="Q202" s="38">
        <f t="shared" ref="Q202:Q222" si="28">ROUND(K202/D$192,4)</f>
        <v>1.8E-3</v>
      </c>
    </row>
    <row r="203" spans="2:17" ht="20.100000000000001" customHeight="1">
      <c r="C203" s="59" t="s">
        <v>133</v>
      </c>
      <c r="D203" s="60"/>
      <c r="E203" s="14" t="s">
        <v>570</v>
      </c>
      <c r="F203" s="17">
        <v>47</v>
      </c>
      <c r="G203" s="39">
        <f t="shared" si="25"/>
        <v>0.745</v>
      </c>
      <c r="H203" s="17">
        <v>12</v>
      </c>
      <c r="I203" s="17">
        <v>0.35</v>
      </c>
      <c r="J203" s="17">
        <v>0.28000000000000003</v>
      </c>
      <c r="K203" s="17">
        <v>0.23</v>
      </c>
      <c r="L203" s="17" t="s">
        <v>92</v>
      </c>
      <c r="M203" s="17" t="s">
        <v>92</v>
      </c>
      <c r="N203" s="17" t="s">
        <v>92</v>
      </c>
      <c r="O203" s="38">
        <f t="shared" si="26"/>
        <v>1E-4</v>
      </c>
      <c r="P203" s="38">
        <f t="shared" si="27"/>
        <v>1E-4</v>
      </c>
      <c r="Q203" s="38">
        <v>1E-4</v>
      </c>
    </row>
    <row r="204" spans="2:17" ht="20.100000000000001" customHeight="1">
      <c r="C204" s="59" t="s">
        <v>123</v>
      </c>
      <c r="D204" s="60"/>
      <c r="E204" s="14" t="s">
        <v>581</v>
      </c>
      <c r="F204" s="17">
        <v>1760</v>
      </c>
      <c r="G204" s="39">
        <f t="shared" si="25"/>
        <v>0.77300000000000002</v>
      </c>
      <c r="H204" s="17">
        <v>399</v>
      </c>
      <c r="I204" s="17">
        <v>11.52</v>
      </c>
      <c r="J204" s="17">
        <v>9.31</v>
      </c>
      <c r="K204" s="17">
        <v>7.72</v>
      </c>
      <c r="L204" s="17" t="s">
        <v>92</v>
      </c>
      <c r="M204" s="17" t="s">
        <v>92</v>
      </c>
      <c r="N204" s="17" t="s">
        <v>92</v>
      </c>
      <c r="O204" s="38">
        <f t="shared" si="26"/>
        <v>2.0999999999999999E-3</v>
      </c>
      <c r="P204" s="38">
        <f t="shared" si="27"/>
        <v>1.6999999999999999E-3</v>
      </c>
      <c r="Q204" s="38">
        <f t="shared" si="28"/>
        <v>1.4E-3</v>
      </c>
    </row>
    <row r="205" spans="2:17" ht="20.100000000000001" customHeight="1">
      <c r="C205" s="59" t="s">
        <v>124</v>
      </c>
      <c r="D205" s="60"/>
      <c r="E205" s="14" t="s">
        <v>582</v>
      </c>
      <c r="F205" s="17">
        <v>2284</v>
      </c>
      <c r="G205" s="39">
        <f t="shared" si="25"/>
        <v>0.73899999999999999</v>
      </c>
      <c r="H205" s="17">
        <v>597</v>
      </c>
      <c r="I205" s="17">
        <v>17.239999999999998</v>
      </c>
      <c r="J205" s="17">
        <v>13.93</v>
      </c>
      <c r="K205" s="17">
        <v>11.55</v>
      </c>
      <c r="L205" s="17" t="s">
        <v>92</v>
      </c>
      <c r="M205" s="17" t="s">
        <v>92</v>
      </c>
      <c r="N205" s="17" t="s">
        <v>92</v>
      </c>
      <c r="O205" s="38">
        <f t="shared" si="26"/>
        <v>3.0999999999999999E-3</v>
      </c>
      <c r="P205" s="38">
        <f t="shared" si="27"/>
        <v>2.5000000000000001E-3</v>
      </c>
      <c r="Q205" s="38">
        <f t="shared" si="28"/>
        <v>2.0999999999999999E-3</v>
      </c>
    </row>
    <row r="206" spans="2:17" ht="20.100000000000001" customHeight="1">
      <c r="B206"/>
      <c r="C206" s="59" t="s">
        <v>125</v>
      </c>
      <c r="D206" s="60"/>
      <c r="E206" s="14" t="s">
        <v>583</v>
      </c>
      <c r="F206" s="17">
        <v>3395</v>
      </c>
      <c r="G206" s="39">
        <f t="shared" si="25"/>
        <v>0.70099999999999996</v>
      </c>
      <c r="H206" s="17">
        <v>1016</v>
      </c>
      <c r="I206" s="17">
        <v>29.34</v>
      </c>
      <c r="J206" s="17">
        <v>23.7</v>
      </c>
      <c r="K206" s="17">
        <v>19.649999999999999</v>
      </c>
      <c r="L206" s="17" t="s">
        <v>92</v>
      </c>
      <c r="M206" s="17" t="s">
        <v>92</v>
      </c>
      <c r="N206" s="17" t="s">
        <v>92</v>
      </c>
      <c r="O206" s="38">
        <f t="shared" si="26"/>
        <v>5.1999999999999998E-3</v>
      </c>
      <c r="P206" s="38">
        <f t="shared" si="27"/>
        <v>4.1999999999999997E-3</v>
      </c>
      <c r="Q206" s="38">
        <f t="shared" si="28"/>
        <v>3.5000000000000001E-3</v>
      </c>
    </row>
    <row r="207" spans="2:17" ht="20.100000000000001" customHeight="1">
      <c r="B207"/>
      <c r="C207" s="59" t="s">
        <v>126</v>
      </c>
      <c r="D207" s="60"/>
      <c r="E207" s="14" t="s">
        <v>584</v>
      </c>
      <c r="F207" s="17">
        <v>265</v>
      </c>
      <c r="G207" s="39">
        <f t="shared" si="25"/>
        <v>0.69799999999999995</v>
      </c>
      <c r="H207" s="17">
        <v>80</v>
      </c>
      <c r="I207" s="17">
        <v>2.31</v>
      </c>
      <c r="J207" s="17">
        <v>1.87</v>
      </c>
      <c r="K207" s="17">
        <v>1.55</v>
      </c>
      <c r="L207" s="17" t="s">
        <v>92</v>
      </c>
      <c r="M207" s="17" t="s">
        <v>92</v>
      </c>
      <c r="N207" s="17" t="s">
        <v>92</v>
      </c>
      <c r="O207" s="38">
        <f t="shared" si="26"/>
        <v>4.0000000000000002E-4</v>
      </c>
      <c r="P207" s="38">
        <f t="shared" si="27"/>
        <v>2.9999999999999997E-4</v>
      </c>
      <c r="Q207" s="38">
        <f t="shared" si="28"/>
        <v>2.9999999999999997E-4</v>
      </c>
    </row>
    <row r="208" spans="2:17" ht="20.100000000000001" customHeight="1">
      <c r="B208"/>
      <c r="C208" s="59" t="s">
        <v>135</v>
      </c>
      <c r="D208" s="60"/>
      <c r="E208" s="14" t="s">
        <v>586</v>
      </c>
      <c r="F208" s="17">
        <v>289</v>
      </c>
      <c r="G208" s="39">
        <f t="shared" si="25"/>
        <v>0.73</v>
      </c>
      <c r="H208" s="17">
        <v>78</v>
      </c>
      <c r="I208" s="17">
        <v>2.25</v>
      </c>
      <c r="J208" s="17">
        <v>1.82</v>
      </c>
      <c r="K208" s="17">
        <v>1.51</v>
      </c>
      <c r="L208" s="17" t="s">
        <v>92</v>
      </c>
      <c r="M208" s="17" t="s">
        <v>92</v>
      </c>
      <c r="N208" s="17" t="s">
        <v>92</v>
      </c>
      <c r="O208" s="38">
        <f t="shared" si="26"/>
        <v>4.0000000000000002E-4</v>
      </c>
      <c r="P208" s="38">
        <f t="shared" si="27"/>
        <v>2.9999999999999997E-4</v>
      </c>
      <c r="Q208" s="38">
        <f t="shared" si="28"/>
        <v>2.9999999999999997E-4</v>
      </c>
    </row>
    <row r="209" spans="2:17" ht="20.100000000000001" customHeight="1">
      <c r="B209"/>
      <c r="C209" s="59" t="s">
        <v>127</v>
      </c>
      <c r="D209" s="60"/>
      <c r="E209" s="14" t="s">
        <v>587</v>
      </c>
      <c r="F209" s="17">
        <v>850</v>
      </c>
      <c r="G209" s="39">
        <f t="shared" si="25"/>
        <v>0.82899999999999996</v>
      </c>
      <c r="H209" s="17">
        <v>145</v>
      </c>
      <c r="I209" s="17">
        <v>4.1900000000000004</v>
      </c>
      <c r="J209" s="17">
        <v>3.38</v>
      </c>
      <c r="K209" s="17">
        <v>2.8</v>
      </c>
      <c r="L209" s="17" t="s">
        <v>92</v>
      </c>
      <c r="M209" s="17" t="s">
        <v>92</v>
      </c>
      <c r="N209" s="17" t="s">
        <v>92</v>
      </c>
      <c r="O209" s="38">
        <f t="shared" si="26"/>
        <v>6.9999999999999999E-4</v>
      </c>
      <c r="P209" s="38">
        <f t="shared" si="27"/>
        <v>5.9999999999999995E-4</v>
      </c>
      <c r="Q209" s="38">
        <f t="shared" si="28"/>
        <v>5.0000000000000001E-4</v>
      </c>
    </row>
    <row r="210" spans="2:17" ht="20.100000000000001" customHeight="1">
      <c r="B210"/>
      <c r="C210" s="59" t="s">
        <v>128</v>
      </c>
      <c r="D210" s="60"/>
      <c r="E210" s="14" t="s">
        <v>588</v>
      </c>
      <c r="F210" s="17">
        <v>850</v>
      </c>
      <c r="G210" s="39">
        <f t="shared" si="25"/>
        <v>0.82799999999999996</v>
      </c>
      <c r="H210" s="17">
        <v>146</v>
      </c>
      <c r="I210" s="17">
        <v>4.22</v>
      </c>
      <c r="J210" s="17">
        <v>3.41</v>
      </c>
      <c r="K210" s="17">
        <v>2.82</v>
      </c>
      <c r="L210" s="17" t="s">
        <v>92</v>
      </c>
      <c r="M210" s="17" t="s">
        <v>92</v>
      </c>
      <c r="N210" s="17" t="s">
        <v>92</v>
      </c>
      <c r="O210" s="38">
        <f t="shared" si="26"/>
        <v>8.0000000000000004E-4</v>
      </c>
      <c r="P210" s="38">
        <f t="shared" si="27"/>
        <v>5.9999999999999995E-4</v>
      </c>
      <c r="Q210" s="38">
        <f t="shared" si="28"/>
        <v>5.0000000000000001E-4</v>
      </c>
    </row>
    <row r="211" spans="2:17" ht="20.100000000000001" customHeight="1">
      <c r="B211"/>
      <c r="C211" s="59" t="s">
        <v>129</v>
      </c>
      <c r="D211" s="60"/>
      <c r="E211" s="14" t="s">
        <v>589</v>
      </c>
      <c r="F211" s="17">
        <v>980</v>
      </c>
      <c r="G211" s="39">
        <f t="shared" si="25"/>
        <v>0.80300000000000005</v>
      </c>
      <c r="H211" s="17">
        <v>193</v>
      </c>
      <c r="I211" s="17">
        <v>5.57</v>
      </c>
      <c r="J211" s="17">
        <v>4.5</v>
      </c>
      <c r="K211" s="17">
        <v>3.73</v>
      </c>
      <c r="L211" s="17" t="s">
        <v>92</v>
      </c>
      <c r="M211" s="17" t="s">
        <v>92</v>
      </c>
      <c r="N211" s="17" t="s">
        <v>92</v>
      </c>
      <c r="O211" s="38">
        <f t="shared" si="26"/>
        <v>1E-3</v>
      </c>
      <c r="P211" s="38">
        <f t="shared" si="27"/>
        <v>8.0000000000000004E-4</v>
      </c>
      <c r="Q211" s="38">
        <f t="shared" si="28"/>
        <v>6.9999999999999999E-4</v>
      </c>
    </row>
    <row r="212" spans="2:17" ht="20.100000000000001" customHeight="1">
      <c r="B212"/>
      <c r="C212" s="59" t="s">
        <v>130</v>
      </c>
      <c r="D212" s="60"/>
      <c r="E212" s="14" t="s">
        <v>590</v>
      </c>
      <c r="F212" s="17">
        <v>550</v>
      </c>
      <c r="G212" s="39">
        <f t="shared" si="25"/>
        <v>0.79600000000000004</v>
      </c>
      <c r="H212" s="17">
        <v>112</v>
      </c>
      <c r="I212" s="17">
        <v>3.23</v>
      </c>
      <c r="J212" s="17">
        <v>2.61</v>
      </c>
      <c r="K212" s="17">
        <v>2.17</v>
      </c>
      <c r="L212" s="17" t="s">
        <v>92</v>
      </c>
      <c r="M212" s="17" t="s">
        <v>92</v>
      </c>
      <c r="N212" s="17" t="s">
        <v>92</v>
      </c>
      <c r="O212" s="38">
        <f t="shared" si="26"/>
        <v>5.9999999999999995E-4</v>
      </c>
      <c r="P212" s="38">
        <f t="shared" si="27"/>
        <v>5.0000000000000001E-4</v>
      </c>
      <c r="Q212" s="38">
        <f t="shared" si="28"/>
        <v>4.0000000000000002E-4</v>
      </c>
    </row>
    <row r="213" spans="2:17" ht="20.100000000000001" customHeight="1">
      <c r="B213"/>
      <c r="C213" s="59" t="s">
        <v>131</v>
      </c>
      <c r="D213" s="60"/>
      <c r="E213" s="14" t="s">
        <v>591</v>
      </c>
      <c r="F213" s="17">
        <v>550</v>
      </c>
      <c r="G213" s="39">
        <f t="shared" si="25"/>
        <v>0.84</v>
      </c>
      <c r="H213" s="17">
        <v>88</v>
      </c>
      <c r="I213" s="17">
        <v>2.54</v>
      </c>
      <c r="J213" s="17">
        <v>2.0499999999999998</v>
      </c>
      <c r="K213" s="17">
        <v>1.7</v>
      </c>
      <c r="L213" s="17" t="s">
        <v>92</v>
      </c>
      <c r="M213" s="17" t="s">
        <v>92</v>
      </c>
      <c r="N213" s="17" t="s">
        <v>92</v>
      </c>
      <c r="O213" s="38">
        <f t="shared" si="26"/>
        <v>5.0000000000000001E-4</v>
      </c>
      <c r="P213" s="38">
        <f t="shared" si="27"/>
        <v>4.0000000000000002E-4</v>
      </c>
      <c r="Q213" s="38">
        <f t="shared" si="28"/>
        <v>2.9999999999999997E-4</v>
      </c>
    </row>
    <row r="214" spans="2:17" ht="20.100000000000001" customHeight="1">
      <c r="B214"/>
      <c r="C214" s="59" t="s">
        <v>132</v>
      </c>
      <c r="D214" s="60"/>
      <c r="E214" s="14" t="s">
        <v>592</v>
      </c>
      <c r="F214" s="17">
        <v>1225</v>
      </c>
      <c r="G214" s="39">
        <f t="shared" si="25"/>
        <v>0.79600000000000004</v>
      </c>
      <c r="H214" s="17">
        <v>250</v>
      </c>
      <c r="I214" s="17">
        <v>7.22</v>
      </c>
      <c r="J214" s="17">
        <v>5.83</v>
      </c>
      <c r="K214" s="17">
        <v>4.84</v>
      </c>
      <c r="L214" s="17" t="s">
        <v>92</v>
      </c>
      <c r="M214" s="17" t="s">
        <v>92</v>
      </c>
      <c r="N214" s="17" t="s">
        <v>92</v>
      </c>
      <c r="O214" s="38">
        <f t="shared" si="26"/>
        <v>1.2999999999999999E-3</v>
      </c>
      <c r="P214" s="38">
        <f t="shared" si="27"/>
        <v>1E-3</v>
      </c>
      <c r="Q214" s="38">
        <f t="shared" si="28"/>
        <v>8.9999999999999998E-4</v>
      </c>
    </row>
    <row r="215" spans="2:17" ht="20.100000000000001" customHeight="1">
      <c r="B215"/>
      <c r="C215" s="59" t="s">
        <v>136</v>
      </c>
      <c r="D215" s="60"/>
      <c r="E215" s="14" t="s">
        <v>593</v>
      </c>
      <c r="F215" s="17">
        <v>55</v>
      </c>
      <c r="G215" s="39">
        <f t="shared" si="25"/>
        <v>0.49099999999999999</v>
      </c>
      <c r="H215" s="17">
        <v>28</v>
      </c>
      <c r="I215" s="17">
        <v>0.81</v>
      </c>
      <c r="J215" s="17">
        <v>0.65</v>
      </c>
      <c r="K215" s="17">
        <v>0.54</v>
      </c>
      <c r="L215" s="17" t="s">
        <v>92</v>
      </c>
      <c r="M215" s="17" t="s">
        <v>92</v>
      </c>
      <c r="N215" s="17" t="s">
        <v>92</v>
      </c>
      <c r="O215" s="38">
        <f t="shared" si="26"/>
        <v>1E-4</v>
      </c>
      <c r="P215" s="38">
        <f t="shared" si="27"/>
        <v>1E-4</v>
      </c>
      <c r="Q215" s="38">
        <f t="shared" si="28"/>
        <v>1E-4</v>
      </c>
    </row>
    <row r="216" spans="2:17" ht="20.100000000000001" customHeight="1">
      <c r="B216"/>
      <c r="C216" s="59" t="s">
        <v>137</v>
      </c>
      <c r="D216" s="60"/>
      <c r="E216" s="14" t="s">
        <v>594</v>
      </c>
      <c r="F216" s="17">
        <v>83</v>
      </c>
      <c r="G216" s="39">
        <f t="shared" si="25"/>
        <v>0.78300000000000003</v>
      </c>
      <c r="H216" s="17">
        <v>18</v>
      </c>
      <c r="I216" s="17">
        <v>0.52</v>
      </c>
      <c r="J216" s="17">
        <v>0.42</v>
      </c>
      <c r="K216" s="17">
        <v>0.35</v>
      </c>
      <c r="L216" s="17" t="s">
        <v>92</v>
      </c>
      <c r="M216" s="17" t="s">
        <v>92</v>
      </c>
      <c r="N216" s="17" t="s">
        <v>92</v>
      </c>
      <c r="O216" s="38">
        <f t="shared" si="26"/>
        <v>1E-4</v>
      </c>
      <c r="P216" s="38">
        <f t="shared" si="27"/>
        <v>1E-4</v>
      </c>
      <c r="Q216" s="38">
        <f t="shared" si="28"/>
        <v>1E-4</v>
      </c>
    </row>
    <row r="217" spans="2:17" ht="20.100000000000001" customHeight="1">
      <c r="B217"/>
      <c r="C217" s="59" t="s">
        <v>95</v>
      </c>
      <c r="D217" s="60"/>
      <c r="E217" s="14" t="s">
        <v>560</v>
      </c>
      <c r="F217" s="17">
        <v>1253</v>
      </c>
      <c r="G217" s="39">
        <f t="shared" si="25"/>
        <v>0.90200000000000002</v>
      </c>
      <c r="H217" s="17">
        <v>123</v>
      </c>
      <c r="I217" s="17">
        <v>3.55</v>
      </c>
      <c r="J217" s="17">
        <v>2.87</v>
      </c>
      <c r="K217" s="17">
        <v>2.38</v>
      </c>
      <c r="L217" s="17" t="s">
        <v>92</v>
      </c>
      <c r="M217" s="17" t="s">
        <v>92</v>
      </c>
      <c r="N217" s="17" t="s">
        <v>92</v>
      </c>
      <c r="O217" s="38">
        <f t="shared" si="26"/>
        <v>5.9999999999999995E-4</v>
      </c>
      <c r="P217" s="38">
        <f t="shared" si="27"/>
        <v>5.0000000000000001E-4</v>
      </c>
      <c r="Q217" s="38">
        <f t="shared" si="28"/>
        <v>4.0000000000000002E-4</v>
      </c>
    </row>
    <row r="218" spans="2:17" ht="20.100000000000001" customHeight="1">
      <c r="B218"/>
      <c r="C218" s="59" t="s">
        <v>96</v>
      </c>
      <c r="D218" s="60"/>
      <c r="E218" s="14" t="s">
        <v>561</v>
      </c>
      <c r="F218" s="17">
        <v>1298</v>
      </c>
      <c r="G218" s="39">
        <f t="shared" si="25"/>
        <v>0.86899999999999999</v>
      </c>
      <c r="H218" s="17">
        <v>170</v>
      </c>
      <c r="I218" s="17">
        <v>4.91</v>
      </c>
      <c r="J218" s="17">
        <v>3.97</v>
      </c>
      <c r="K218" s="17">
        <v>3.29</v>
      </c>
      <c r="L218" s="17" t="s">
        <v>92</v>
      </c>
      <c r="M218" s="17" t="s">
        <v>92</v>
      </c>
      <c r="N218" s="17" t="s">
        <v>92</v>
      </c>
      <c r="O218" s="38">
        <f t="shared" si="26"/>
        <v>8.9999999999999998E-4</v>
      </c>
      <c r="P218" s="38">
        <f t="shared" si="27"/>
        <v>6.9999999999999999E-4</v>
      </c>
      <c r="Q218" s="38">
        <f t="shared" si="28"/>
        <v>5.9999999999999995E-4</v>
      </c>
    </row>
    <row r="219" spans="2:17" ht="20.100000000000001" customHeight="1">
      <c r="B219"/>
      <c r="C219" s="59" t="s">
        <v>97</v>
      </c>
      <c r="D219" s="60"/>
      <c r="E219" s="14" t="s">
        <v>562</v>
      </c>
      <c r="F219" s="17">
        <v>1129</v>
      </c>
      <c r="G219" s="39">
        <f t="shared" si="25"/>
        <v>0.91900000000000004</v>
      </c>
      <c r="H219" s="17">
        <v>92</v>
      </c>
      <c r="I219" s="17">
        <v>2.66</v>
      </c>
      <c r="J219" s="17">
        <v>2.15</v>
      </c>
      <c r="K219" s="17">
        <v>1.78</v>
      </c>
      <c r="L219" s="17" t="s">
        <v>92</v>
      </c>
      <c r="M219" s="17" t="s">
        <v>92</v>
      </c>
      <c r="N219" s="17" t="s">
        <v>92</v>
      </c>
      <c r="O219" s="38">
        <f t="shared" si="26"/>
        <v>5.0000000000000001E-4</v>
      </c>
      <c r="P219" s="38">
        <f t="shared" si="27"/>
        <v>4.0000000000000002E-4</v>
      </c>
      <c r="Q219" s="38">
        <f t="shared" si="28"/>
        <v>2.9999999999999997E-4</v>
      </c>
    </row>
    <row r="220" spans="2:17" ht="20.100000000000001" customHeight="1">
      <c r="B220"/>
      <c r="C220" s="59" t="s">
        <v>98</v>
      </c>
      <c r="D220" s="60"/>
      <c r="E220" s="14" t="s">
        <v>563</v>
      </c>
      <c r="F220" s="17">
        <v>893</v>
      </c>
      <c r="G220" s="39">
        <f t="shared" si="25"/>
        <v>0.91500000000000004</v>
      </c>
      <c r="H220" s="17">
        <v>76</v>
      </c>
      <c r="I220" s="17">
        <v>2.19</v>
      </c>
      <c r="J220" s="17">
        <v>1.77</v>
      </c>
      <c r="K220" s="17">
        <v>1.47</v>
      </c>
      <c r="L220" s="17" t="s">
        <v>92</v>
      </c>
      <c r="M220" s="17" t="s">
        <v>92</v>
      </c>
      <c r="N220" s="17" t="s">
        <v>92</v>
      </c>
      <c r="O220" s="38">
        <f t="shared" si="26"/>
        <v>4.0000000000000002E-4</v>
      </c>
      <c r="P220" s="38">
        <f t="shared" si="27"/>
        <v>2.9999999999999997E-4</v>
      </c>
      <c r="Q220" s="38">
        <f t="shared" si="28"/>
        <v>2.9999999999999997E-4</v>
      </c>
    </row>
    <row r="221" spans="2:17" ht="20.100000000000001" customHeight="1">
      <c r="B221"/>
      <c r="C221" s="59" t="s">
        <v>99</v>
      </c>
      <c r="D221" s="60"/>
      <c r="E221" s="14" t="s">
        <v>564</v>
      </c>
      <c r="F221" s="17">
        <v>108</v>
      </c>
      <c r="G221" s="39">
        <f t="shared" si="25"/>
        <v>0.74099999999999999</v>
      </c>
      <c r="H221" s="17">
        <v>28</v>
      </c>
      <c r="I221" s="17">
        <v>0.81</v>
      </c>
      <c r="J221" s="17">
        <v>0.65</v>
      </c>
      <c r="K221" s="17">
        <v>0.54</v>
      </c>
      <c r="L221" s="17" t="s">
        <v>92</v>
      </c>
      <c r="M221" s="17" t="s">
        <v>92</v>
      </c>
      <c r="N221" s="17" t="s">
        <v>92</v>
      </c>
      <c r="O221" s="38">
        <f t="shared" si="26"/>
        <v>1E-4</v>
      </c>
      <c r="P221" s="38">
        <f t="shared" si="27"/>
        <v>1E-4</v>
      </c>
      <c r="Q221" s="38">
        <f t="shared" si="28"/>
        <v>1E-4</v>
      </c>
    </row>
    <row r="222" spans="2:17" ht="20.100000000000001" customHeight="1">
      <c r="B222"/>
      <c r="C222" s="59" t="s">
        <v>138</v>
      </c>
      <c r="D222" s="60"/>
      <c r="E222" s="14" t="s">
        <v>595</v>
      </c>
      <c r="F222" s="17">
        <v>299</v>
      </c>
      <c r="G222" s="39">
        <f t="shared" si="25"/>
        <v>0.63900000000000001</v>
      </c>
      <c r="H222" s="17">
        <v>108</v>
      </c>
      <c r="I222" s="17">
        <v>3.12</v>
      </c>
      <c r="J222" s="17">
        <v>2.52</v>
      </c>
      <c r="K222" s="17">
        <v>2.09</v>
      </c>
      <c r="L222" s="17" t="s">
        <v>92</v>
      </c>
      <c r="M222" s="17" t="s">
        <v>92</v>
      </c>
      <c r="N222" s="17" t="s">
        <v>92</v>
      </c>
      <c r="O222" s="38">
        <f t="shared" si="26"/>
        <v>5.9999999999999995E-4</v>
      </c>
      <c r="P222" s="38">
        <f t="shared" si="27"/>
        <v>5.0000000000000001E-4</v>
      </c>
      <c r="Q222" s="38">
        <f t="shared" si="28"/>
        <v>4.0000000000000002E-4</v>
      </c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70" t="s">
        <v>21</v>
      </c>
      <c r="D224" s="70"/>
      <c r="E224" s="70"/>
      <c r="F224" s="70"/>
      <c r="G224" s="70"/>
      <c r="H224" s="70"/>
      <c r="I224" s="70"/>
      <c r="J224" s="70"/>
      <c r="K224" s="70"/>
      <c r="O224" s="47"/>
      <c r="P224" s="47"/>
      <c r="Q224" s="47"/>
    </row>
    <row r="225" spans="2:17" ht="20.100000000000001" customHeight="1">
      <c r="B225"/>
      <c r="C225" s="59" t="s">
        <v>139</v>
      </c>
      <c r="D225" s="60"/>
      <c r="E225" s="14" t="s">
        <v>596</v>
      </c>
      <c r="F225" s="17">
        <v>1025</v>
      </c>
      <c r="G225" s="39">
        <f t="shared" ref="G225" si="29">ROUND(1-(H225/F225),3)</f>
        <v>0.68700000000000006</v>
      </c>
      <c r="H225" s="17">
        <v>321</v>
      </c>
      <c r="I225" s="17">
        <v>9.27</v>
      </c>
      <c r="J225" s="17">
        <v>7.49</v>
      </c>
      <c r="K225" s="17">
        <v>6.21</v>
      </c>
      <c r="L225" s="17" t="s">
        <v>92</v>
      </c>
      <c r="M225" s="17" t="s">
        <v>92</v>
      </c>
      <c r="N225" s="17" t="s">
        <v>92</v>
      </c>
      <c r="O225" s="38">
        <f>ROUND(I225/D$192,4)</f>
        <v>1.6999999999999999E-3</v>
      </c>
      <c r="P225" s="38">
        <f>ROUND(J225/D$192,4)</f>
        <v>1.2999999999999999E-3</v>
      </c>
      <c r="Q225" s="38">
        <f>ROUND(K225/D$192,4)</f>
        <v>1.1000000000000001E-3</v>
      </c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70" t="s">
        <v>23</v>
      </c>
      <c r="D229" s="70"/>
      <c r="E229" s="70"/>
      <c r="F229" s="70"/>
      <c r="G229" s="70"/>
      <c r="H229" s="70"/>
      <c r="I229" s="70"/>
      <c r="J229" s="70"/>
      <c r="K229" s="70"/>
      <c r="O229" s="47"/>
      <c r="P229" s="47"/>
      <c r="Q229" s="47"/>
    </row>
    <row r="230" spans="2:17" ht="20.100000000000001" customHeight="1">
      <c r="B230"/>
      <c r="C230" s="59" t="s">
        <v>140</v>
      </c>
      <c r="D230" s="60"/>
      <c r="E230" s="14" t="s">
        <v>597</v>
      </c>
      <c r="F230" s="17">
        <v>629</v>
      </c>
      <c r="G230" s="39">
        <f t="shared" ref="G230:G246" si="30">ROUND(1-(H230/F230),3)</f>
        <v>0.79200000000000004</v>
      </c>
      <c r="H230" s="17">
        <v>131</v>
      </c>
      <c r="I230" s="17">
        <v>3.78</v>
      </c>
      <c r="J230" s="17">
        <v>3.06</v>
      </c>
      <c r="K230" s="17">
        <v>2.5299999999999998</v>
      </c>
      <c r="L230" s="17" t="s">
        <v>92</v>
      </c>
      <c r="M230" s="17" t="s">
        <v>92</v>
      </c>
      <c r="N230" s="17" t="s">
        <v>92</v>
      </c>
      <c r="O230" s="38">
        <f t="shared" ref="O230:O246" si="31">ROUND(I230/D$192,4)</f>
        <v>6.9999999999999999E-4</v>
      </c>
      <c r="P230" s="38">
        <f t="shared" ref="P230:P246" si="32">ROUND(J230/D$192,4)</f>
        <v>5.0000000000000001E-4</v>
      </c>
      <c r="Q230" s="38">
        <f t="shared" ref="Q230:Q246" si="33">ROUND(K230/D$192,4)</f>
        <v>5.0000000000000001E-4</v>
      </c>
    </row>
    <row r="231" spans="2:17" ht="20.100000000000001" customHeight="1">
      <c r="B231"/>
      <c r="C231" s="59" t="s">
        <v>141</v>
      </c>
      <c r="D231" s="60"/>
      <c r="E231" s="14" t="s">
        <v>598</v>
      </c>
      <c r="F231" s="17">
        <v>49</v>
      </c>
      <c r="G231" s="39">
        <f t="shared" si="30"/>
        <v>0.30599999999999999</v>
      </c>
      <c r="H231" s="17">
        <v>34</v>
      </c>
      <c r="I231" s="17">
        <v>0.98</v>
      </c>
      <c r="J231" s="17">
        <v>0.79</v>
      </c>
      <c r="K231" s="17">
        <v>0.66</v>
      </c>
      <c r="L231" s="17" t="s">
        <v>92</v>
      </c>
      <c r="M231" s="17" t="s">
        <v>92</v>
      </c>
      <c r="N231" s="17" t="s">
        <v>92</v>
      </c>
      <c r="O231" s="38">
        <f t="shared" si="31"/>
        <v>2.0000000000000001E-4</v>
      </c>
      <c r="P231" s="38">
        <f t="shared" si="32"/>
        <v>1E-4</v>
      </c>
      <c r="Q231" s="38">
        <f t="shared" si="33"/>
        <v>1E-4</v>
      </c>
    </row>
    <row r="232" spans="2:17" ht="20.100000000000001" customHeight="1">
      <c r="B232"/>
      <c r="C232" s="59" t="s">
        <v>142</v>
      </c>
      <c r="D232" s="60"/>
      <c r="E232" s="14" t="s">
        <v>599</v>
      </c>
      <c r="F232" s="17">
        <v>49</v>
      </c>
      <c r="G232" s="39">
        <f t="shared" si="30"/>
        <v>0.30599999999999999</v>
      </c>
      <c r="H232" s="17">
        <v>34</v>
      </c>
      <c r="I232" s="17">
        <v>0.98</v>
      </c>
      <c r="J232" s="17">
        <v>0.79</v>
      </c>
      <c r="K232" s="17">
        <v>0.66</v>
      </c>
      <c r="L232" s="17" t="s">
        <v>92</v>
      </c>
      <c r="M232" s="17" t="s">
        <v>92</v>
      </c>
      <c r="N232" s="17" t="s">
        <v>92</v>
      </c>
      <c r="O232" s="38">
        <f t="shared" si="31"/>
        <v>2.0000000000000001E-4</v>
      </c>
      <c r="P232" s="38">
        <f t="shared" si="32"/>
        <v>1E-4</v>
      </c>
      <c r="Q232" s="38">
        <f t="shared" si="33"/>
        <v>1E-4</v>
      </c>
    </row>
    <row r="233" spans="2:17" ht="20.100000000000001" customHeight="1">
      <c r="B233"/>
      <c r="C233" s="59" t="s">
        <v>143</v>
      </c>
      <c r="D233" s="60"/>
      <c r="E233" s="14" t="s">
        <v>600</v>
      </c>
      <c r="F233" s="17">
        <v>49</v>
      </c>
      <c r="G233" s="39">
        <f t="shared" si="30"/>
        <v>0.30599999999999999</v>
      </c>
      <c r="H233" s="17">
        <v>34</v>
      </c>
      <c r="I233" s="17">
        <v>0.98</v>
      </c>
      <c r="J233" s="17">
        <v>0.79</v>
      </c>
      <c r="K233" s="17">
        <v>0.66</v>
      </c>
      <c r="L233" s="17" t="s">
        <v>92</v>
      </c>
      <c r="M233" s="17" t="s">
        <v>92</v>
      </c>
      <c r="N233" s="17" t="s">
        <v>92</v>
      </c>
      <c r="O233" s="38">
        <f t="shared" si="31"/>
        <v>2.0000000000000001E-4</v>
      </c>
      <c r="P233" s="38">
        <f t="shared" si="32"/>
        <v>1E-4</v>
      </c>
      <c r="Q233" s="38">
        <f t="shared" si="33"/>
        <v>1E-4</v>
      </c>
    </row>
    <row r="234" spans="2:17" ht="20.100000000000001" customHeight="1">
      <c r="B234"/>
      <c r="C234" s="59" t="s">
        <v>144</v>
      </c>
      <c r="D234" s="60"/>
      <c r="E234" s="14" t="s">
        <v>601</v>
      </c>
      <c r="F234" s="17">
        <v>49</v>
      </c>
      <c r="G234" s="39">
        <f t="shared" si="30"/>
        <v>0.30599999999999999</v>
      </c>
      <c r="H234" s="17">
        <v>34</v>
      </c>
      <c r="I234" s="17">
        <v>0.98</v>
      </c>
      <c r="J234" s="17">
        <v>0.79</v>
      </c>
      <c r="K234" s="17">
        <v>0.66</v>
      </c>
      <c r="L234" s="17" t="s">
        <v>92</v>
      </c>
      <c r="M234" s="17" t="s">
        <v>92</v>
      </c>
      <c r="N234" s="17" t="s">
        <v>92</v>
      </c>
      <c r="O234" s="38">
        <f t="shared" si="31"/>
        <v>2.0000000000000001E-4</v>
      </c>
      <c r="P234" s="38">
        <f t="shared" si="32"/>
        <v>1E-4</v>
      </c>
      <c r="Q234" s="38">
        <f t="shared" si="33"/>
        <v>1E-4</v>
      </c>
    </row>
    <row r="235" spans="2:17" ht="20.100000000000001" customHeight="1">
      <c r="B235"/>
      <c r="C235" s="59" t="s">
        <v>145</v>
      </c>
      <c r="D235" s="60"/>
      <c r="E235" s="14" t="s">
        <v>602</v>
      </c>
      <c r="F235" s="17">
        <v>99</v>
      </c>
      <c r="G235" s="39">
        <f t="shared" si="30"/>
        <v>0.626</v>
      </c>
      <c r="H235" s="17">
        <v>37</v>
      </c>
      <c r="I235" s="17">
        <v>1.07</v>
      </c>
      <c r="J235" s="17">
        <v>0.86</v>
      </c>
      <c r="K235" s="17">
        <v>0.72</v>
      </c>
      <c r="L235" s="17" t="s">
        <v>92</v>
      </c>
      <c r="M235" s="17" t="s">
        <v>92</v>
      </c>
      <c r="N235" s="17" t="s">
        <v>92</v>
      </c>
      <c r="O235" s="38">
        <f t="shared" si="31"/>
        <v>2.0000000000000001E-4</v>
      </c>
      <c r="P235" s="38">
        <f t="shared" si="32"/>
        <v>2.0000000000000001E-4</v>
      </c>
      <c r="Q235" s="38">
        <f t="shared" si="33"/>
        <v>1E-4</v>
      </c>
    </row>
    <row r="236" spans="2:17" ht="20.100000000000001" customHeight="1">
      <c r="B236"/>
      <c r="C236" s="59" t="s">
        <v>146</v>
      </c>
      <c r="D236" s="60"/>
      <c r="E236" s="14" t="s">
        <v>603</v>
      </c>
      <c r="F236" s="17">
        <v>99</v>
      </c>
      <c r="G236" s="39">
        <f t="shared" si="30"/>
        <v>0.63600000000000001</v>
      </c>
      <c r="H236" s="17">
        <v>36</v>
      </c>
      <c r="I236" s="17">
        <v>1.04</v>
      </c>
      <c r="J236" s="17">
        <v>0.84</v>
      </c>
      <c r="K236" s="17">
        <v>0.7</v>
      </c>
      <c r="L236" s="17" t="s">
        <v>92</v>
      </c>
      <c r="M236" s="17" t="s">
        <v>92</v>
      </c>
      <c r="N236" s="17" t="s">
        <v>92</v>
      </c>
      <c r="O236" s="38">
        <f t="shared" si="31"/>
        <v>2.0000000000000001E-4</v>
      </c>
      <c r="P236" s="38">
        <f t="shared" si="32"/>
        <v>2.0000000000000001E-4</v>
      </c>
      <c r="Q236" s="38">
        <f t="shared" si="33"/>
        <v>1E-4</v>
      </c>
    </row>
    <row r="237" spans="2:17" ht="20.100000000000001" customHeight="1">
      <c r="B237"/>
      <c r="C237" s="59" t="s">
        <v>147</v>
      </c>
      <c r="D237" s="60"/>
      <c r="E237" s="14" t="s">
        <v>604</v>
      </c>
      <c r="F237" s="17">
        <v>99</v>
      </c>
      <c r="G237" s="39">
        <f t="shared" si="30"/>
        <v>0.626</v>
      </c>
      <c r="H237" s="17">
        <v>37</v>
      </c>
      <c r="I237" s="17">
        <v>1.07</v>
      </c>
      <c r="J237" s="17">
        <v>0.86</v>
      </c>
      <c r="K237" s="17">
        <v>0.72</v>
      </c>
      <c r="L237" s="17" t="s">
        <v>92</v>
      </c>
      <c r="M237" s="17" t="s">
        <v>92</v>
      </c>
      <c r="N237" s="17" t="s">
        <v>92</v>
      </c>
      <c r="O237" s="38">
        <f t="shared" si="31"/>
        <v>2.0000000000000001E-4</v>
      </c>
      <c r="P237" s="38">
        <f t="shared" si="32"/>
        <v>2.0000000000000001E-4</v>
      </c>
      <c r="Q237" s="38">
        <f t="shared" si="33"/>
        <v>1E-4</v>
      </c>
    </row>
    <row r="238" spans="2:17" ht="20.100000000000001" customHeight="1">
      <c r="B238"/>
      <c r="C238" s="59" t="s">
        <v>148</v>
      </c>
      <c r="D238" s="60"/>
      <c r="E238" s="14" t="s">
        <v>605</v>
      </c>
      <c r="F238" s="17">
        <v>109</v>
      </c>
      <c r="G238" s="39">
        <f t="shared" si="30"/>
        <v>0.58699999999999997</v>
      </c>
      <c r="H238" s="17">
        <v>45</v>
      </c>
      <c r="I238" s="17">
        <v>1.3</v>
      </c>
      <c r="J238" s="17">
        <v>1.05</v>
      </c>
      <c r="K238" s="17">
        <v>0.87</v>
      </c>
      <c r="L238" s="17" t="s">
        <v>92</v>
      </c>
      <c r="M238" s="17" t="s">
        <v>92</v>
      </c>
      <c r="N238" s="17" t="s">
        <v>92</v>
      </c>
      <c r="O238" s="38">
        <f t="shared" si="31"/>
        <v>2.0000000000000001E-4</v>
      </c>
      <c r="P238" s="38">
        <f t="shared" si="32"/>
        <v>2.0000000000000001E-4</v>
      </c>
      <c r="Q238" s="38">
        <f t="shared" si="33"/>
        <v>2.0000000000000001E-4</v>
      </c>
    </row>
    <row r="239" spans="2:17" ht="20.100000000000001" customHeight="1">
      <c r="B239"/>
      <c r="C239" s="59" t="s">
        <v>149</v>
      </c>
      <c r="D239" s="60"/>
      <c r="E239" s="14" t="s">
        <v>606</v>
      </c>
      <c r="F239" s="17">
        <v>99</v>
      </c>
      <c r="G239" s="39">
        <f t="shared" si="30"/>
        <v>0.626</v>
      </c>
      <c r="H239" s="17">
        <v>37</v>
      </c>
      <c r="I239" s="17">
        <v>1.07</v>
      </c>
      <c r="J239" s="17">
        <v>0.86</v>
      </c>
      <c r="K239" s="17">
        <v>0.72</v>
      </c>
      <c r="L239" s="17" t="s">
        <v>92</v>
      </c>
      <c r="M239" s="17" t="s">
        <v>92</v>
      </c>
      <c r="N239" s="17" t="s">
        <v>92</v>
      </c>
      <c r="O239" s="38">
        <f t="shared" si="31"/>
        <v>2.0000000000000001E-4</v>
      </c>
      <c r="P239" s="38">
        <f t="shared" si="32"/>
        <v>2.0000000000000001E-4</v>
      </c>
      <c r="Q239" s="38">
        <f t="shared" si="33"/>
        <v>1E-4</v>
      </c>
    </row>
    <row r="240" spans="2:17" ht="20.100000000000001" customHeight="1">
      <c r="B240"/>
      <c r="C240" s="59" t="s">
        <v>150</v>
      </c>
      <c r="D240" s="60"/>
      <c r="E240" s="14" t="s">
        <v>607</v>
      </c>
      <c r="F240" s="17">
        <v>325</v>
      </c>
      <c r="G240" s="39">
        <f t="shared" si="30"/>
        <v>0.56599999999999995</v>
      </c>
      <c r="H240" s="17">
        <v>141</v>
      </c>
      <c r="I240" s="17">
        <v>4.07</v>
      </c>
      <c r="J240" s="17">
        <v>3.29</v>
      </c>
      <c r="K240" s="17">
        <v>2.73</v>
      </c>
      <c r="L240" s="17" t="s">
        <v>92</v>
      </c>
      <c r="M240" s="17" t="s">
        <v>92</v>
      </c>
      <c r="N240" s="17" t="s">
        <v>92</v>
      </c>
      <c r="O240" s="38">
        <f t="shared" si="31"/>
        <v>6.9999999999999999E-4</v>
      </c>
      <c r="P240" s="38">
        <f t="shared" si="32"/>
        <v>5.9999999999999995E-4</v>
      </c>
      <c r="Q240" s="38">
        <f t="shared" si="33"/>
        <v>5.0000000000000001E-4</v>
      </c>
    </row>
    <row r="241" spans="2:17" ht="20.100000000000001" customHeight="1">
      <c r="B241"/>
      <c r="C241" s="59" t="s">
        <v>151</v>
      </c>
      <c r="D241" s="60"/>
      <c r="E241" s="14" t="s">
        <v>608</v>
      </c>
      <c r="F241" s="17">
        <v>524</v>
      </c>
      <c r="G241" s="39">
        <f t="shared" si="30"/>
        <v>0.68899999999999995</v>
      </c>
      <c r="H241" s="17">
        <v>163</v>
      </c>
      <c r="I241" s="17">
        <v>4.71</v>
      </c>
      <c r="J241" s="17">
        <v>3.8</v>
      </c>
      <c r="K241" s="17">
        <v>3.15</v>
      </c>
      <c r="L241" s="17" t="s">
        <v>92</v>
      </c>
      <c r="M241" s="17" t="s">
        <v>92</v>
      </c>
      <c r="N241" s="17" t="s">
        <v>92</v>
      </c>
      <c r="O241" s="38">
        <f t="shared" si="31"/>
        <v>8.0000000000000004E-4</v>
      </c>
      <c r="P241" s="38">
        <f t="shared" si="32"/>
        <v>6.9999999999999999E-4</v>
      </c>
      <c r="Q241" s="38">
        <f t="shared" si="33"/>
        <v>5.9999999999999995E-4</v>
      </c>
    </row>
    <row r="242" spans="2:17" ht="20.100000000000001" customHeight="1">
      <c r="B242"/>
      <c r="C242" s="59" t="s">
        <v>152</v>
      </c>
      <c r="D242" s="60"/>
      <c r="E242" s="14" t="s">
        <v>609</v>
      </c>
      <c r="F242" s="17">
        <v>775</v>
      </c>
      <c r="G242" s="39">
        <f t="shared" si="30"/>
        <v>0.60899999999999999</v>
      </c>
      <c r="H242" s="17">
        <v>303</v>
      </c>
      <c r="I242" s="17">
        <v>8.75</v>
      </c>
      <c r="J242" s="17">
        <v>7.07</v>
      </c>
      <c r="K242" s="17">
        <v>5.86</v>
      </c>
      <c r="L242" s="17" t="s">
        <v>92</v>
      </c>
      <c r="M242" s="17" t="s">
        <v>92</v>
      </c>
      <c r="N242" s="17" t="s">
        <v>92</v>
      </c>
      <c r="O242" s="38">
        <f t="shared" si="31"/>
        <v>1.6000000000000001E-3</v>
      </c>
      <c r="P242" s="38">
        <f t="shared" si="32"/>
        <v>1.2999999999999999E-3</v>
      </c>
      <c r="Q242" s="38">
        <f t="shared" si="33"/>
        <v>1E-3</v>
      </c>
    </row>
    <row r="243" spans="2:17" ht="20.100000000000001" customHeight="1">
      <c r="B243"/>
      <c r="C243" s="59" t="s">
        <v>153</v>
      </c>
      <c r="D243" s="60"/>
      <c r="E243" s="14" t="s">
        <v>610</v>
      </c>
      <c r="F243" s="17">
        <v>195</v>
      </c>
      <c r="G243" s="39">
        <f t="shared" si="30"/>
        <v>0.61</v>
      </c>
      <c r="H243" s="17">
        <v>76</v>
      </c>
      <c r="I243" s="17">
        <v>2.19</v>
      </c>
      <c r="J243" s="17">
        <v>1.77</v>
      </c>
      <c r="K243" s="17">
        <v>1.47</v>
      </c>
      <c r="L243" s="17" t="s">
        <v>92</v>
      </c>
      <c r="M243" s="17" t="s">
        <v>92</v>
      </c>
      <c r="N243" s="17" t="s">
        <v>92</v>
      </c>
      <c r="O243" s="38">
        <f t="shared" si="31"/>
        <v>4.0000000000000002E-4</v>
      </c>
      <c r="P243" s="38">
        <f t="shared" si="32"/>
        <v>2.9999999999999997E-4</v>
      </c>
      <c r="Q243" s="38">
        <f t="shared" si="33"/>
        <v>2.9999999999999997E-4</v>
      </c>
    </row>
    <row r="244" spans="2:17" ht="20.100000000000001" customHeight="1">
      <c r="B244"/>
      <c r="C244" s="59" t="s">
        <v>154</v>
      </c>
      <c r="D244" s="60"/>
      <c r="E244" s="14" t="s">
        <v>611</v>
      </c>
      <c r="F244" s="17">
        <v>675</v>
      </c>
      <c r="G244" s="39">
        <f t="shared" si="30"/>
        <v>0.68300000000000005</v>
      </c>
      <c r="H244" s="17">
        <v>214</v>
      </c>
      <c r="I244" s="17">
        <v>6.18</v>
      </c>
      <c r="J244" s="17">
        <v>4.99</v>
      </c>
      <c r="K244" s="17">
        <v>4.1399999999999997</v>
      </c>
      <c r="L244" s="17" t="s">
        <v>92</v>
      </c>
      <c r="M244" s="17" t="s">
        <v>92</v>
      </c>
      <c r="N244" s="17" t="s">
        <v>92</v>
      </c>
      <c r="O244" s="38">
        <f t="shared" si="31"/>
        <v>1.1000000000000001E-3</v>
      </c>
      <c r="P244" s="38">
        <f t="shared" si="32"/>
        <v>8.9999999999999998E-4</v>
      </c>
      <c r="Q244" s="38">
        <f t="shared" si="33"/>
        <v>6.9999999999999999E-4</v>
      </c>
    </row>
    <row r="245" spans="2:17" ht="20.100000000000001" customHeight="1">
      <c r="B245"/>
      <c r="C245" s="59" t="s">
        <v>155</v>
      </c>
      <c r="D245" s="60"/>
      <c r="E245" s="14" t="s">
        <v>612</v>
      </c>
      <c r="F245" s="17">
        <v>799</v>
      </c>
      <c r="G245" s="39">
        <f t="shared" si="30"/>
        <v>0.59399999999999997</v>
      </c>
      <c r="H245" s="17">
        <v>324</v>
      </c>
      <c r="I245" s="17">
        <v>9.36</v>
      </c>
      <c r="J245" s="17">
        <v>7.56</v>
      </c>
      <c r="K245" s="17">
        <v>6.27</v>
      </c>
      <c r="L245" s="17" t="s">
        <v>92</v>
      </c>
      <c r="M245" s="17" t="s">
        <v>92</v>
      </c>
      <c r="N245" s="17" t="s">
        <v>92</v>
      </c>
      <c r="O245" s="38">
        <f t="shared" si="31"/>
        <v>1.6999999999999999E-3</v>
      </c>
      <c r="P245" s="38">
        <f t="shared" si="32"/>
        <v>1.4E-3</v>
      </c>
      <c r="Q245" s="38">
        <f t="shared" si="33"/>
        <v>1.1000000000000001E-3</v>
      </c>
    </row>
    <row r="246" spans="2:17" ht="19.5" customHeight="1">
      <c r="B246"/>
      <c r="C246" s="59" t="s">
        <v>156</v>
      </c>
      <c r="D246" s="60"/>
      <c r="E246" s="14" t="s">
        <v>613</v>
      </c>
      <c r="F246" s="17">
        <v>395</v>
      </c>
      <c r="G246" s="39">
        <f t="shared" si="30"/>
        <v>0.42299999999999999</v>
      </c>
      <c r="H246" s="17">
        <v>228</v>
      </c>
      <c r="I246" s="17">
        <v>6.58</v>
      </c>
      <c r="J246" s="17">
        <v>5.32</v>
      </c>
      <c r="K246" s="17">
        <v>4.41</v>
      </c>
      <c r="L246" s="17" t="s">
        <v>92</v>
      </c>
      <c r="M246" s="17" t="s">
        <v>92</v>
      </c>
      <c r="N246" s="17" t="s">
        <v>92</v>
      </c>
      <c r="O246" s="38">
        <f t="shared" si="31"/>
        <v>1.1999999999999999E-3</v>
      </c>
      <c r="P246" s="38">
        <f t="shared" si="32"/>
        <v>1E-3</v>
      </c>
      <c r="Q246" s="38">
        <f t="shared" si="33"/>
        <v>8.0000000000000004E-4</v>
      </c>
    </row>
    <row r="247" spans="2:17" ht="20.100000000000001" customHeight="1">
      <c r="B247"/>
      <c r="C247" s="59"/>
      <c r="D247" s="60"/>
      <c r="E247" s="14"/>
      <c r="F247" s="17"/>
      <c r="G247" s="39"/>
      <c r="H247" s="17"/>
      <c r="I247" s="17"/>
      <c r="J247" s="17"/>
      <c r="K247" s="17"/>
      <c r="L247" s="17"/>
      <c r="M247" s="17"/>
      <c r="N247" s="17"/>
      <c r="O247" s="38"/>
      <c r="P247" s="38"/>
      <c r="Q247" s="38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59"/>
      <c r="D250" s="60"/>
      <c r="E250" s="14"/>
      <c r="F250" s="17"/>
      <c r="G250" s="39"/>
      <c r="H250" s="17"/>
      <c r="I250" s="17"/>
      <c r="J250" s="17"/>
      <c r="K250" s="17"/>
      <c r="L250" s="17"/>
      <c r="M250" s="17"/>
      <c r="N250" s="17"/>
      <c r="O250" s="38"/>
      <c r="P250" s="38"/>
      <c r="Q250" s="38"/>
    </row>
    <row r="251" spans="2:17" ht="20.100000000000001" customHeight="1">
      <c r="B251"/>
      <c r="C251" s="70" t="s">
        <v>22</v>
      </c>
      <c r="D251" s="70"/>
      <c r="E251" s="70"/>
      <c r="F251" s="70"/>
      <c r="G251" s="70"/>
      <c r="H251" s="70"/>
      <c r="I251" s="70"/>
      <c r="J251" s="70"/>
      <c r="K251" s="70"/>
      <c r="O251" s="47"/>
      <c r="P251" s="47"/>
      <c r="Q251" s="47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20.100000000000001" customHeight="1">
      <c r="B258"/>
      <c r="C258" s="70" t="s">
        <v>63</v>
      </c>
      <c r="D258" s="70"/>
      <c r="E258" s="70"/>
      <c r="F258" s="70"/>
      <c r="G258" s="70"/>
      <c r="H258" s="70"/>
      <c r="I258" s="70"/>
      <c r="J258" s="70"/>
      <c r="K258" s="71"/>
      <c r="O258" s="47"/>
      <c r="P258" s="47"/>
      <c r="Q258" s="47"/>
    </row>
    <row r="259" spans="2:17" ht="20.100000000000001" customHeight="1">
      <c r="B259"/>
      <c r="C259" s="59" t="s">
        <v>103</v>
      </c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3" t="s">
        <v>16</v>
      </c>
      <c r="F268" s="18"/>
      <c r="G268" s="44"/>
      <c r="H268" s="18"/>
      <c r="I268" s="18"/>
      <c r="J268" s="18"/>
      <c r="K268" s="18"/>
      <c r="O268" s="47"/>
      <c r="P268" s="47"/>
      <c r="Q268" s="47"/>
    </row>
    <row r="269" spans="2:17" ht="20.100000000000001" customHeight="1">
      <c r="B269"/>
      <c r="C269" s="72" t="s">
        <v>51</v>
      </c>
      <c r="D269" s="73"/>
      <c r="E269" s="27"/>
      <c r="F269" s="19">
        <v>150</v>
      </c>
      <c r="G269" s="45">
        <v>0</v>
      </c>
      <c r="H269" s="20">
        <v>150</v>
      </c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72" t="s">
        <v>58</v>
      </c>
      <c r="D270" s="73"/>
      <c r="E270" s="27"/>
      <c r="F270" s="19">
        <v>100</v>
      </c>
      <c r="G270" s="45">
        <v>0</v>
      </c>
      <c r="H270" s="20">
        <v>100</v>
      </c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27"/>
      <c r="F271" s="19"/>
      <c r="G271" s="45"/>
      <c r="H271" s="20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27"/>
      <c r="F272" s="19"/>
      <c r="G272" s="45"/>
      <c r="H272" s="20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27"/>
      <c r="F273" s="19"/>
      <c r="G273" s="45"/>
      <c r="H273" s="20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27"/>
      <c r="F274" s="19"/>
      <c r="G274" s="45"/>
      <c r="H274" s="20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74" t="s">
        <v>72</v>
      </c>
      <c r="D275" s="71"/>
      <c r="E275" s="24" t="s">
        <v>103</v>
      </c>
      <c r="F275" s="24"/>
      <c r="G275" s="46"/>
      <c r="H275" s="24"/>
      <c r="I275" s="24"/>
      <c r="J275" s="24"/>
      <c r="K275" s="24"/>
      <c r="L275" s="24"/>
      <c r="M275" s="24"/>
      <c r="N275" s="24"/>
      <c r="O275" s="48"/>
      <c r="P275" s="48"/>
      <c r="Q275" s="48"/>
    </row>
    <row r="276" spans="2:17" ht="20.100000000000001" customHeight="1">
      <c r="B276"/>
      <c r="C276" s="74" t="s">
        <v>29</v>
      </c>
      <c r="D276" s="71"/>
      <c r="E276" s="24" t="s">
        <v>104</v>
      </c>
      <c r="F276" s="24"/>
      <c r="G276" s="46"/>
      <c r="H276" s="24"/>
      <c r="I276" s="24"/>
      <c r="J276" s="24"/>
      <c r="K276" s="24"/>
      <c r="L276" s="24"/>
      <c r="M276" s="24"/>
      <c r="N276" s="24"/>
      <c r="O276" s="48"/>
      <c r="P276" s="48"/>
      <c r="Q276" s="48"/>
    </row>
    <row r="277" spans="2:17" ht="20.100000000000001" customHeight="1">
      <c r="B277"/>
      <c r="C277" s="74" t="s">
        <v>45</v>
      </c>
      <c r="D277" s="71"/>
      <c r="E277" s="24" t="s">
        <v>104</v>
      </c>
      <c r="F277" s="24"/>
      <c r="G277" s="46"/>
      <c r="H277" s="24"/>
      <c r="I277" s="24"/>
      <c r="J277" s="24"/>
      <c r="K277" s="24"/>
      <c r="L277" s="24"/>
      <c r="M277" s="24"/>
      <c r="N277" s="24"/>
      <c r="O277" s="48"/>
      <c r="P277" s="48"/>
      <c r="Q277" s="48"/>
    </row>
    <row r="278" spans="2:17" ht="20.100000000000001" customHeight="1">
      <c r="B278"/>
      <c r="C278" s="76" t="s">
        <v>79</v>
      </c>
      <c r="D278" s="76"/>
      <c r="E278" s="24" t="s">
        <v>105</v>
      </c>
      <c r="F278" s="24"/>
      <c r="G278" s="46"/>
      <c r="H278" s="24"/>
      <c r="I278" s="24"/>
      <c r="J278" s="24"/>
      <c r="K278" s="24"/>
      <c r="L278" s="24"/>
      <c r="M278" s="24"/>
      <c r="N278" s="24"/>
      <c r="O278" s="48"/>
      <c r="P278" s="48"/>
      <c r="Q278" s="48"/>
    </row>
    <row r="279" spans="2:17" ht="20.100000000000001" customHeight="1">
      <c r="B279"/>
      <c r="C279" s="76" t="s">
        <v>59</v>
      </c>
      <c r="D279" s="76"/>
      <c r="E279" s="24" t="s">
        <v>105</v>
      </c>
      <c r="F279" s="24"/>
      <c r="G279" s="46"/>
      <c r="H279" s="24"/>
      <c r="I279" s="24"/>
      <c r="J279" s="24"/>
      <c r="K279" s="24"/>
      <c r="L279" s="24"/>
      <c r="M279" s="24"/>
      <c r="N279" s="24"/>
      <c r="O279" s="48"/>
      <c r="P279" s="48"/>
      <c r="Q279" s="48"/>
    </row>
    <row r="280" spans="2:17" ht="20.100000000000001" customHeight="1">
      <c r="B280"/>
      <c r="C280" t="s">
        <v>93</v>
      </c>
      <c r="G280" s="42"/>
      <c r="O280" s="47"/>
      <c r="P280" s="47"/>
      <c r="Q280" s="47"/>
    </row>
    <row r="281" spans="2:17" ht="20.100000000000001" customHeight="1">
      <c r="B281"/>
      <c r="G281" s="42"/>
    </row>
    <row r="282" spans="2:17" ht="20.100000000000001" customHeight="1">
      <c r="B282"/>
      <c r="C282" s="4" t="s">
        <v>2</v>
      </c>
      <c r="D282" s="5" t="s">
        <v>90</v>
      </c>
      <c r="E282" s="1"/>
      <c r="G282" s="42"/>
    </row>
    <row r="283" spans="2:17" ht="20.100000000000001" customHeight="1">
      <c r="B283"/>
      <c r="C283" s="4" t="s">
        <v>5</v>
      </c>
      <c r="D283" s="16" t="s">
        <v>181</v>
      </c>
      <c r="E283" s="1"/>
      <c r="G283" s="42"/>
    </row>
    <row r="284" spans="2:17" ht="20.100000000000001" customHeight="1">
      <c r="C284" s="4" t="s">
        <v>7</v>
      </c>
      <c r="D284" s="5">
        <v>45</v>
      </c>
      <c r="E284" s="1"/>
      <c r="G284" s="42"/>
    </row>
    <row r="285" spans="2:17" ht="20.100000000000001" customHeight="1">
      <c r="C285" s="4" t="s">
        <v>12</v>
      </c>
      <c r="D285" s="5">
        <v>45</v>
      </c>
      <c r="E285" s="1"/>
      <c r="G285" s="42"/>
    </row>
    <row r="286" spans="2:17" ht="20.100000000000001" customHeight="1">
      <c r="C286" s="4" t="s">
        <v>13</v>
      </c>
      <c r="D286" s="7">
        <v>8119</v>
      </c>
      <c r="E286" s="1"/>
      <c r="G286" s="42"/>
    </row>
    <row r="287" spans="2:17" ht="30" customHeight="1">
      <c r="C287" s="8" t="s">
        <v>86</v>
      </c>
      <c r="D287" s="37">
        <v>8.0000000000000002E-3</v>
      </c>
      <c r="E287" s="1"/>
      <c r="G287" s="42"/>
    </row>
    <row r="288" spans="2:17" ht="30" customHeight="1">
      <c r="C288" s="8" t="s">
        <v>85</v>
      </c>
      <c r="D288" s="38">
        <v>4.2500000000000003E-2</v>
      </c>
      <c r="E288" s="1"/>
      <c r="G288" s="42"/>
    </row>
    <row r="289" spans="2:17" ht="20.100000000000001" customHeight="1">
      <c r="C289" s="2"/>
      <c r="G289" s="42"/>
    </row>
    <row r="290" spans="2:17" s="10" customFormat="1" ht="20.100000000000001" customHeight="1">
      <c r="B290" s="9"/>
      <c r="F290" s="63" t="s">
        <v>3</v>
      </c>
      <c r="G290" s="64"/>
      <c r="H290" s="65"/>
      <c r="I290" s="61" t="s">
        <v>4</v>
      </c>
      <c r="J290" s="61"/>
      <c r="K290" s="61"/>
      <c r="L290" s="61" t="s">
        <v>84</v>
      </c>
      <c r="M290" s="61"/>
      <c r="N290" s="61"/>
      <c r="O290" s="61" t="s">
        <v>83</v>
      </c>
      <c r="P290" s="61"/>
      <c r="Q290" s="61"/>
    </row>
    <row r="291" spans="2:17" s="10" customFormat="1" ht="20.100000000000001" customHeight="1">
      <c r="B291" s="9"/>
      <c r="F291" s="63" t="s">
        <v>6</v>
      </c>
      <c r="G291" s="64"/>
      <c r="H291" s="65"/>
      <c r="I291" s="62" t="s">
        <v>48</v>
      </c>
      <c r="J291" s="62"/>
      <c r="K291" s="62"/>
      <c r="L291" s="62" t="s">
        <v>48</v>
      </c>
      <c r="M291" s="62"/>
      <c r="N291" s="62"/>
      <c r="O291" s="62" t="s">
        <v>48</v>
      </c>
      <c r="P291" s="62"/>
      <c r="Q291" s="62"/>
    </row>
    <row r="292" spans="2:17" s="13" customFormat="1" ht="20.100000000000001" customHeight="1">
      <c r="B292" s="11"/>
      <c r="C292" s="66" t="s">
        <v>14</v>
      </c>
      <c r="D292" s="67"/>
      <c r="E292" s="35" t="s">
        <v>17</v>
      </c>
      <c r="F292" s="35" t="s">
        <v>8</v>
      </c>
      <c r="G292" s="43" t="s">
        <v>18</v>
      </c>
      <c r="H292" s="35" t="s">
        <v>19</v>
      </c>
      <c r="I292" s="35" t="s">
        <v>9</v>
      </c>
      <c r="J292" s="35" t="s">
        <v>10</v>
      </c>
      <c r="K292" s="35" t="s">
        <v>11</v>
      </c>
      <c r="L292" s="35" t="s">
        <v>9</v>
      </c>
      <c r="M292" s="35" t="s">
        <v>10</v>
      </c>
      <c r="N292" s="35" t="s">
        <v>11</v>
      </c>
      <c r="O292" s="35" t="s">
        <v>9</v>
      </c>
      <c r="P292" s="35" t="s">
        <v>10</v>
      </c>
      <c r="Q292" s="35" t="s">
        <v>11</v>
      </c>
    </row>
    <row r="293" spans="2:17" ht="20.100000000000001" customHeight="1">
      <c r="C293" s="68" t="s">
        <v>15</v>
      </c>
      <c r="D293" s="69"/>
      <c r="E293" s="14" t="s">
        <v>638</v>
      </c>
      <c r="F293" s="17">
        <v>25181</v>
      </c>
      <c r="G293" s="39">
        <f>ROUND(1-(H293/F293),3)</f>
        <v>0.86899999999999999</v>
      </c>
      <c r="H293" s="17">
        <v>3308</v>
      </c>
      <c r="I293" s="17">
        <v>95.54</v>
      </c>
      <c r="J293" s="17">
        <v>77.180000000000007</v>
      </c>
      <c r="K293" s="17">
        <v>63.98</v>
      </c>
      <c r="L293" s="17" t="s">
        <v>92</v>
      </c>
      <c r="M293" s="17" t="s">
        <v>92</v>
      </c>
      <c r="N293" s="17" t="s">
        <v>92</v>
      </c>
      <c r="O293" s="38">
        <f>ROUND(I293/D286,4)+D287</f>
        <v>1.9799999999999998E-2</v>
      </c>
      <c r="P293" s="38">
        <f>ROUND(J293/D286,4)+D287</f>
        <v>1.7500000000000002E-2</v>
      </c>
      <c r="Q293" s="38">
        <f>ROUND(K293/D286,4)+D287</f>
        <v>1.5900000000000001E-2</v>
      </c>
    </row>
    <row r="294" spans="2:17" ht="20.100000000000001" customHeight="1">
      <c r="B294" s="15"/>
      <c r="C294" s="75" t="s">
        <v>20</v>
      </c>
      <c r="D294" s="75"/>
      <c r="E294" s="75"/>
      <c r="F294" s="75"/>
      <c r="G294" s="75"/>
      <c r="H294" s="75"/>
      <c r="I294" s="75"/>
      <c r="J294" s="75"/>
      <c r="K294" s="75"/>
    </row>
    <row r="295" spans="2:17" ht="20.100000000000001" customHeight="1">
      <c r="C295" s="59" t="s">
        <v>121</v>
      </c>
      <c r="D295" s="60"/>
      <c r="E295" s="14" t="s">
        <v>579</v>
      </c>
      <c r="F295" s="17">
        <v>1675</v>
      </c>
      <c r="G295" s="39">
        <f>ROUND(1-(H295/F295),3)</f>
        <v>0.84099999999999997</v>
      </c>
      <c r="H295" s="17">
        <v>266</v>
      </c>
      <c r="I295" s="17">
        <v>7.68</v>
      </c>
      <c r="J295" s="17">
        <v>6.21</v>
      </c>
      <c r="K295" s="17">
        <v>5.14</v>
      </c>
      <c r="L295" s="17" t="s">
        <v>92</v>
      </c>
      <c r="M295" s="17" t="s">
        <v>92</v>
      </c>
      <c r="N295" s="17" t="s">
        <v>92</v>
      </c>
      <c r="O295" s="38">
        <f>ROUND(I295/D$192,4)</f>
        <v>1.4E-3</v>
      </c>
      <c r="P295" s="38">
        <f>ROUND(J295/D$192,4)</f>
        <v>1.1000000000000001E-3</v>
      </c>
      <c r="Q295" s="38">
        <f>ROUND(K295/D$192,4)</f>
        <v>8.9999999999999998E-4</v>
      </c>
    </row>
    <row r="296" spans="2:17" ht="20.100000000000001" customHeight="1">
      <c r="C296" s="59" t="s">
        <v>122</v>
      </c>
      <c r="D296" s="60"/>
      <c r="E296" s="14" t="s">
        <v>580</v>
      </c>
      <c r="F296" s="17">
        <v>2263</v>
      </c>
      <c r="G296" s="39">
        <f t="shared" ref="G296:G316" si="34">ROUND(1-(H296/F296),3)</f>
        <v>0.77300000000000002</v>
      </c>
      <c r="H296" s="17">
        <v>513</v>
      </c>
      <c r="I296" s="17">
        <v>14.82</v>
      </c>
      <c r="J296" s="17">
        <v>11.97</v>
      </c>
      <c r="K296" s="17">
        <v>9.92</v>
      </c>
      <c r="L296" s="17" t="s">
        <v>92</v>
      </c>
      <c r="M296" s="17" t="s">
        <v>92</v>
      </c>
      <c r="N296" s="17" t="s">
        <v>92</v>
      </c>
      <c r="O296" s="38">
        <f t="shared" ref="O296:O316" si="35">ROUND(I296/D$192,4)</f>
        <v>2.5999999999999999E-3</v>
      </c>
      <c r="P296" s="38">
        <f t="shared" ref="P296:P316" si="36">ROUND(J296/D$192,4)</f>
        <v>2.0999999999999999E-3</v>
      </c>
      <c r="Q296" s="38">
        <f t="shared" ref="Q296" si="37">ROUND(K296/D$192,4)</f>
        <v>1.8E-3</v>
      </c>
    </row>
    <row r="297" spans="2:17" ht="20.100000000000001" customHeight="1">
      <c r="C297" s="59" t="s">
        <v>133</v>
      </c>
      <c r="D297" s="60"/>
      <c r="E297" s="14" t="s">
        <v>570</v>
      </c>
      <c r="F297" s="17">
        <v>47</v>
      </c>
      <c r="G297" s="39">
        <f t="shared" si="34"/>
        <v>0.745</v>
      </c>
      <c r="H297" s="17">
        <v>12</v>
      </c>
      <c r="I297" s="17">
        <v>0.35</v>
      </c>
      <c r="J297" s="17">
        <v>0.28000000000000003</v>
      </c>
      <c r="K297" s="17">
        <v>0.23</v>
      </c>
      <c r="L297" s="17" t="s">
        <v>92</v>
      </c>
      <c r="M297" s="17" t="s">
        <v>92</v>
      </c>
      <c r="N297" s="17" t="s">
        <v>92</v>
      </c>
      <c r="O297" s="38">
        <f t="shared" si="35"/>
        <v>1E-4</v>
      </c>
      <c r="P297" s="38">
        <f t="shared" si="36"/>
        <v>1E-4</v>
      </c>
      <c r="Q297" s="38">
        <v>1E-4</v>
      </c>
    </row>
    <row r="298" spans="2:17" ht="20.100000000000001" customHeight="1">
      <c r="C298" s="59" t="s">
        <v>123</v>
      </c>
      <c r="D298" s="60"/>
      <c r="E298" s="14" t="s">
        <v>581</v>
      </c>
      <c r="F298" s="17">
        <v>1760</v>
      </c>
      <c r="G298" s="39">
        <f t="shared" si="34"/>
        <v>0.77300000000000002</v>
      </c>
      <c r="H298" s="17">
        <v>399</v>
      </c>
      <c r="I298" s="17">
        <v>11.52</v>
      </c>
      <c r="J298" s="17">
        <v>9.31</v>
      </c>
      <c r="K298" s="17">
        <v>7.72</v>
      </c>
      <c r="L298" s="17" t="s">
        <v>92</v>
      </c>
      <c r="M298" s="17" t="s">
        <v>92</v>
      </c>
      <c r="N298" s="17" t="s">
        <v>92</v>
      </c>
      <c r="O298" s="38">
        <f t="shared" si="35"/>
        <v>2.0999999999999999E-3</v>
      </c>
      <c r="P298" s="38">
        <f t="shared" si="36"/>
        <v>1.6999999999999999E-3</v>
      </c>
      <c r="Q298" s="38">
        <f t="shared" ref="Q298:Q316" si="38">ROUND(K298/D$192,4)</f>
        <v>1.4E-3</v>
      </c>
    </row>
    <row r="299" spans="2:17" ht="20.100000000000001" customHeight="1">
      <c r="C299" s="59" t="s">
        <v>124</v>
      </c>
      <c r="D299" s="60"/>
      <c r="E299" s="14" t="s">
        <v>582</v>
      </c>
      <c r="F299" s="17">
        <v>2284</v>
      </c>
      <c r="G299" s="39">
        <f t="shared" si="34"/>
        <v>0.73899999999999999</v>
      </c>
      <c r="H299" s="17">
        <v>597</v>
      </c>
      <c r="I299" s="17">
        <v>17.239999999999998</v>
      </c>
      <c r="J299" s="17">
        <v>13.93</v>
      </c>
      <c r="K299" s="17">
        <v>11.55</v>
      </c>
      <c r="L299" s="17" t="s">
        <v>92</v>
      </c>
      <c r="M299" s="17" t="s">
        <v>92</v>
      </c>
      <c r="N299" s="17" t="s">
        <v>92</v>
      </c>
      <c r="O299" s="38">
        <f t="shared" si="35"/>
        <v>3.0999999999999999E-3</v>
      </c>
      <c r="P299" s="38">
        <f t="shared" si="36"/>
        <v>2.5000000000000001E-3</v>
      </c>
      <c r="Q299" s="38">
        <f t="shared" si="38"/>
        <v>2.0999999999999999E-3</v>
      </c>
    </row>
    <row r="300" spans="2:17" ht="20.100000000000001" customHeight="1">
      <c r="B300"/>
      <c r="C300" s="59" t="s">
        <v>125</v>
      </c>
      <c r="D300" s="60"/>
      <c r="E300" s="14" t="s">
        <v>583</v>
      </c>
      <c r="F300" s="17">
        <v>3395</v>
      </c>
      <c r="G300" s="39">
        <f t="shared" si="34"/>
        <v>0.70099999999999996</v>
      </c>
      <c r="H300" s="17">
        <v>1016</v>
      </c>
      <c r="I300" s="17">
        <v>29.34</v>
      </c>
      <c r="J300" s="17">
        <v>23.7</v>
      </c>
      <c r="K300" s="17">
        <v>19.649999999999999</v>
      </c>
      <c r="L300" s="17" t="s">
        <v>92</v>
      </c>
      <c r="M300" s="17" t="s">
        <v>92</v>
      </c>
      <c r="N300" s="17" t="s">
        <v>92</v>
      </c>
      <c r="O300" s="38">
        <f t="shared" si="35"/>
        <v>5.1999999999999998E-3</v>
      </c>
      <c r="P300" s="38">
        <f t="shared" si="36"/>
        <v>4.1999999999999997E-3</v>
      </c>
      <c r="Q300" s="38">
        <f t="shared" si="38"/>
        <v>3.5000000000000001E-3</v>
      </c>
    </row>
    <row r="301" spans="2:17" ht="20.100000000000001" customHeight="1">
      <c r="B301"/>
      <c r="C301" s="59" t="s">
        <v>126</v>
      </c>
      <c r="D301" s="60"/>
      <c r="E301" s="14" t="s">
        <v>584</v>
      </c>
      <c r="F301" s="17">
        <v>265</v>
      </c>
      <c r="G301" s="39">
        <f t="shared" si="34"/>
        <v>0.69799999999999995</v>
      </c>
      <c r="H301" s="17">
        <v>80</v>
      </c>
      <c r="I301" s="17">
        <v>2.31</v>
      </c>
      <c r="J301" s="17">
        <v>1.87</v>
      </c>
      <c r="K301" s="17">
        <v>1.55</v>
      </c>
      <c r="L301" s="17" t="s">
        <v>92</v>
      </c>
      <c r="M301" s="17" t="s">
        <v>92</v>
      </c>
      <c r="N301" s="17" t="s">
        <v>92</v>
      </c>
      <c r="O301" s="38">
        <f t="shared" si="35"/>
        <v>4.0000000000000002E-4</v>
      </c>
      <c r="P301" s="38">
        <f t="shared" si="36"/>
        <v>2.9999999999999997E-4</v>
      </c>
      <c r="Q301" s="38">
        <f t="shared" si="38"/>
        <v>2.9999999999999997E-4</v>
      </c>
    </row>
    <row r="302" spans="2:17" ht="20.100000000000001" customHeight="1">
      <c r="B302"/>
      <c r="C302" s="59" t="s">
        <v>135</v>
      </c>
      <c r="D302" s="60"/>
      <c r="E302" s="14" t="s">
        <v>586</v>
      </c>
      <c r="F302" s="17">
        <v>289</v>
      </c>
      <c r="G302" s="39">
        <f t="shared" si="34"/>
        <v>0.73</v>
      </c>
      <c r="H302" s="17">
        <v>78</v>
      </c>
      <c r="I302" s="17">
        <v>2.25</v>
      </c>
      <c r="J302" s="17">
        <v>1.82</v>
      </c>
      <c r="K302" s="17">
        <v>1.51</v>
      </c>
      <c r="L302" s="17" t="s">
        <v>92</v>
      </c>
      <c r="M302" s="17" t="s">
        <v>92</v>
      </c>
      <c r="N302" s="17" t="s">
        <v>92</v>
      </c>
      <c r="O302" s="38">
        <f t="shared" si="35"/>
        <v>4.0000000000000002E-4</v>
      </c>
      <c r="P302" s="38">
        <f t="shared" si="36"/>
        <v>2.9999999999999997E-4</v>
      </c>
      <c r="Q302" s="38">
        <f t="shared" si="38"/>
        <v>2.9999999999999997E-4</v>
      </c>
    </row>
    <row r="303" spans="2:17" ht="20.100000000000001" customHeight="1">
      <c r="B303"/>
      <c r="C303" s="59" t="s">
        <v>127</v>
      </c>
      <c r="D303" s="60"/>
      <c r="E303" s="14" t="s">
        <v>587</v>
      </c>
      <c r="F303" s="17">
        <v>850</v>
      </c>
      <c r="G303" s="39">
        <f t="shared" si="34"/>
        <v>0.82899999999999996</v>
      </c>
      <c r="H303" s="17">
        <v>145</v>
      </c>
      <c r="I303" s="17">
        <v>4.1900000000000004</v>
      </c>
      <c r="J303" s="17">
        <v>3.38</v>
      </c>
      <c r="K303" s="17">
        <v>2.8</v>
      </c>
      <c r="L303" s="17" t="s">
        <v>92</v>
      </c>
      <c r="M303" s="17" t="s">
        <v>92</v>
      </c>
      <c r="N303" s="17" t="s">
        <v>92</v>
      </c>
      <c r="O303" s="38">
        <f t="shared" si="35"/>
        <v>6.9999999999999999E-4</v>
      </c>
      <c r="P303" s="38">
        <f t="shared" si="36"/>
        <v>5.9999999999999995E-4</v>
      </c>
      <c r="Q303" s="38">
        <f t="shared" si="38"/>
        <v>5.0000000000000001E-4</v>
      </c>
    </row>
    <row r="304" spans="2:17" ht="20.100000000000001" customHeight="1">
      <c r="B304"/>
      <c r="C304" s="59" t="s">
        <v>128</v>
      </c>
      <c r="D304" s="60"/>
      <c r="E304" s="14" t="s">
        <v>588</v>
      </c>
      <c r="F304" s="17">
        <v>850</v>
      </c>
      <c r="G304" s="39">
        <f t="shared" si="34"/>
        <v>0.82799999999999996</v>
      </c>
      <c r="H304" s="17">
        <v>146</v>
      </c>
      <c r="I304" s="17">
        <v>4.22</v>
      </c>
      <c r="J304" s="17">
        <v>3.41</v>
      </c>
      <c r="K304" s="17">
        <v>2.82</v>
      </c>
      <c r="L304" s="17" t="s">
        <v>92</v>
      </c>
      <c r="M304" s="17" t="s">
        <v>92</v>
      </c>
      <c r="N304" s="17" t="s">
        <v>92</v>
      </c>
      <c r="O304" s="38">
        <f t="shared" si="35"/>
        <v>8.0000000000000004E-4</v>
      </c>
      <c r="P304" s="38">
        <f t="shared" si="36"/>
        <v>5.9999999999999995E-4</v>
      </c>
      <c r="Q304" s="38">
        <f t="shared" si="38"/>
        <v>5.0000000000000001E-4</v>
      </c>
    </row>
    <row r="305" spans="2:17" ht="20.100000000000001" customHeight="1">
      <c r="B305"/>
      <c r="C305" s="59" t="s">
        <v>129</v>
      </c>
      <c r="D305" s="60"/>
      <c r="E305" s="14" t="s">
        <v>589</v>
      </c>
      <c r="F305" s="17">
        <v>980</v>
      </c>
      <c r="G305" s="39">
        <f t="shared" si="34"/>
        <v>0.80300000000000005</v>
      </c>
      <c r="H305" s="17">
        <v>193</v>
      </c>
      <c r="I305" s="17">
        <v>5.57</v>
      </c>
      <c r="J305" s="17">
        <v>4.5</v>
      </c>
      <c r="K305" s="17">
        <v>3.73</v>
      </c>
      <c r="L305" s="17" t="s">
        <v>92</v>
      </c>
      <c r="M305" s="17" t="s">
        <v>92</v>
      </c>
      <c r="N305" s="17" t="s">
        <v>92</v>
      </c>
      <c r="O305" s="38">
        <f t="shared" si="35"/>
        <v>1E-3</v>
      </c>
      <c r="P305" s="38">
        <f t="shared" si="36"/>
        <v>8.0000000000000004E-4</v>
      </c>
      <c r="Q305" s="38">
        <f t="shared" si="38"/>
        <v>6.9999999999999999E-4</v>
      </c>
    </row>
    <row r="306" spans="2:17" ht="20.100000000000001" customHeight="1">
      <c r="B306"/>
      <c r="C306" s="59" t="s">
        <v>130</v>
      </c>
      <c r="D306" s="60"/>
      <c r="E306" s="14" t="s">
        <v>590</v>
      </c>
      <c r="F306" s="17">
        <v>550</v>
      </c>
      <c r="G306" s="39">
        <f t="shared" si="34"/>
        <v>0.79600000000000004</v>
      </c>
      <c r="H306" s="17">
        <v>112</v>
      </c>
      <c r="I306" s="17">
        <v>3.23</v>
      </c>
      <c r="J306" s="17">
        <v>2.61</v>
      </c>
      <c r="K306" s="17">
        <v>2.17</v>
      </c>
      <c r="L306" s="17" t="s">
        <v>92</v>
      </c>
      <c r="M306" s="17" t="s">
        <v>92</v>
      </c>
      <c r="N306" s="17" t="s">
        <v>92</v>
      </c>
      <c r="O306" s="38">
        <f t="shared" si="35"/>
        <v>5.9999999999999995E-4</v>
      </c>
      <c r="P306" s="38">
        <f t="shared" si="36"/>
        <v>5.0000000000000001E-4</v>
      </c>
      <c r="Q306" s="38">
        <f t="shared" si="38"/>
        <v>4.0000000000000002E-4</v>
      </c>
    </row>
    <row r="307" spans="2:17" ht="20.100000000000001" customHeight="1">
      <c r="B307"/>
      <c r="C307" s="59" t="s">
        <v>131</v>
      </c>
      <c r="D307" s="60"/>
      <c r="E307" s="14" t="s">
        <v>591</v>
      </c>
      <c r="F307" s="17">
        <v>550</v>
      </c>
      <c r="G307" s="39">
        <f t="shared" si="34"/>
        <v>0.84</v>
      </c>
      <c r="H307" s="17">
        <v>88</v>
      </c>
      <c r="I307" s="17">
        <v>2.54</v>
      </c>
      <c r="J307" s="17">
        <v>2.0499999999999998</v>
      </c>
      <c r="K307" s="17">
        <v>1.7</v>
      </c>
      <c r="L307" s="17" t="s">
        <v>92</v>
      </c>
      <c r="M307" s="17" t="s">
        <v>92</v>
      </c>
      <c r="N307" s="17" t="s">
        <v>92</v>
      </c>
      <c r="O307" s="38">
        <f t="shared" si="35"/>
        <v>5.0000000000000001E-4</v>
      </c>
      <c r="P307" s="38">
        <f t="shared" si="36"/>
        <v>4.0000000000000002E-4</v>
      </c>
      <c r="Q307" s="38">
        <f t="shared" si="38"/>
        <v>2.9999999999999997E-4</v>
      </c>
    </row>
    <row r="308" spans="2:17" ht="20.100000000000001" customHeight="1">
      <c r="B308"/>
      <c r="C308" s="59" t="s">
        <v>132</v>
      </c>
      <c r="D308" s="60"/>
      <c r="E308" s="14" t="s">
        <v>592</v>
      </c>
      <c r="F308" s="17">
        <v>1225</v>
      </c>
      <c r="G308" s="39">
        <f t="shared" si="34"/>
        <v>0.79600000000000004</v>
      </c>
      <c r="H308" s="17">
        <v>250</v>
      </c>
      <c r="I308" s="17">
        <v>7.22</v>
      </c>
      <c r="J308" s="17">
        <v>5.83</v>
      </c>
      <c r="K308" s="17">
        <v>4.84</v>
      </c>
      <c r="L308" s="17" t="s">
        <v>92</v>
      </c>
      <c r="M308" s="17" t="s">
        <v>92</v>
      </c>
      <c r="N308" s="17" t="s">
        <v>92</v>
      </c>
      <c r="O308" s="38">
        <f t="shared" si="35"/>
        <v>1.2999999999999999E-3</v>
      </c>
      <c r="P308" s="38">
        <f t="shared" si="36"/>
        <v>1E-3</v>
      </c>
      <c r="Q308" s="38">
        <f t="shared" si="38"/>
        <v>8.9999999999999998E-4</v>
      </c>
    </row>
    <row r="309" spans="2:17" ht="20.100000000000001" customHeight="1">
      <c r="B309"/>
      <c r="C309" s="59" t="s">
        <v>136</v>
      </c>
      <c r="D309" s="60"/>
      <c r="E309" s="14" t="s">
        <v>593</v>
      </c>
      <c r="F309" s="17">
        <v>55</v>
      </c>
      <c r="G309" s="39">
        <f t="shared" si="34"/>
        <v>0.49099999999999999</v>
      </c>
      <c r="H309" s="17">
        <v>28</v>
      </c>
      <c r="I309" s="17">
        <v>0.81</v>
      </c>
      <c r="J309" s="17">
        <v>0.65</v>
      </c>
      <c r="K309" s="17">
        <v>0.54</v>
      </c>
      <c r="L309" s="17" t="s">
        <v>92</v>
      </c>
      <c r="M309" s="17" t="s">
        <v>92</v>
      </c>
      <c r="N309" s="17" t="s">
        <v>92</v>
      </c>
      <c r="O309" s="38">
        <f t="shared" si="35"/>
        <v>1E-4</v>
      </c>
      <c r="P309" s="38">
        <f t="shared" si="36"/>
        <v>1E-4</v>
      </c>
      <c r="Q309" s="38">
        <f t="shared" si="38"/>
        <v>1E-4</v>
      </c>
    </row>
    <row r="310" spans="2:17" ht="20.100000000000001" customHeight="1">
      <c r="B310"/>
      <c r="C310" s="59" t="s">
        <v>137</v>
      </c>
      <c r="D310" s="60"/>
      <c r="E310" s="14" t="s">
        <v>594</v>
      </c>
      <c r="F310" s="17">
        <v>83</v>
      </c>
      <c r="G310" s="39">
        <f t="shared" si="34"/>
        <v>0.78300000000000003</v>
      </c>
      <c r="H310" s="17">
        <v>18</v>
      </c>
      <c r="I310" s="17">
        <v>0.52</v>
      </c>
      <c r="J310" s="17">
        <v>0.42</v>
      </c>
      <c r="K310" s="17">
        <v>0.35</v>
      </c>
      <c r="L310" s="17" t="s">
        <v>92</v>
      </c>
      <c r="M310" s="17" t="s">
        <v>92</v>
      </c>
      <c r="N310" s="17" t="s">
        <v>92</v>
      </c>
      <c r="O310" s="38">
        <f t="shared" si="35"/>
        <v>1E-4</v>
      </c>
      <c r="P310" s="38">
        <f t="shared" si="36"/>
        <v>1E-4</v>
      </c>
      <c r="Q310" s="38">
        <f t="shared" si="38"/>
        <v>1E-4</v>
      </c>
    </row>
    <row r="311" spans="2:17" ht="20.100000000000001" customHeight="1">
      <c r="B311"/>
      <c r="C311" s="59" t="s">
        <v>95</v>
      </c>
      <c r="D311" s="60"/>
      <c r="E311" s="14" t="s">
        <v>560</v>
      </c>
      <c r="F311" s="17">
        <v>1253</v>
      </c>
      <c r="G311" s="39">
        <f t="shared" si="34"/>
        <v>0.90200000000000002</v>
      </c>
      <c r="H311" s="17">
        <v>123</v>
      </c>
      <c r="I311" s="17">
        <v>3.55</v>
      </c>
      <c r="J311" s="17">
        <v>2.87</v>
      </c>
      <c r="K311" s="17">
        <v>2.38</v>
      </c>
      <c r="L311" s="17" t="s">
        <v>92</v>
      </c>
      <c r="M311" s="17" t="s">
        <v>92</v>
      </c>
      <c r="N311" s="17" t="s">
        <v>92</v>
      </c>
      <c r="O311" s="38">
        <f t="shared" si="35"/>
        <v>5.9999999999999995E-4</v>
      </c>
      <c r="P311" s="38">
        <f t="shared" si="36"/>
        <v>5.0000000000000001E-4</v>
      </c>
      <c r="Q311" s="38">
        <f t="shared" si="38"/>
        <v>4.0000000000000002E-4</v>
      </c>
    </row>
    <row r="312" spans="2:17" ht="20.100000000000001" customHeight="1">
      <c r="B312"/>
      <c r="C312" s="59" t="s">
        <v>96</v>
      </c>
      <c r="D312" s="60"/>
      <c r="E312" s="14" t="s">
        <v>561</v>
      </c>
      <c r="F312" s="17">
        <v>1298</v>
      </c>
      <c r="G312" s="39">
        <f t="shared" si="34"/>
        <v>0.86899999999999999</v>
      </c>
      <c r="H312" s="17">
        <v>170</v>
      </c>
      <c r="I312" s="17">
        <v>4.91</v>
      </c>
      <c r="J312" s="17">
        <v>3.97</v>
      </c>
      <c r="K312" s="17">
        <v>3.29</v>
      </c>
      <c r="L312" s="17" t="s">
        <v>92</v>
      </c>
      <c r="M312" s="17" t="s">
        <v>92</v>
      </c>
      <c r="N312" s="17" t="s">
        <v>92</v>
      </c>
      <c r="O312" s="38">
        <f t="shared" si="35"/>
        <v>8.9999999999999998E-4</v>
      </c>
      <c r="P312" s="38">
        <f t="shared" si="36"/>
        <v>6.9999999999999999E-4</v>
      </c>
      <c r="Q312" s="38">
        <f t="shared" si="38"/>
        <v>5.9999999999999995E-4</v>
      </c>
    </row>
    <row r="313" spans="2:17" ht="20.100000000000001" customHeight="1">
      <c r="B313"/>
      <c r="C313" s="59" t="s">
        <v>97</v>
      </c>
      <c r="D313" s="60"/>
      <c r="E313" s="14" t="s">
        <v>562</v>
      </c>
      <c r="F313" s="17">
        <v>1129</v>
      </c>
      <c r="G313" s="39">
        <f t="shared" si="34"/>
        <v>0.91900000000000004</v>
      </c>
      <c r="H313" s="17">
        <v>92</v>
      </c>
      <c r="I313" s="17">
        <v>2.66</v>
      </c>
      <c r="J313" s="17">
        <v>2.15</v>
      </c>
      <c r="K313" s="17">
        <v>1.78</v>
      </c>
      <c r="L313" s="17" t="s">
        <v>92</v>
      </c>
      <c r="M313" s="17" t="s">
        <v>92</v>
      </c>
      <c r="N313" s="17" t="s">
        <v>92</v>
      </c>
      <c r="O313" s="38">
        <f t="shared" si="35"/>
        <v>5.0000000000000001E-4</v>
      </c>
      <c r="P313" s="38">
        <f t="shared" si="36"/>
        <v>4.0000000000000002E-4</v>
      </c>
      <c r="Q313" s="38">
        <f t="shared" si="38"/>
        <v>2.9999999999999997E-4</v>
      </c>
    </row>
    <row r="314" spans="2:17" ht="20.100000000000001" customHeight="1">
      <c r="B314"/>
      <c r="C314" s="59" t="s">
        <v>98</v>
      </c>
      <c r="D314" s="60"/>
      <c r="E314" s="14" t="s">
        <v>563</v>
      </c>
      <c r="F314" s="17">
        <v>893</v>
      </c>
      <c r="G314" s="39">
        <f t="shared" si="34"/>
        <v>0.91500000000000004</v>
      </c>
      <c r="H314" s="17">
        <v>76</v>
      </c>
      <c r="I314" s="17">
        <v>2.19</v>
      </c>
      <c r="J314" s="17">
        <v>1.77</v>
      </c>
      <c r="K314" s="17">
        <v>1.47</v>
      </c>
      <c r="L314" s="17" t="s">
        <v>92</v>
      </c>
      <c r="M314" s="17" t="s">
        <v>92</v>
      </c>
      <c r="N314" s="17" t="s">
        <v>92</v>
      </c>
      <c r="O314" s="38">
        <f t="shared" si="35"/>
        <v>4.0000000000000002E-4</v>
      </c>
      <c r="P314" s="38">
        <f t="shared" si="36"/>
        <v>2.9999999999999997E-4</v>
      </c>
      <c r="Q314" s="38">
        <f t="shared" si="38"/>
        <v>2.9999999999999997E-4</v>
      </c>
    </row>
    <row r="315" spans="2:17" ht="20.100000000000001" customHeight="1">
      <c r="B315"/>
      <c r="C315" s="59" t="s">
        <v>99</v>
      </c>
      <c r="D315" s="60"/>
      <c r="E315" s="14" t="s">
        <v>564</v>
      </c>
      <c r="F315" s="17">
        <v>108</v>
      </c>
      <c r="G315" s="39">
        <f t="shared" si="34"/>
        <v>0.74099999999999999</v>
      </c>
      <c r="H315" s="17">
        <v>28</v>
      </c>
      <c r="I315" s="17">
        <v>0.81</v>
      </c>
      <c r="J315" s="17">
        <v>0.65</v>
      </c>
      <c r="K315" s="17">
        <v>0.54</v>
      </c>
      <c r="L315" s="17" t="s">
        <v>92</v>
      </c>
      <c r="M315" s="17" t="s">
        <v>92</v>
      </c>
      <c r="N315" s="17" t="s">
        <v>92</v>
      </c>
      <c r="O315" s="38">
        <f t="shared" si="35"/>
        <v>1E-4</v>
      </c>
      <c r="P315" s="38">
        <f t="shared" si="36"/>
        <v>1E-4</v>
      </c>
      <c r="Q315" s="38">
        <f t="shared" si="38"/>
        <v>1E-4</v>
      </c>
    </row>
    <row r="316" spans="2:17" ht="20.100000000000001" customHeight="1">
      <c r="B316"/>
      <c r="C316" s="59" t="s">
        <v>138</v>
      </c>
      <c r="D316" s="60"/>
      <c r="E316" s="14" t="s">
        <v>595</v>
      </c>
      <c r="F316" s="17">
        <v>299</v>
      </c>
      <c r="G316" s="39">
        <f t="shared" si="34"/>
        <v>0.63900000000000001</v>
      </c>
      <c r="H316" s="17">
        <v>108</v>
      </c>
      <c r="I316" s="17">
        <v>3.12</v>
      </c>
      <c r="J316" s="17">
        <v>2.52</v>
      </c>
      <c r="K316" s="17">
        <v>2.09</v>
      </c>
      <c r="L316" s="17" t="s">
        <v>92</v>
      </c>
      <c r="M316" s="17" t="s">
        <v>92</v>
      </c>
      <c r="N316" s="17" t="s">
        <v>92</v>
      </c>
      <c r="O316" s="38">
        <f t="shared" si="35"/>
        <v>5.9999999999999995E-4</v>
      </c>
      <c r="P316" s="38">
        <f t="shared" si="36"/>
        <v>5.0000000000000001E-4</v>
      </c>
      <c r="Q316" s="38">
        <f t="shared" si="38"/>
        <v>4.0000000000000002E-4</v>
      </c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70" t="s">
        <v>21</v>
      </c>
      <c r="D318" s="70"/>
      <c r="E318" s="70"/>
      <c r="F318" s="70"/>
      <c r="G318" s="70"/>
      <c r="H318" s="70"/>
      <c r="I318" s="70"/>
      <c r="J318" s="70"/>
      <c r="K318" s="70"/>
      <c r="O318" s="47"/>
      <c r="P318" s="47"/>
      <c r="Q318" s="47"/>
    </row>
    <row r="319" spans="2:17" ht="20.100000000000001" customHeight="1">
      <c r="B319"/>
      <c r="C319" s="59" t="s">
        <v>139</v>
      </c>
      <c r="D319" s="60"/>
      <c r="E319" s="14" t="s">
        <v>596</v>
      </c>
      <c r="F319" s="17">
        <v>1025</v>
      </c>
      <c r="G319" s="39">
        <f t="shared" ref="G319" si="39">ROUND(1-(H319/F319),3)</f>
        <v>0.68700000000000006</v>
      </c>
      <c r="H319" s="17">
        <v>321</v>
      </c>
      <c r="I319" s="17">
        <v>9.27</v>
      </c>
      <c r="J319" s="17">
        <v>7.49</v>
      </c>
      <c r="K319" s="17">
        <v>6.21</v>
      </c>
      <c r="L319" s="17" t="s">
        <v>92</v>
      </c>
      <c r="M319" s="17" t="s">
        <v>92</v>
      </c>
      <c r="N319" s="17" t="s">
        <v>92</v>
      </c>
      <c r="O319" s="38">
        <f>ROUND(I319/D$192,4)</f>
        <v>1.6999999999999999E-3</v>
      </c>
      <c r="P319" s="38">
        <f>ROUND(J319/D$192,4)</f>
        <v>1.2999999999999999E-3</v>
      </c>
      <c r="Q319" s="38">
        <f>ROUND(K319/D$192,4)</f>
        <v>1.1000000000000001E-3</v>
      </c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70" t="s">
        <v>23</v>
      </c>
      <c r="D323" s="70"/>
      <c r="E323" s="70"/>
      <c r="F323" s="70"/>
      <c r="G323" s="70"/>
      <c r="H323" s="70"/>
      <c r="I323" s="70"/>
      <c r="J323" s="70"/>
      <c r="K323" s="70"/>
      <c r="O323" s="47"/>
      <c r="P323" s="47"/>
      <c r="Q323" s="47"/>
    </row>
    <row r="324" spans="2:17" ht="20.100000000000001" customHeight="1">
      <c r="B324"/>
      <c r="C324" s="59" t="s">
        <v>140</v>
      </c>
      <c r="D324" s="60"/>
      <c r="E324" s="14" t="s">
        <v>597</v>
      </c>
      <c r="F324" s="17">
        <v>629</v>
      </c>
      <c r="G324" s="39">
        <f t="shared" ref="G324:G340" si="40">ROUND(1-(H324/F324),3)</f>
        <v>0.79200000000000004</v>
      </c>
      <c r="H324" s="17">
        <v>131</v>
      </c>
      <c r="I324" s="17">
        <v>3.78</v>
      </c>
      <c r="J324" s="17">
        <v>3.06</v>
      </c>
      <c r="K324" s="17">
        <v>2.5299999999999998</v>
      </c>
      <c r="L324" s="17" t="s">
        <v>92</v>
      </c>
      <c r="M324" s="17" t="s">
        <v>92</v>
      </c>
      <c r="N324" s="17" t="s">
        <v>92</v>
      </c>
      <c r="O324" s="38">
        <f t="shared" ref="O324:O340" si="41">ROUND(I324/D$192,4)</f>
        <v>6.9999999999999999E-4</v>
      </c>
      <c r="P324" s="38">
        <f t="shared" ref="P324:P340" si="42">ROUND(J324/D$192,4)</f>
        <v>5.0000000000000001E-4</v>
      </c>
      <c r="Q324" s="38">
        <f t="shared" ref="Q324:Q340" si="43">ROUND(K324/D$192,4)</f>
        <v>5.0000000000000001E-4</v>
      </c>
    </row>
    <row r="325" spans="2:17" ht="20.100000000000001" customHeight="1">
      <c r="B325"/>
      <c r="C325" s="59" t="s">
        <v>141</v>
      </c>
      <c r="D325" s="60"/>
      <c r="E325" s="14" t="s">
        <v>598</v>
      </c>
      <c r="F325" s="17">
        <v>49</v>
      </c>
      <c r="G325" s="39">
        <f t="shared" si="40"/>
        <v>0.30599999999999999</v>
      </c>
      <c r="H325" s="17">
        <v>34</v>
      </c>
      <c r="I325" s="17">
        <v>0.98</v>
      </c>
      <c r="J325" s="17">
        <v>0.79</v>
      </c>
      <c r="K325" s="17">
        <v>0.66</v>
      </c>
      <c r="L325" s="17" t="s">
        <v>92</v>
      </c>
      <c r="M325" s="17" t="s">
        <v>92</v>
      </c>
      <c r="N325" s="17" t="s">
        <v>92</v>
      </c>
      <c r="O325" s="38">
        <f t="shared" si="41"/>
        <v>2.0000000000000001E-4</v>
      </c>
      <c r="P325" s="38">
        <f t="shared" si="42"/>
        <v>1E-4</v>
      </c>
      <c r="Q325" s="38">
        <f t="shared" si="43"/>
        <v>1E-4</v>
      </c>
    </row>
    <row r="326" spans="2:17" ht="20.100000000000001" customHeight="1">
      <c r="B326"/>
      <c r="C326" s="59" t="s">
        <v>142</v>
      </c>
      <c r="D326" s="60"/>
      <c r="E326" s="14" t="s">
        <v>599</v>
      </c>
      <c r="F326" s="17">
        <v>49</v>
      </c>
      <c r="G326" s="39">
        <f t="shared" si="40"/>
        <v>0.30599999999999999</v>
      </c>
      <c r="H326" s="17">
        <v>34</v>
      </c>
      <c r="I326" s="17">
        <v>0.98</v>
      </c>
      <c r="J326" s="17">
        <v>0.79</v>
      </c>
      <c r="K326" s="17">
        <v>0.66</v>
      </c>
      <c r="L326" s="17" t="s">
        <v>92</v>
      </c>
      <c r="M326" s="17" t="s">
        <v>92</v>
      </c>
      <c r="N326" s="17" t="s">
        <v>92</v>
      </c>
      <c r="O326" s="38">
        <f t="shared" si="41"/>
        <v>2.0000000000000001E-4</v>
      </c>
      <c r="P326" s="38">
        <f t="shared" si="42"/>
        <v>1E-4</v>
      </c>
      <c r="Q326" s="38">
        <f t="shared" si="43"/>
        <v>1E-4</v>
      </c>
    </row>
    <row r="327" spans="2:17" ht="20.100000000000001" customHeight="1">
      <c r="B327"/>
      <c r="C327" s="59" t="s">
        <v>143</v>
      </c>
      <c r="D327" s="60"/>
      <c r="E327" s="14" t="s">
        <v>600</v>
      </c>
      <c r="F327" s="17">
        <v>49</v>
      </c>
      <c r="G327" s="39">
        <f t="shared" si="40"/>
        <v>0.30599999999999999</v>
      </c>
      <c r="H327" s="17">
        <v>34</v>
      </c>
      <c r="I327" s="17">
        <v>0.98</v>
      </c>
      <c r="J327" s="17">
        <v>0.79</v>
      </c>
      <c r="K327" s="17">
        <v>0.66</v>
      </c>
      <c r="L327" s="17" t="s">
        <v>92</v>
      </c>
      <c r="M327" s="17" t="s">
        <v>92</v>
      </c>
      <c r="N327" s="17" t="s">
        <v>92</v>
      </c>
      <c r="O327" s="38">
        <f t="shared" si="41"/>
        <v>2.0000000000000001E-4</v>
      </c>
      <c r="P327" s="38">
        <f t="shared" si="42"/>
        <v>1E-4</v>
      </c>
      <c r="Q327" s="38">
        <f t="shared" si="43"/>
        <v>1E-4</v>
      </c>
    </row>
    <row r="328" spans="2:17" ht="20.100000000000001" customHeight="1">
      <c r="B328"/>
      <c r="C328" s="59" t="s">
        <v>144</v>
      </c>
      <c r="D328" s="60"/>
      <c r="E328" s="14" t="s">
        <v>601</v>
      </c>
      <c r="F328" s="17">
        <v>49</v>
      </c>
      <c r="G328" s="39">
        <f t="shared" si="40"/>
        <v>0.30599999999999999</v>
      </c>
      <c r="H328" s="17">
        <v>34</v>
      </c>
      <c r="I328" s="17">
        <v>0.98</v>
      </c>
      <c r="J328" s="17">
        <v>0.79</v>
      </c>
      <c r="K328" s="17">
        <v>0.66</v>
      </c>
      <c r="L328" s="17" t="s">
        <v>92</v>
      </c>
      <c r="M328" s="17" t="s">
        <v>92</v>
      </c>
      <c r="N328" s="17" t="s">
        <v>92</v>
      </c>
      <c r="O328" s="38">
        <f t="shared" si="41"/>
        <v>2.0000000000000001E-4</v>
      </c>
      <c r="P328" s="38">
        <f t="shared" si="42"/>
        <v>1E-4</v>
      </c>
      <c r="Q328" s="38">
        <f t="shared" si="43"/>
        <v>1E-4</v>
      </c>
    </row>
    <row r="329" spans="2:17" ht="20.100000000000001" customHeight="1">
      <c r="B329"/>
      <c r="C329" s="59" t="s">
        <v>145</v>
      </c>
      <c r="D329" s="60"/>
      <c r="E329" s="14" t="s">
        <v>602</v>
      </c>
      <c r="F329" s="17">
        <v>99</v>
      </c>
      <c r="G329" s="39">
        <f t="shared" si="40"/>
        <v>0.626</v>
      </c>
      <c r="H329" s="17">
        <v>37</v>
      </c>
      <c r="I329" s="17">
        <v>1.07</v>
      </c>
      <c r="J329" s="17">
        <v>0.86</v>
      </c>
      <c r="K329" s="17">
        <v>0.72</v>
      </c>
      <c r="L329" s="17" t="s">
        <v>92</v>
      </c>
      <c r="M329" s="17" t="s">
        <v>92</v>
      </c>
      <c r="N329" s="17" t="s">
        <v>92</v>
      </c>
      <c r="O329" s="38">
        <f t="shared" si="41"/>
        <v>2.0000000000000001E-4</v>
      </c>
      <c r="P329" s="38">
        <f t="shared" si="42"/>
        <v>2.0000000000000001E-4</v>
      </c>
      <c r="Q329" s="38">
        <f t="shared" si="43"/>
        <v>1E-4</v>
      </c>
    </row>
    <row r="330" spans="2:17" ht="20.100000000000001" customHeight="1">
      <c r="B330"/>
      <c r="C330" s="59" t="s">
        <v>146</v>
      </c>
      <c r="D330" s="60"/>
      <c r="E330" s="14" t="s">
        <v>603</v>
      </c>
      <c r="F330" s="17">
        <v>99</v>
      </c>
      <c r="G330" s="39">
        <f t="shared" si="40"/>
        <v>0.63600000000000001</v>
      </c>
      <c r="H330" s="17">
        <v>36</v>
      </c>
      <c r="I330" s="17">
        <v>1.04</v>
      </c>
      <c r="J330" s="17">
        <v>0.84</v>
      </c>
      <c r="K330" s="17">
        <v>0.7</v>
      </c>
      <c r="L330" s="17" t="s">
        <v>92</v>
      </c>
      <c r="M330" s="17" t="s">
        <v>92</v>
      </c>
      <c r="N330" s="17" t="s">
        <v>92</v>
      </c>
      <c r="O330" s="38">
        <f t="shared" si="41"/>
        <v>2.0000000000000001E-4</v>
      </c>
      <c r="P330" s="38">
        <f t="shared" si="42"/>
        <v>2.0000000000000001E-4</v>
      </c>
      <c r="Q330" s="38">
        <f t="shared" si="43"/>
        <v>1E-4</v>
      </c>
    </row>
    <row r="331" spans="2:17" ht="20.100000000000001" customHeight="1">
      <c r="B331"/>
      <c r="C331" s="59" t="s">
        <v>147</v>
      </c>
      <c r="D331" s="60"/>
      <c r="E331" s="14" t="s">
        <v>604</v>
      </c>
      <c r="F331" s="17">
        <v>99</v>
      </c>
      <c r="G331" s="39">
        <f t="shared" si="40"/>
        <v>0.626</v>
      </c>
      <c r="H331" s="17">
        <v>37</v>
      </c>
      <c r="I331" s="17">
        <v>1.07</v>
      </c>
      <c r="J331" s="17">
        <v>0.86</v>
      </c>
      <c r="K331" s="17">
        <v>0.72</v>
      </c>
      <c r="L331" s="17" t="s">
        <v>92</v>
      </c>
      <c r="M331" s="17" t="s">
        <v>92</v>
      </c>
      <c r="N331" s="17" t="s">
        <v>92</v>
      </c>
      <c r="O331" s="38">
        <f t="shared" si="41"/>
        <v>2.0000000000000001E-4</v>
      </c>
      <c r="P331" s="38">
        <f t="shared" si="42"/>
        <v>2.0000000000000001E-4</v>
      </c>
      <c r="Q331" s="38">
        <f t="shared" si="43"/>
        <v>1E-4</v>
      </c>
    </row>
    <row r="332" spans="2:17" ht="20.100000000000001" customHeight="1">
      <c r="B332"/>
      <c r="C332" s="59" t="s">
        <v>148</v>
      </c>
      <c r="D332" s="60"/>
      <c r="E332" s="14" t="s">
        <v>605</v>
      </c>
      <c r="F332" s="17">
        <v>109</v>
      </c>
      <c r="G332" s="39">
        <f t="shared" si="40"/>
        <v>0.58699999999999997</v>
      </c>
      <c r="H332" s="17">
        <v>45</v>
      </c>
      <c r="I332" s="17">
        <v>1.3</v>
      </c>
      <c r="J332" s="17">
        <v>1.05</v>
      </c>
      <c r="K332" s="17">
        <v>0.87</v>
      </c>
      <c r="L332" s="17" t="s">
        <v>92</v>
      </c>
      <c r="M332" s="17" t="s">
        <v>92</v>
      </c>
      <c r="N332" s="17" t="s">
        <v>92</v>
      </c>
      <c r="O332" s="38">
        <f t="shared" si="41"/>
        <v>2.0000000000000001E-4</v>
      </c>
      <c r="P332" s="38">
        <f t="shared" si="42"/>
        <v>2.0000000000000001E-4</v>
      </c>
      <c r="Q332" s="38">
        <f t="shared" si="43"/>
        <v>2.0000000000000001E-4</v>
      </c>
    </row>
    <row r="333" spans="2:17" ht="20.100000000000001" customHeight="1">
      <c r="B333"/>
      <c r="C333" s="59" t="s">
        <v>149</v>
      </c>
      <c r="D333" s="60"/>
      <c r="E333" s="14" t="s">
        <v>606</v>
      </c>
      <c r="F333" s="17">
        <v>99</v>
      </c>
      <c r="G333" s="39">
        <f t="shared" si="40"/>
        <v>0.626</v>
      </c>
      <c r="H333" s="17">
        <v>37</v>
      </c>
      <c r="I333" s="17">
        <v>1.07</v>
      </c>
      <c r="J333" s="17">
        <v>0.86</v>
      </c>
      <c r="K333" s="17">
        <v>0.72</v>
      </c>
      <c r="L333" s="17" t="s">
        <v>92</v>
      </c>
      <c r="M333" s="17" t="s">
        <v>92</v>
      </c>
      <c r="N333" s="17" t="s">
        <v>92</v>
      </c>
      <c r="O333" s="38">
        <f t="shared" si="41"/>
        <v>2.0000000000000001E-4</v>
      </c>
      <c r="P333" s="38">
        <f t="shared" si="42"/>
        <v>2.0000000000000001E-4</v>
      </c>
      <c r="Q333" s="38">
        <f t="shared" si="43"/>
        <v>1E-4</v>
      </c>
    </row>
    <row r="334" spans="2:17" ht="20.100000000000001" customHeight="1">
      <c r="B334"/>
      <c r="C334" s="59" t="s">
        <v>150</v>
      </c>
      <c r="D334" s="60"/>
      <c r="E334" s="14" t="s">
        <v>607</v>
      </c>
      <c r="F334" s="17">
        <v>325</v>
      </c>
      <c r="G334" s="39">
        <f t="shared" si="40"/>
        <v>0.56599999999999995</v>
      </c>
      <c r="H334" s="17">
        <v>141</v>
      </c>
      <c r="I334" s="17">
        <v>4.07</v>
      </c>
      <c r="J334" s="17">
        <v>3.29</v>
      </c>
      <c r="K334" s="17">
        <v>2.73</v>
      </c>
      <c r="L334" s="17" t="s">
        <v>92</v>
      </c>
      <c r="M334" s="17" t="s">
        <v>92</v>
      </c>
      <c r="N334" s="17" t="s">
        <v>92</v>
      </c>
      <c r="O334" s="38">
        <f t="shared" si="41"/>
        <v>6.9999999999999999E-4</v>
      </c>
      <c r="P334" s="38">
        <f t="shared" si="42"/>
        <v>5.9999999999999995E-4</v>
      </c>
      <c r="Q334" s="38">
        <f t="shared" si="43"/>
        <v>5.0000000000000001E-4</v>
      </c>
    </row>
    <row r="335" spans="2:17" ht="20.100000000000001" customHeight="1">
      <c r="B335"/>
      <c r="C335" s="59" t="s">
        <v>151</v>
      </c>
      <c r="D335" s="60"/>
      <c r="E335" s="14" t="s">
        <v>608</v>
      </c>
      <c r="F335" s="17">
        <v>524</v>
      </c>
      <c r="G335" s="39">
        <f t="shared" si="40"/>
        <v>0.68899999999999995</v>
      </c>
      <c r="H335" s="17">
        <v>163</v>
      </c>
      <c r="I335" s="17">
        <v>4.71</v>
      </c>
      <c r="J335" s="17">
        <v>3.8</v>
      </c>
      <c r="K335" s="17">
        <v>3.15</v>
      </c>
      <c r="L335" s="17" t="s">
        <v>92</v>
      </c>
      <c r="M335" s="17" t="s">
        <v>92</v>
      </c>
      <c r="N335" s="17" t="s">
        <v>92</v>
      </c>
      <c r="O335" s="38">
        <f t="shared" si="41"/>
        <v>8.0000000000000004E-4</v>
      </c>
      <c r="P335" s="38">
        <f t="shared" si="42"/>
        <v>6.9999999999999999E-4</v>
      </c>
      <c r="Q335" s="38">
        <f t="shared" si="43"/>
        <v>5.9999999999999995E-4</v>
      </c>
    </row>
    <row r="336" spans="2:17" ht="20.100000000000001" customHeight="1">
      <c r="B336"/>
      <c r="C336" s="59" t="s">
        <v>152</v>
      </c>
      <c r="D336" s="60"/>
      <c r="E336" s="14" t="s">
        <v>609</v>
      </c>
      <c r="F336" s="17">
        <v>775</v>
      </c>
      <c r="G336" s="39">
        <f t="shared" si="40"/>
        <v>0.60899999999999999</v>
      </c>
      <c r="H336" s="17">
        <v>303</v>
      </c>
      <c r="I336" s="17">
        <v>8.75</v>
      </c>
      <c r="J336" s="17">
        <v>7.07</v>
      </c>
      <c r="K336" s="17">
        <v>5.86</v>
      </c>
      <c r="L336" s="17" t="s">
        <v>92</v>
      </c>
      <c r="M336" s="17" t="s">
        <v>92</v>
      </c>
      <c r="N336" s="17" t="s">
        <v>92</v>
      </c>
      <c r="O336" s="38">
        <f t="shared" si="41"/>
        <v>1.6000000000000001E-3</v>
      </c>
      <c r="P336" s="38">
        <f t="shared" si="42"/>
        <v>1.2999999999999999E-3</v>
      </c>
      <c r="Q336" s="38">
        <f t="shared" si="43"/>
        <v>1E-3</v>
      </c>
    </row>
    <row r="337" spans="2:17" ht="20.100000000000001" customHeight="1">
      <c r="B337"/>
      <c r="C337" s="59" t="s">
        <v>153</v>
      </c>
      <c r="D337" s="60"/>
      <c r="E337" s="14" t="s">
        <v>610</v>
      </c>
      <c r="F337" s="17">
        <v>195</v>
      </c>
      <c r="G337" s="39">
        <f t="shared" si="40"/>
        <v>0.61</v>
      </c>
      <c r="H337" s="17">
        <v>76</v>
      </c>
      <c r="I337" s="17">
        <v>2.19</v>
      </c>
      <c r="J337" s="17">
        <v>1.77</v>
      </c>
      <c r="K337" s="17">
        <v>1.47</v>
      </c>
      <c r="L337" s="17" t="s">
        <v>92</v>
      </c>
      <c r="M337" s="17" t="s">
        <v>92</v>
      </c>
      <c r="N337" s="17" t="s">
        <v>92</v>
      </c>
      <c r="O337" s="38">
        <f t="shared" si="41"/>
        <v>4.0000000000000002E-4</v>
      </c>
      <c r="P337" s="38">
        <f t="shared" si="42"/>
        <v>2.9999999999999997E-4</v>
      </c>
      <c r="Q337" s="38">
        <f t="shared" si="43"/>
        <v>2.9999999999999997E-4</v>
      </c>
    </row>
    <row r="338" spans="2:17" ht="20.100000000000001" customHeight="1">
      <c r="B338"/>
      <c r="C338" s="59" t="s">
        <v>154</v>
      </c>
      <c r="D338" s="60"/>
      <c r="E338" s="14" t="s">
        <v>611</v>
      </c>
      <c r="F338" s="17">
        <v>675</v>
      </c>
      <c r="G338" s="39">
        <f t="shared" si="40"/>
        <v>0.68300000000000005</v>
      </c>
      <c r="H338" s="17">
        <v>214</v>
      </c>
      <c r="I338" s="17">
        <v>6.18</v>
      </c>
      <c r="J338" s="17">
        <v>4.99</v>
      </c>
      <c r="K338" s="17">
        <v>4.1399999999999997</v>
      </c>
      <c r="L338" s="17" t="s">
        <v>92</v>
      </c>
      <c r="M338" s="17" t="s">
        <v>92</v>
      </c>
      <c r="N338" s="17" t="s">
        <v>92</v>
      </c>
      <c r="O338" s="38">
        <f t="shared" si="41"/>
        <v>1.1000000000000001E-3</v>
      </c>
      <c r="P338" s="38">
        <f t="shared" si="42"/>
        <v>8.9999999999999998E-4</v>
      </c>
      <c r="Q338" s="38">
        <f t="shared" si="43"/>
        <v>6.9999999999999999E-4</v>
      </c>
    </row>
    <row r="339" spans="2:17" ht="20.100000000000001" customHeight="1">
      <c r="B339"/>
      <c r="C339" s="59" t="s">
        <v>155</v>
      </c>
      <c r="D339" s="60"/>
      <c r="E339" s="14" t="s">
        <v>612</v>
      </c>
      <c r="F339" s="17">
        <v>799</v>
      </c>
      <c r="G339" s="39">
        <f t="shared" si="40"/>
        <v>0.59399999999999997</v>
      </c>
      <c r="H339" s="17">
        <v>324</v>
      </c>
      <c r="I339" s="17">
        <v>9.36</v>
      </c>
      <c r="J339" s="17">
        <v>7.56</v>
      </c>
      <c r="K339" s="17">
        <v>6.27</v>
      </c>
      <c r="L339" s="17" t="s">
        <v>92</v>
      </c>
      <c r="M339" s="17" t="s">
        <v>92</v>
      </c>
      <c r="N339" s="17" t="s">
        <v>92</v>
      </c>
      <c r="O339" s="38">
        <f t="shared" si="41"/>
        <v>1.6999999999999999E-3</v>
      </c>
      <c r="P339" s="38">
        <f t="shared" si="42"/>
        <v>1.4E-3</v>
      </c>
      <c r="Q339" s="38">
        <f t="shared" si="43"/>
        <v>1.1000000000000001E-3</v>
      </c>
    </row>
    <row r="340" spans="2:17" ht="19.5" customHeight="1">
      <c r="B340"/>
      <c r="C340" s="59" t="s">
        <v>156</v>
      </c>
      <c r="D340" s="60"/>
      <c r="E340" s="14" t="s">
        <v>613</v>
      </c>
      <c r="F340" s="17">
        <v>395</v>
      </c>
      <c r="G340" s="39">
        <f t="shared" si="40"/>
        <v>0.42299999999999999</v>
      </c>
      <c r="H340" s="17">
        <v>228</v>
      </c>
      <c r="I340" s="17">
        <v>6.58</v>
      </c>
      <c r="J340" s="17">
        <v>5.32</v>
      </c>
      <c r="K340" s="17">
        <v>4.41</v>
      </c>
      <c r="L340" s="17" t="s">
        <v>92</v>
      </c>
      <c r="M340" s="17" t="s">
        <v>92</v>
      </c>
      <c r="N340" s="17" t="s">
        <v>92</v>
      </c>
      <c r="O340" s="38">
        <f t="shared" si="41"/>
        <v>1.1999999999999999E-3</v>
      </c>
      <c r="P340" s="38">
        <f t="shared" si="42"/>
        <v>1E-3</v>
      </c>
      <c r="Q340" s="38">
        <f t="shared" si="43"/>
        <v>8.0000000000000004E-4</v>
      </c>
    </row>
    <row r="341" spans="2:17" ht="20.100000000000001" customHeight="1">
      <c r="B341"/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2:17" ht="20.100000000000001" customHeight="1">
      <c r="B342"/>
      <c r="C342" s="59"/>
      <c r="D342" s="60"/>
      <c r="E342" s="14"/>
      <c r="F342" s="17"/>
      <c r="G342" s="39"/>
      <c r="H342" s="17"/>
      <c r="I342" s="17"/>
      <c r="J342" s="17"/>
      <c r="K342" s="17"/>
      <c r="L342" s="17"/>
      <c r="M342" s="17"/>
      <c r="N342" s="17"/>
      <c r="O342" s="38"/>
      <c r="P342" s="38"/>
      <c r="Q342" s="38"/>
    </row>
    <row r="343" spans="2:17" ht="20.100000000000001" customHeight="1">
      <c r="B343"/>
      <c r="C343" s="59"/>
      <c r="D343" s="60"/>
      <c r="E343" s="14"/>
      <c r="F343" s="17"/>
      <c r="G343" s="39"/>
      <c r="H343" s="17"/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2:17" ht="20.100000000000001" customHeight="1">
      <c r="B344"/>
      <c r="C344" s="59"/>
      <c r="D344" s="60"/>
      <c r="E344" s="14"/>
      <c r="F344" s="17"/>
      <c r="G344" s="39"/>
      <c r="H344" s="17"/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2:17" ht="20.100000000000001" customHeight="1">
      <c r="B345"/>
      <c r="C345" s="70" t="s">
        <v>22</v>
      </c>
      <c r="D345" s="70"/>
      <c r="E345" s="70"/>
      <c r="F345" s="70"/>
      <c r="G345" s="70"/>
      <c r="H345" s="70"/>
      <c r="I345" s="70"/>
      <c r="J345" s="70"/>
      <c r="K345" s="70"/>
      <c r="O345" s="47"/>
      <c r="P345" s="47"/>
      <c r="Q345" s="47"/>
    </row>
    <row r="346" spans="2:17" ht="20.100000000000001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59"/>
      <c r="D351" s="60"/>
      <c r="E351" s="14"/>
      <c r="F351" s="17"/>
      <c r="G351" s="39"/>
      <c r="H351" s="17"/>
      <c r="I351" s="17"/>
      <c r="J351" s="17"/>
      <c r="K351" s="17"/>
      <c r="L351" s="17"/>
      <c r="M351" s="17"/>
      <c r="N351" s="17"/>
      <c r="O351" s="38"/>
      <c r="P351" s="38"/>
      <c r="Q351" s="38"/>
    </row>
    <row r="352" spans="2:17" ht="20.100000000000001" customHeight="1">
      <c r="B352"/>
      <c r="C352" s="70" t="s">
        <v>63</v>
      </c>
      <c r="D352" s="70"/>
      <c r="E352" s="70"/>
      <c r="F352" s="70"/>
      <c r="G352" s="70"/>
      <c r="H352" s="70"/>
      <c r="I352" s="70"/>
      <c r="J352" s="70"/>
      <c r="K352" s="71"/>
      <c r="O352" s="47"/>
      <c r="P352" s="47"/>
      <c r="Q352" s="47"/>
    </row>
    <row r="353" spans="2:17" ht="20.100000000000001" customHeight="1">
      <c r="B353"/>
      <c r="C353" s="59" t="s">
        <v>103</v>
      </c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59"/>
      <c r="D358" s="60"/>
      <c r="E358" s="14"/>
      <c r="F358" s="17"/>
      <c r="G358" s="39"/>
      <c r="H358" s="17"/>
      <c r="I358" s="17"/>
      <c r="J358" s="17"/>
      <c r="K358" s="17"/>
      <c r="L358" s="17"/>
      <c r="M358" s="17"/>
      <c r="N358" s="17"/>
      <c r="O358" s="38"/>
      <c r="P358" s="38"/>
      <c r="Q358" s="38"/>
    </row>
    <row r="359" spans="2:17" ht="20.100000000000001" customHeight="1">
      <c r="B359"/>
      <c r="C359" s="59"/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3" t="s">
        <v>16</v>
      </c>
      <c r="F362" s="18"/>
      <c r="G362" s="44"/>
      <c r="H362" s="18"/>
      <c r="I362" s="18"/>
      <c r="J362" s="18"/>
      <c r="K362" s="18"/>
      <c r="O362" s="47"/>
      <c r="P362" s="47"/>
      <c r="Q362" s="47"/>
    </row>
    <row r="363" spans="2:17" ht="20.100000000000001" customHeight="1">
      <c r="B363"/>
      <c r="C363" s="72" t="s">
        <v>51</v>
      </c>
      <c r="D363" s="73"/>
      <c r="E363" s="27"/>
      <c r="F363" s="19">
        <v>150</v>
      </c>
      <c r="G363" s="45">
        <v>0</v>
      </c>
      <c r="H363" s="20">
        <v>150</v>
      </c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72" t="s">
        <v>58</v>
      </c>
      <c r="D364" s="73"/>
      <c r="E364" s="27"/>
      <c r="F364" s="19">
        <v>100</v>
      </c>
      <c r="G364" s="45">
        <v>0</v>
      </c>
      <c r="H364" s="20">
        <v>100</v>
      </c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27"/>
      <c r="F365" s="19"/>
      <c r="G365" s="45"/>
      <c r="H365" s="20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27"/>
      <c r="F366" s="19"/>
      <c r="G366" s="45"/>
      <c r="H366" s="20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27"/>
      <c r="F367" s="19"/>
      <c r="G367" s="45"/>
      <c r="H367" s="20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59"/>
      <c r="D368" s="60"/>
      <c r="E368" s="27"/>
      <c r="F368" s="19"/>
      <c r="G368" s="45"/>
      <c r="H368" s="20"/>
      <c r="I368" s="17"/>
      <c r="J368" s="17"/>
      <c r="K368" s="17"/>
      <c r="L368" s="17"/>
      <c r="M368" s="17"/>
      <c r="N368" s="17"/>
      <c r="O368" s="38"/>
      <c r="P368" s="38"/>
      <c r="Q368" s="38"/>
    </row>
    <row r="369" spans="2:17" ht="20.100000000000001" customHeight="1">
      <c r="B369"/>
      <c r="C369" s="74" t="s">
        <v>72</v>
      </c>
      <c r="D369" s="71"/>
      <c r="E369" s="24" t="s">
        <v>103</v>
      </c>
      <c r="F369" s="24"/>
      <c r="G369" s="46"/>
      <c r="H369" s="24"/>
      <c r="I369" s="24"/>
      <c r="J369" s="24"/>
      <c r="K369" s="24"/>
      <c r="L369" s="24"/>
      <c r="M369" s="24"/>
      <c r="N369" s="24"/>
      <c r="O369" s="48"/>
      <c r="P369" s="48"/>
      <c r="Q369" s="48"/>
    </row>
    <row r="370" spans="2:17" ht="20.100000000000001" customHeight="1">
      <c r="B370"/>
      <c r="C370" s="74" t="s">
        <v>29</v>
      </c>
      <c r="D370" s="71"/>
      <c r="E370" s="24" t="s">
        <v>104</v>
      </c>
      <c r="F370" s="24"/>
      <c r="G370" s="46"/>
      <c r="H370" s="24"/>
      <c r="I370" s="24"/>
      <c r="J370" s="24"/>
      <c r="K370" s="24"/>
      <c r="L370" s="24"/>
      <c r="M370" s="24"/>
      <c r="N370" s="24"/>
      <c r="O370" s="48"/>
      <c r="P370" s="48"/>
      <c r="Q370" s="48"/>
    </row>
    <row r="371" spans="2:17" ht="20.100000000000001" customHeight="1">
      <c r="B371"/>
      <c r="C371" s="74" t="s">
        <v>45</v>
      </c>
      <c r="D371" s="71"/>
      <c r="E371" s="24" t="s">
        <v>104</v>
      </c>
      <c r="F371" s="24"/>
      <c r="G371" s="46"/>
      <c r="H371" s="24"/>
      <c r="I371" s="24"/>
      <c r="J371" s="24"/>
      <c r="K371" s="24"/>
      <c r="L371" s="24"/>
      <c r="M371" s="24"/>
      <c r="N371" s="24"/>
      <c r="O371" s="48"/>
      <c r="P371" s="48"/>
      <c r="Q371" s="48"/>
    </row>
    <row r="372" spans="2:17" ht="20.100000000000001" customHeight="1">
      <c r="B372"/>
      <c r="C372" s="76" t="s">
        <v>79</v>
      </c>
      <c r="D372" s="76"/>
      <c r="E372" s="24" t="s">
        <v>105</v>
      </c>
      <c r="F372" s="24"/>
      <c r="G372" s="46"/>
      <c r="H372" s="24"/>
      <c r="I372" s="24"/>
      <c r="J372" s="24"/>
      <c r="K372" s="24"/>
      <c r="L372" s="24"/>
      <c r="M372" s="24"/>
      <c r="N372" s="24"/>
      <c r="O372" s="48"/>
      <c r="P372" s="48"/>
      <c r="Q372" s="48"/>
    </row>
    <row r="373" spans="2:17" ht="20.100000000000001" customHeight="1">
      <c r="B373"/>
      <c r="C373" s="76" t="s">
        <v>59</v>
      </c>
      <c r="D373" s="76"/>
      <c r="E373" s="24" t="s">
        <v>105</v>
      </c>
      <c r="F373" s="24"/>
      <c r="G373" s="46"/>
      <c r="H373" s="24"/>
      <c r="I373" s="24"/>
      <c r="J373" s="24"/>
      <c r="K373" s="24"/>
      <c r="L373" s="24"/>
      <c r="M373" s="24"/>
      <c r="N373" s="24"/>
      <c r="O373" s="48"/>
      <c r="P373" s="48"/>
      <c r="Q373" s="48"/>
    </row>
    <row r="374" spans="2:17" ht="20.100000000000001" customHeight="1">
      <c r="B374"/>
      <c r="C374" t="s">
        <v>93</v>
      </c>
      <c r="G374" s="42"/>
      <c r="O374" s="47"/>
      <c r="P374" s="47"/>
      <c r="Q374" s="47"/>
    </row>
  </sheetData>
  <mergeCells count="350">
    <mergeCell ref="C373:D373"/>
    <mergeCell ref="C368:D368"/>
    <mergeCell ref="C369:D369"/>
    <mergeCell ref="C370:D370"/>
    <mergeCell ref="C371:D371"/>
    <mergeCell ref="C372:D372"/>
    <mergeCell ref="C363:D363"/>
    <mergeCell ref="C364:D364"/>
    <mergeCell ref="C365:D365"/>
    <mergeCell ref="C366:D366"/>
    <mergeCell ref="C367:D367"/>
    <mergeCell ref="C357:D357"/>
    <mergeCell ref="C358:D358"/>
    <mergeCell ref="C359:D359"/>
    <mergeCell ref="C360:D360"/>
    <mergeCell ref="C361:D361"/>
    <mergeCell ref="C352:K352"/>
    <mergeCell ref="C353:D353"/>
    <mergeCell ref="C354:D354"/>
    <mergeCell ref="C355:D355"/>
    <mergeCell ref="C356:D356"/>
    <mergeCell ref="C347:D347"/>
    <mergeCell ref="C348:D348"/>
    <mergeCell ref="C349:D349"/>
    <mergeCell ref="C350:D350"/>
    <mergeCell ref="C351:D351"/>
    <mergeCell ref="C342:D342"/>
    <mergeCell ref="C343:D343"/>
    <mergeCell ref="C344:D344"/>
    <mergeCell ref="C345:K345"/>
    <mergeCell ref="C346:D346"/>
    <mergeCell ref="C337:D337"/>
    <mergeCell ref="C338:D338"/>
    <mergeCell ref="C339:D339"/>
    <mergeCell ref="C340:D340"/>
    <mergeCell ref="C341:D341"/>
    <mergeCell ref="C332:D332"/>
    <mergeCell ref="C333:D333"/>
    <mergeCell ref="C334:D334"/>
    <mergeCell ref="C335:D335"/>
    <mergeCell ref="C336:D336"/>
    <mergeCell ref="C327:D327"/>
    <mergeCell ref="C328:D328"/>
    <mergeCell ref="C329:D329"/>
    <mergeCell ref="C330:D330"/>
    <mergeCell ref="C331:D331"/>
    <mergeCell ref="C322:D322"/>
    <mergeCell ref="C323:K323"/>
    <mergeCell ref="C324:D324"/>
    <mergeCell ref="C325:D325"/>
    <mergeCell ref="C326:D326"/>
    <mergeCell ref="C317:D317"/>
    <mergeCell ref="C318:K318"/>
    <mergeCell ref="C319:D319"/>
    <mergeCell ref="C320:D320"/>
    <mergeCell ref="C321:D321"/>
    <mergeCell ref="C312:D312"/>
    <mergeCell ref="C313:D313"/>
    <mergeCell ref="C314:D314"/>
    <mergeCell ref="C315:D315"/>
    <mergeCell ref="C316:D316"/>
    <mergeCell ref="C307:D307"/>
    <mergeCell ref="C308:D308"/>
    <mergeCell ref="C309:D309"/>
    <mergeCell ref="C310:D310"/>
    <mergeCell ref="C311:D311"/>
    <mergeCell ref="C302:D302"/>
    <mergeCell ref="C303:D303"/>
    <mergeCell ref="C304:D304"/>
    <mergeCell ref="C305:D305"/>
    <mergeCell ref="C306:D306"/>
    <mergeCell ref="C297:D297"/>
    <mergeCell ref="C298:D298"/>
    <mergeCell ref="C299:D299"/>
    <mergeCell ref="C300:D300"/>
    <mergeCell ref="C301:D301"/>
    <mergeCell ref="C292:D292"/>
    <mergeCell ref="C293:D293"/>
    <mergeCell ref="C294:K294"/>
    <mergeCell ref="C295:D295"/>
    <mergeCell ref="C296:D296"/>
    <mergeCell ref="F290:H290"/>
    <mergeCell ref="I290:K290"/>
    <mergeCell ref="L290:N290"/>
    <mergeCell ref="O290:Q290"/>
    <mergeCell ref="F291:H291"/>
    <mergeCell ref="I291:K291"/>
    <mergeCell ref="L291:N291"/>
    <mergeCell ref="O291:Q291"/>
    <mergeCell ref="C275:D275"/>
    <mergeCell ref="C276:D276"/>
    <mergeCell ref="C277:D277"/>
    <mergeCell ref="C278:D278"/>
    <mergeCell ref="C279:D279"/>
    <mergeCell ref="C270:D270"/>
    <mergeCell ref="C271:D271"/>
    <mergeCell ref="C272:D272"/>
    <mergeCell ref="C273:D273"/>
    <mergeCell ref="C274:D274"/>
    <mergeCell ref="C264:D264"/>
    <mergeCell ref="C265:D265"/>
    <mergeCell ref="C266:D266"/>
    <mergeCell ref="C267:D267"/>
    <mergeCell ref="C269:D269"/>
    <mergeCell ref="C259:D259"/>
    <mergeCell ref="C260:D260"/>
    <mergeCell ref="C261:D261"/>
    <mergeCell ref="C262:D262"/>
    <mergeCell ref="C263:D263"/>
    <mergeCell ref="C254:D254"/>
    <mergeCell ref="C255:D255"/>
    <mergeCell ref="C256:D256"/>
    <mergeCell ref="C257:D257"/>
    <mergeCell ref="C258:K258"/>
    <mergeCell ref="C249:D249"/>
    <mergeCell ref="C250:D250"/>
    <mergeCell ref="C251:K251"/>
    <mergeCell ref="C252:D252"/>
    <mergeCell ref="C253:D253"/>
    <mergeCell ref="C244:D244"/>
    <mergeCell ref="C245:D245"/>
    <mergeCell ref="C246:D246"/>
    <mergeCell ref="C247:D247"/>
    <mergeCell ref="C248:D248"/>
    <mergeCell ref="C239:D239"/>
    <mergeCell ref="C240:D240"/>
    <mergeCell ref="C241:D241"/>
    <mergeCell ref="C242:D242"/>
    <mergeCell ref="C243:D243"/>
    <mergeCell ref="C234:D234"/>
    <mergeCell ref="C235:D235"/>
    <mergeCell ref="C236:D236"/>
    <mergeCell ref="C237:D237"/>
    <mergeCell ref="C238:D238"/>
    <mergeCell ref="C229:K229"/>
    <mergeCell ref="C230:D230"/>
    <mergeCell ref="C231:D231"/>
    <mergeCell ref="C232:D232"/>
    <mergeCell ref="C233:D233"/>
    <mergeCell ref="C224:K224"/>
    <mergeCell ref="C225:D225"/>
    <mergeCell ref="C226:D226"/>
    <mergeCell ref="C227:D227"/>
    <mergeCell ref="C228:D228"/>
    <mergeCell ref="C219:D219"/>
    <mergeCell ref="C220:D220"/>
    <mergeCell ref="C221:D221"/>
    <mergeCell ref="C222:D222"/>
    <mergeCell ref="C223:D223"/>
    <mergeCell ref="C214:D214"/>
    <mergeCell ref="C215:D215"/>
    <mergeCell ref="C216:D216"/>
    <mergeCell ref="C217:D217"/>
    <mergeCell ref="C218:D218"/>
    <mergeCell ref="C209:D209"/>
    <mergeCell ref="C210:D210"/>
    <mergeCell ref="C211:D211"/>
    <mergeCell ref="C212:D212"/>
    <mergeCell ref="C213:D213"/>
    <mergeCell ref="C204:D204"/>
    <mergeCell ref="C205:D205"/>
    <mergeCell ref="C206:D206"/>
    <mergeCell ref="C207:D207"/>
    <mergeCell ref="C208:D208"/>
    <mergeCell ref="C199:D199"/>
    <mergeCell ref="C200:K200"/>
    <mergeCell ref="C201:D201"/>
    <mergeCell ref="C202:D202"/>
    <mergeCell ref="C203:D203"/>
    <mergeCell ref="F197:H197"/>
    <mergeCell ref="I197:K197"/>
    <mergeCell ref="L197:N197"/>
    <mergeCell ref="O197:Q197"/>
    <mergeCell ref="C198:D198"/>
    <mergeCell ref="F196:H196"/>
    <mergeCell ref="I196:K196"/>
    <mergeCell ref="L196:N196"/>
    <mergeCell ref="O196:Q196"/>
    <mergeCell ref="C183:D183"/>
    <mergeCell ref="C184:D184"/>
    <mergeCell ref="C185:D185"/>
    <mergeCell ref="C178:D178"/>
    <mergeCell ref="C179:D179"/>
    <mergeCell ref="C180:D180"/>
    <mergeCell ref="C181:D181"/>
    <mergeCell ref="C182:D182"/>
    <mergeCell ref="C172:D172"/>
    <mergeCell ref="C173:D173"/>
    <mergeCell ref="C175:D175"/>
    <mergeCell ref="C176:D176"/>
    <mergeCell ref="C177:D177"/>
    <mergeCell ref="C167:D167"/>
    <mergeCell ref="C168:D168"/>
    <mergeCell ref="C169:D169"/>
    <mergeCell ref="C170:D170"/>
    <mergeCell ref="C171:D171"/>
    <mergeCell ref="C162:D162"/>
    <mergeCell ref="C163:D163"/>
    <mergeCell ref="C164:K164"/>
    <mergeCell ref="C165:D165"/>
    <mergeCell ref="C166:D166"/>
    <mergeCell ref="C157:K157"/>
    <mergeCell ref="C158:D158"/>
    <mergeCell ref="C159:D159"/>
    <mergeCell ref="C160:D160"/>
    <mergeCell ref="C161:D161"/>
    <mergeCell ref="C152:D152"/>
    <mergeCell ref="C153:D153"/>
    <mergeCell ref="C154:D154"/>
    <mergeCell ref="C155:D155"/>
    <mergeCell ref="C156:D156"/>
    <mergeCell ref="C147:D147"/>
    <mergeCell ref="C148:D148"/>
    <mergeCell ref="C149:D149"/>
    <mergeCell ref="C150:D150"/>
    <mergeCell ref="C151:D151"/>
    <mergeCell ref="C142:D142"/>
    <mergeCell ref="C143:D143"/>
    <mergeCell ref="C144:D144"/>
    <mergeCell ref="C145:D145"/>
    <mergeCell ref="C146:D146"/>
    <mergeCell ref="C137:D137"/>
    <mergeCell ref="C138:K138"/>
    <mergeCell ref="C139:D139"/>
    <mergeCell ref="C140:D140"/>
    <mergeCell ref="C141:D141"/>
    <mergeCell ref="C132:D132"/>
    <mergeCell ref="C133:K133"/>
    <mergeCell ref="C134:D134"/>
    <mergeCell ref="C135:D135"/>
    <mergeCell ref="C136:D136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D114"/>
    <mergeCell ref="C115:D115"/>
    <mergeCell ref="C116:D116"/>
    <mergeCell ref="C107:D107"/>
    <mergeCell ref="C108:D108"/>
    <mergeCell ref="C109:K109"/>
    <mergeCell ref="C110:D110"/>
    <mergeCell ref="C111:D111"/>
    <mergeCell ref="F105:H105"/>
    <mergeCell ref="I105:K105"/>
    <mergeCell ref="L105:N105"/>
    <mergeCell ref="O105:Q105"/>
    <mergeCell ref="F106:H106"/>
    <mergeCell ref="I106:K106"/>
    <mergeCell ref="L106:N106"/>
    <mergeCell ref="O106:Q106"/>
    <mergeCell ref="C59:D59"/>
    <mergeCell ref="C60:D60"/>
    <mergeCell ref="C92:D92"/>
    <mergeCell ref="C93:D93"/>
    <mergeCell ref="C94:D94"/>
    <mergeCell ref="C69:D69"/>
    <mergeCell ref="C61:D61"/>
    <mergeCell ref="C62:D62"/>
    <mergeCell ref="C63:D63"/>
    <mergeCell ref="C64:D64"/>
    <mergeCell ref="C65:D65"/>
    <mergeCell ref="C66:K66"/>
    <mergeCell ref="C67:D67"/>
    <mergeCell ref="C68:D68"/>
    <mergeCell ref="C89:D89"/>
    <mergeCell ref="C82:D82"/>
    <mergeCell ref="C55:D55"/>
    <mergeCell ref="C56:D56"/>
    <mergeCell ref="C25:D25"/>
    <mergeCell ref="C26:D26"/>
    <mergeCell ref="C27:D27"/>
    <mergeCell ref="C28:D28"/>
    <mergeCell ref="C29:D29"/>
    <mergeCell ref="C32:D32"/>
    <mergeCell ref="C44:D44"/>
    <mergeCell ref="C45:D45"/>
    <mergeCell ref="C47:K47"/>
    <mergeCell ref="C48:D48"/>
    <mergeCell ref="C49:D49"/>
    <mergeCell ref="O14:Q14"/>
    <mergeCell ref="O15:Q15"/>
    <mergeCell ref="C90:D90"/>
    <mergeCell ref="C91:D91"/>
    <mergeCell ref="C33:D33"/>
    <mergeCell ref="C46:D46"/>
    <mergeCell ref="C35:D35"/>
    <mergeCell ref="C36:D36"/>
    <mergeCell ref="C37:D37"/>
    <mergeCell ref="C38:D38"/>
    <mergeCell ref="C39:D39"/>
    <mergeCell ref="C40:D40"/>
    <mergeCell ref="C41:D41"/>
    <mergeCell ref="C42:K42"/>
    <mergeCell ref="C43:D43"/>
    <mergeCell ref="F14:H14"/>
    <mergeCell ref="I14:K14"/>
    <mergeCell ref="L14:N14"/>
    <mergeCell ref="C34:D34"/>
    <mergeCell ref="C50:D50"/>
    <mergeCell ref="C51:D51"/>
    <mergeCell ref="C52:D52"/>
    <mergeCell ref="C53:D53"/>
    <mergeCell ref="C54:D54"/>
    <mergeCell ref="F15:H15"/>
    <mergeCell ref="I15:K15"/>
    <mergeCell ref="L15:N15"/>
    <mergeCell ref="C16:D16"/>
    <mergeCell ref="C17:D17"/>
    <mergeCell ref="C18:K18"/>
    <mergeCell ref="C19:D19"/>
    <mergeCell ref="C30:D30"/>
    <mergeCell ref="C31:D31"/>
    <mergeCell ref="C20:D20"/>
    <mergeCell ref="C21:D21"/>
    <mergeCell ref="C22:D22"/>
    <mergeCell ref="C23:D23"/>
    <mergeCell ref="C24:D24"/>
    <mergeCell ref="C84:D84"/>
    <mergeCell ref="C85:D85"/>
    <mergeCell ref="C86:D86"/>
    <mergeCell ref="C87:D87"/>
    <mergeCell ref="C88:D88"/>
    <mergeCell ref="C57:D57"/>
    <mergeCell ref="C58:D58"/>
    <mergeCell ref="C81:D81"/>
    <mergeCell ref="C70:D70"/>
    <mergeCell ref="C71:D71"/>
    <mergeCell ref="C72:D72"/>
    <mergeCell ref="C73:K73"/>
    <mergeCell ref="C74:D74"/>
    <mergeCell ref="C75:D75"/>
    <mergeCell ref="C76:D76"/>
    <mergeCell ref="C77:D77"/>
    <mergeCell ref="C78:D78"/>
    <mergeCell ref="C79:D79"/>
    <mergeCell ref="C80:D80"/>
  </mergeCells>
  <pageMargins left="0.2" right="0.2" top="0.25" bottom="0.25" header="0.3" footer="0.3"/>
  <pageSetup paperSize="3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Q944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4" width="20.7109375" customWidth="1"/>
    <col min="15" max="15" width="25.28515625" customWidth="1"/>
    <col min="16" max="16" width="16.85546875" customWidth="1"/>
    <col min="17" max="17" width="15" customWidth="1"/>
  </cols>
  <sheetData>
    <row r="1" spans="1:17" ht="21.75" customHeight="1">
      <c r="A1" s="29" t="s">
        <v>0</v>
      </c>
    </row>
    <row r="2" spans="1:17" ht="22.5" customHeight="1">
      <c r="C2" s="26" t="s">
        <v>76</v>
      </c>
    </row>
    <row r="4" spans="1:17">
      <c r="C4" s="4" t="s">
        <v>1</v>
      </c>
      <c r="D4" s="5" t="s">
        <v>89</v>
      </c>
      <c r="E4" s="1"/>
    </row>
    <row r="5" spans="1:17" ht="15.75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182</v>
      </c>
      <c r="E7" s="1"/>
      <c r="G7" s="42"/>
    </row>
    <row r="8" spans="1:17" ht="20.100000000000001" customHeight="1">
      <c r="C8" s="4" t="s">
        <v>7</v>
      </c>
      <c r="D8" s="5">
        <v>50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1000</v>
      </c>
      <c r="E10" s="1"/>
      <c r="G10" s="42"/>
    </row>
    <row r="11" spans="1:17" ht="30" customHeight="1">
      <c r="C11" s="8" t="s">
        <v>86</v>
      </c>
      <c r="D11" s="37">
        <v>1.2500000000000001E-2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639</v>
      </c>
      <c r="F17" s="17">
        <v>3575</v>
      </c>
      <c r="G17" s="39">
        <f>ROUND(1-(H17/F17),3)</f>
        <v>0.60599999999999998</v>
      </c>
      <c r="H17" s="17">
        <v>1407</v>
      </c>
      <c r="I17" s="17">
        <v>40.630000000000003</v>
      </c>
      <c r="J17" s="17">
        <v>32.83</v>
      </c>
      <c r="K17" s="17">
        <v>27.21</v>
      </c>
      <c r="L17" s="17" t="s">
        <v>92</v>
      </c>
      <c r="M17" s="17" t="s">
        <v>92</v>
      </c>
      <c r="N17" s="17" t="s">
        <v>92</v>
      </c>
      <c r="O17" s="38">
        <f>ROUND(I17/D10,4)+D11</f>
        <v>5.3099999999999994E-2</v>
      </c>
      <c r="P17" s="38">
        <f>ROUND(J17/D10,4)+D11</f>
        <v>4.5300000000000007E-2</v>
      </c>
      <c r="Q17" s="38">
        <f>ROUND(K17/D10,4)+D11</f>
        <v>3.9699999999999999E-2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183</v>
      </c>
      <c r="D19" s="60"/>
      <c r="E19" s="14" t="s">
        <v>640</v>
      </c>
      <c r="F19" s="17">
        <v>253</v>
      </c>
      <c r="G19" s="39">
        <f>ROUND(1-(H19/F19),3)</f>
        <v>0.28899999999999998</v>
      </c>
      <c r="H19" s="17">
        <v>180</v>
      </c>
      <c r="I19" s="17">
        <v>5.2</v>
      </c>
      <c r="J19" s="17">
        <v>4.2</v>
      </c>
      <c r="K19" s="17">
        <v>3.48</v>
      </c>
      <c r="L19" s="17" t="s">
        <v>92</v>
      </c>
      <c r="M19" s="17" t="s">
        <v>92</v>
      </c>
      <c r="N19" s="17" t="s">
        <v>92</v>
      </c>
      <c r="O19" s="38">
        <f>ROUND(I19/D$10,4)</f>
        <v>5.1999999999999998E-3</v>
      </c>
      <c r="P19" s="38">
        <f>ROUND(J19/D$10,4)</f>
        <v>4.1999999999999997E-3</v>
      </c>
      <c r="Q19" s="38">
        <f>ROUND(K19/D$10,4)</f>
        <v>3.5000000000000001E-3</v>
      </c>
    </row>
    <row r="20" spans="2:17" ht="20.100000000000001" customHeight="1">
      <c r="C20" s="59" t="s">
        <v>184</v>
      </c>
      <c r="D20" s="60"/>
      <c r="E20" s="14" t="s">
        <v>641</v>
      </c>
      <c r="F20" s="17">
        <v>164</v>
      </c>
      <c r="G20" s="39">
        <f t="shared" ref="G20:G36" si="0">ROUND(1-(H20/F20),3)</f>
        <v>0.28000000000000003</v>
      </c>
      <c r="H20" s="17">
        <v>118</v>
      </c>
      <c r="I20" s="17">
        <v>3.41</v>
      </c>
      <c r="J20" s="17">
        <v>2.75</v>
      </c>
      <c r="K20" s="17">
        <v>2.2799999999999998</v>
      </c>
      <c r="L20" s="17" t="s">
        <v>92</v>
      </c>
      <c r="M20" s="17" t="s">
        <v>92</v>
      </c>
      <c r="N20" s="17" t="s">
        <v>92</v>
      </c>
      <c r="O20" s="38">
        <f t="shared" ref="O20:O36" si="1">ROUND(I20/D$10,4)</f>
        <v>3.3999999999999998E-3</v>
      </c>
      <c r="P20" s="38">
        <f t="shared" ref="P20:P36" si="2">ROUND(J20/D$10,4)</f>
        <v>2.8E-3</v>
      </c>
      <c r="Q20" s="38">
        <f t="shared" ref="Q20:Q36" si="3">ROUND(K20/D$10,4)</f>
        <v>2.3E-3</v>
      </c>
    </row>
    <row r="21" spans="2:17" ht="20.100000000000001" customHeight="1">
      <c r="C21" s="59" t="s">
        <v>185</v>
      </c>
      <c r="D21" s="60"/>
      <c r="E21" s="14" t="s">
        <v>642</v>
      </c>
      <c r="F21" s="17">
        <v>317</v>
      </c>
      <c r="G21" s="39">
        <f t="shared" si="0"/>
        <v>0.28699999999999998</v>
      </c>
      <c r="H21" s="17">
        <v>226</v>
      </c>
      <c r="I21" s="17">
        <v>6.53</v>
      </c>
      <c r="J21" s="17">
        <v>5.27</v>
      </c>
      <c r="K21" s="17">
        <v>4.37</v>
      </c>
      <c r="L21" s="17" t="s">
        <v>92</v>
      </c>
      <c r="M21" s="17" t="s">
        <v>92</v>
      </c>
      <c r="N21" s="17" t="s">
        <v>92</v>
      </c>
      <c r="O21" s="38">
        <f t="shared" si="1"/>
        <v>6.4999999999999997E-3</v>
      </c>
      <c r="P21" s="38">
        <f t="shared" si="2"/>
        <v>5.3E-3</v>
      </c>
      <c r="Q21" s="38">
        <f t="shared" si="3"/>
        <v>4.4000000000000003E-3</v>
      </c>
    </row>
    <row r="22" spans="2:17" ht="20.100000000000001" customHeight="1">
      <c r="C22" s="59" t="s">
        <v>186</v>
      </c>
      <c r="D22" s="60"/>
      <c r="E22" s="14" t="s">
        <v>643</v>
      </c>
      <c r="F22" s="17">
        <v>317</v>
      </c>
      <c r="G22" s="39">
        <f t="shared" si="0"/>
        <v>0.24</v>
      </c>
      <c r="H22" s="17">
        <v>241</v>
      </c>
      <c r="I22" s="17">
        <v>6.96</v>
      </c>
      <c r="J22" s="17">
        <v>5.62</v>
      </c>
      <c r="K22" s="17">
        <v>4.66</v>
      </c>
      <c r="L22" s="17" t="s">
        <v>92</v>
      </c>
      <c r="M22" s="17" t="s">
        <v>92</v>
      </c>
      <c r="N22" s="17" t="s">
        <v>92</v>
      </c>
      <c r="O22" s="38">
        <f t="shared" si="1"/>
        <v>7.0000000000000001E-3</v>
      </c>
      <c r="P22" s="38">
        <f t="shared" si="2"/>
        <v>5.5999999999999999E-3</v>
      </c>
      <c r="Q22" s="38">
        <f t="shared" si="3"/>
        <v>4.7000000000000002E-3</v>
      </c>
    </row>
    <row r="23" spans="2:17" ht="20.100000000000001" customHeight="1">
      <c r="C23" s="59" t="s">
        <v>187</v>
      </c>
      <c r="D23" s="60"/>
      <c r="E23" s="14" t="s">
        <v>644</v>
      </c>
      <c r="F23" s="17">
        <v>284</v>
      </c>
      <c r="G23" s="39">
        <f t="shared" si="0"/>
        <v>0.29599999999999999</v>
      </c>
      <c r="H23" s="17">
        <v>200</v>
      </c>
      <c r="I23" s="17">
        <v>5.78</v>
      </c>
      <c r="J23" s="17">
        <v>4.67</v>
      </c>
      <c r="K23" s="17">
        <v>3.87</v>
      </c>
      <c r="L23" s="17" t="s">
        <v>92</v>
      </c>
      <c r="M23" s="17" t="s">
        <v>92</v>
      </c>
      <c r="N23" s="17" t="s">
        <v>92</v>
      </c>
      <c r="O23" s="38">
        <f t="shared" si="1"/>
        <v>5.7999999999999996E-3</v>
      </c>
      <c r="P23" s="38">
        <f t="shared" si="2"/>
        <v>4.7000000000000002E-3</v>
      </c>
      <c r="Q23" s="38">
        <f t="shared" si="3"/>
        <v>3.8999999999999998E-3</v>
      </c>
    </row>
    <row r="24" spans="2:17" ht="20.100000000000001" customHeight="1">
      <c r="B24"/>
      <c r="C24" s="59" t="s">
        <v>170</v>
      </c>
      <c r="D24" s="60"/>
      <c r="E24" s="14" t="s">
        <v>627</v>
      </c>
      <c r="F24" s="17">
        <v>384</v>
      </c>
      <c r="G24" s="39">
        <f t="shared" si="0"/>
        <v>0.29699999999999999</v>
      </c>
      <c r="H24" s="17">
        <v>270</v>
      </c>
      <c r="I24" s="17">
        <v>7.8</v>
      </c>
      <c r="J24" s="17">
        <v>6.3</v>
      </c>
      <c r="K24" s="17">
        <v>5.22</v>
      </c>
      <c r="L24" s="17" t="s">
        <v>92</v>
      </c>
      <c r="M24" s="17" t="s">
        <v>92</v>
      </c>
      <c r="N24" s="17" t="s">
        <v>92</v>
      </c>
      <c r="O24" s="38">
        <f t="shared" si="1"/>
        <v>7.7999999999999996E-3</v>
      </c>
      <c r="P24" s="38">
        <f t="shared" si="2"/>
        <v>6.3E-3</v>
      </c>
      <c r="Q24" s="38">
        <f t="shared" si="3"/>
        <v>5.1999999999999998E-3</v>
      </c>
    </row>
    <row r="25" spans="2:17" ht="20.100000000000001" customHeight="1">
      <c r="B25"/>
      <c r="C25" s="59" t="s">
        <v>188</v>
      </c>
      <c r="D25" s="60"/>
      <c r="E25" s="14" t="s">
        <v>645</v>
      </c>
      <c r="F25" s="17">
        <v>63</v>
      </c>
      <c r="G25" s="39">
        <f t="shared" si="0"/>
        <v>0.317</v>
      </c>
      <c r="H25" s="17">
        <v>43</v>
      </c>
      <c r="I25" s="17">
        <v>1.24</v>
      </c>
      <c r="J25" s="17">
        <v>1</v>
      </c>
      <c r="K25" s="17">
        <v>0.83</v>
      </c>
      <c r="L25" s="17" t="s">
        <v>92</v>
      </c>
      <c r="M25" s="17" t="s">
        <v>92</v>
      </c>
      <c r="N25" s="17" t="s">
        <v>92</v>
      </c>
      <c r="O25" s="38">
        <f t="shared" si="1"/>
        <v>1.1999999999999999E-3</v>
      </c>
      <c r="P25" s="38">
        <f t="shared" si="2"/>
        <v>1E-3</v>
      </c>
      <c r="Q25" s="38">
        <f t="shared" si="3"/>
        <v>8.0000000000000004E-4</v>
      </c>
    </row>
    <row r="26" spans="2:17" ht="20.100000000000001" customHeight="1">
      <c r="B26"/>
      <c r="C26" s="59" t="s">
        <v>171</v>
      </c>
      <c r="D26" s="60"/>
      <c r="E26" s="14" t="s">
        <v>628</v>
      </c>
      <c r="F26" s="17">
        <v>434</v>
      </c>
      <c r="G26" s="39">
        <f t="shared" si="0"/>
        <v>0.29499999999999998</v>
      </c>
      <c r="H26" s="17">
        <v>306</v>
      </c>
      <c r="I26" s="17">
        <v>8.84</v>
      </c>
      <c r="J26" s="17">
        <v>7.14</v>
      </c>
      <c r="K26" s="17">
        <v>5.92</v>
      </c>
      <c r="L26" s="17" t="s">
        <v>92</v>
      </c>
      <c r="M26" s="17" t="s">
        <v>92</v>
      </c>
      <c r="N26" s="17" t="s">
        <v>92</v>
      </c>
      <c r="O26" s="38">
        <f t="shared" si="1"/>
        <v>8.8000000000000005E-3</v>
      </c>
      <c r="P26" s="38">
        <f t="shared" si="2"/>
        <v>7.1000000000000004E-3</v>
      </c>
      <c r="Q26" s="38">
        <f t="shared" si="3"/>
        <v>5.8999999999999999E-3</v>
      </c>
    </row>
    <row r="27" spans="2:17" ht="20.100000000000001" customHeight="1">
      <c r="B27"/>
      <c r="C27" s="59" t="s">
        <v>173</v>
      </c>
      <c r="D27" s="60"/>
      <c r="E27" s="14" t="s">
        <v>630</v>
      </c>
      <c r="F27" s="17">
        <v>227</v>
      </c>
      <c r="G27" s="39">
        <f t="shared" si="0"/>
        <v>0.29499999999999998</v>
      </c>
      <c r="H27" s="17">
        <v>160</v>
      </c>
      <c r="I27" s="17">
        <v>4.62</v>
      </c>
      <c r="J27" s="17">
        <v>3.73</v>
      </c>
      <c r="K27" s="17">
        <v>3.09</v>
      </c>
      <c r="L27" s="17" t="s">
        <v>92</v>
      </c>
      <c r="M27" s="17" t="s">
        <v>92</v>
      </c>
      <c r="N27" s="17" t="s">
        <v>92</v>
      </c>
      <c r="O27" s="38">
        <f t="shared" si="1"/>
        <v>4.5999999999999999E-3</v>
      </c>
      <c r="P27" s="38">
        <f t="shared" si="2"/>
        <v>3.7000000000000002E-3</v>
      </c>
      <c r="Q27" s="38">
        <f t="shared" si="3"/>
        <v>3.0999999999999999E-3</v>
      </c>
    </row>
    <row r="28" spans="2:17" ht="20.100000000000001" customHeight="1">
      <c r="B28"/>
      <c r="C28" s="59" t="s">
        <v>172</v>
      </c>
      <c r="D28" s="60"/>
      <c r="E28" s="14" t="s">
        <v>629</v>
      </c>
      <c r="F28" s="17">
        <v>646</v>
      </c>
      <c r="G28" s="39">
        <f t="shared" si="0"/>
        <v>0.28299999999999997</v>
      </c>
      <c r="H28" s="17">
        <v>463</v>
      </c>
      <c r="I28" s="17">
        <v>13.37</v>
      </c>
      <c r="J28" s="17">
        <v>10.8</v>
      </c>
      <c r="K28" s="17">
        <v>8.9499999999999993</v>
      </c>
      <c r="L28" s="17" t="s">
        <v>92</v>
      </c>
      <c r="M28" s="17" t="s">
        <v>92</v>
      </c>
      <c r="N28" s="17" t="s">
        <v>92</v>
      </c>
      <c r="O28" s="38">
        <f t="shared" si="1"/>
        <v>1.34E-2</v>
      </c>
      <c r="P28" s="38">
        <f t="shared" si="2"/>
        <v>1.0800000000000001E-2</v>
      </c>
      <c r="Q28" s="38">
        <f t="shared" si="3"/>
        <v>8.9999999999999993E-3</v>
      </c>
    </row>
    <row r="29" spans="2:17" ht="20.100000000000001" customHeight="1">
      <c r="B29"/>
      <c r="C29" s="59" t="s">
        <v>189</v>
      </c>
      <c r="D29" s="60"/>
      <c r="E29" s="14" t="s">
        <v>646</v>
      </c>
      <c r="F29" s="17">
        <v>159</v>
      </c>
      <c r="G29" s="39">
        <f t="shared" si="0"/>
        <v>0.34599999999999997</v>
      </c>
      <c r="H29" s="17">
        <v>104</v>
      </c>
      <c r="I29" s="17">
        <v>3</v>
      </c>
      <c r="J29" s="17">
        <v>2.4300000000000002</v>
      </c>
      <c r="K29" s="17">
        <v>2.0099999999999998</v>
      </c>
      <c r="L29" s="17" t="s">
        <v>92</v>
      </c>
      <c r="M29" s="17" t="s">
        <v>92</v>
      </c>
      <c r="N29" s="17" t="s">
        <v>92</v>
      </c>
      <c r="O29" s="38">
        <f t="shared" si="1"/>
        <v>3.0000000000000001E-3</v>
      </c>
      <c r="P29" s="38">
        <f t="shared" si="2"/>
        <v>2.3999999999999998E-3</v>
      </c>
      <c r="Q29" s="38">
        <f t="shared" si="3"/>
        <v>2E-3</v>
      </c>
    </row>
    <row r="30" spans="2:17" ht="20.100000000000001" customHeight="1">
      <c r="B30"/>
      <c r="C30" s="59" t="s">
        <v>190</v>
      </c>
      <c r="D30" s="60"/>
      <c r="E30" s="14" t="s">
        <v>647</v>
      </c>
      <c r="F30" s="17">
        <v>570</v>
      </c>
      <c r="G30" s="39">
        <f t="shared" si="0"/>
        <v>0.29499999999999998</v>
      </c>
      <c r="H30" s="17">
        <v>402</v>
      </c>
      <c r="I30" s="17">
        <v>11.61</v>
      </c>
      <c r="J30" s="17">
        <v>9.3800000000000008</v>
      </c>
      <c r="K30" s="17">
        <v>7.77</v>
      </c>
      <c r="L30" s="17" t="s">
        <v>92</v>
      </c>
      <c r="M30" s="17" t="s">
        <v>92</v>
      </c>
      <c r="N30" s="17" t="s">
        <v>92</v>
      </c>
      <c r="O30" s="38">
        <f t="shared" si="1"/>
        <v>1.1599999999999999E-2</v>
      </c>
      <c r="P30" s="38">
        <f t="shared" si="2"/>
        <v>9.4000000000000004E-3</v>
      </c>
      <c r="Q30" s="38">
        <f t="shared" si="3"/>
        <v>7.7999999999999996E-3</v>
      </c>
    </row>
    <row r="31" spans="2:17" ht="20.100000000000001" customHeight="1">
      <c r="B31"/>
      <c r="C31" s="59" t="s">
        <v>191</v>
      </c>
      <c r="D31" s="60"/>
      <c r="E31" s="14" t="s">
        <v>648</v>
      </c>
      <c r="F31" s="17">
        <v>380</v>
      </c>
      <c r="G31" s="39">
        <f t="shared" si="0"/>
        <v>0.29499999999999998</v>
      </c>
      <c r="H31" s="17">
        <v>268</v>
      </c>
      <c r="I31" s="17">
        <v>7.74</v>
      </c>
      <c r="J31" s="17">
        <v>6.25</v>
      </c>
      <c r="K31" s="17">
        <v>5.18</v>
      </c>
      <c r="L31" s="17" t="s">
        <v>92</v>
      </c>
      <c r="M31" s="17" t="s">
        <v>92</v>
      </c>
      <c r="N31" s="17" t="s">
        <v>92</v>
      </c>
      <c r="O31" s="38">
        <f t="shared" si="1"/>
        <v>7.7000000000000002E-3</v>
      </c>
      <c r="P31" s="38">
        <f t="shared" si="2"/>
        <v>6.3E-3</v>
      </c>
      <c r="Q31" s="38">
        <f t="shared" si="3"/>
        <v>5.1999999999999998E-3</v>
      </c>
    </row>
    <row r="32" spans="2:17" ht="20.100000000000001" customHeight="1">
      <c r="B32"/>
      <c r="C32" s="59" t="s">
        <v>192</v>
      </c>
      <c r="D32" s="60"/>
      <c r="E32" s="14" t="s">
        <v>649</v>
      </c>
      <c r="F32" s="17">
        <v>664</v>
      </c>
      <c r="G32" s="39">
        <f t="shared" si="0"/>
        <v>0.28799999999999998</v>
      </c>
      <c r="H32" s="17">
        <v>473</v>
      </c>
      <c r="I32" s="17">
        <v>13.66</v>
      </c>
      <c r="J32" s="17">
        <v>11.04</v>
      </c>
      <c r="K32" s="17">
        <v>9.15</v>
      </c>
      <c r="L32" s="17" t="s">
        <v>92</v>
      </c>
      <c r="M32" s="17" t="s">
        <v>92</v>
      </c>
      <c r="N32" s="17" t="s">
        <v>92</v>
      </c>
      <c r="O32" s="38">
        <f t="shared" si="1"/>
        <v>1.37E-2</v>
      </c>
      <c r="P32" s="38">
        <f t="shared" si="2"/>
        <v>1.0999999999999999E-2</v>
      </c>
      <c r="Q32" s="38">
        <f t="shared" si="3"/>
        <v>9.1999999999999998E-3</v>
      </c>
    </row>
    <row r="33" spans="2:17" ht="20.100000000000001" customHeight="1">
      <c r="B33"/>
      <c r="C33" s="59" t="s">
        <v>179</v>
      </c>
      <c r="D33" s="60"/>
      <c r="E33" s="14" t="s">
        <v>636</v>
      </c>
      <c r="F33" s="17">
        <v>99</v>
      </c>
      <c r="G33" s="39">
        <f t="shared" si="0"/>
        <v>0.29299999999999998</v>
      </c>
      <c r="H33" s="17">
        <v>70</v>
      </c>
      <c r="I33" s="17">
        <v>2.02</v>
      </c>
      <c r="J33" s="17">
        <v>1.63</v>
      </c>
      <c r="K33" s="17">
        <v>1.35</v>
      </c>
      <c r="L33" s="17" t="s">
        <v>92</v>
      </c>
      <c r="M33" s="17" t="s">
        <v>92</v>
      </c>
      <c r="N33" s="17" t="s">
        <v>92</v>
      </c>
      <c r="O33" s="38">
        <f t="shared" si="1"/>
        <v>2E-3</v>
      </c>
      <c r="P33" s="38">
        <f t="shared" si="2"/>
        <v>1.6000000000000001E-3</v>
      </c>
      <c r="Q33" s="38">
        <f t="shared" si="3"/>
        <v>1.4E-3</v>
      </c>
    </row>
    <row r="34" spans="2:17" ht="20.100000000000001" customHeight="1">
      <c r="B34"/>
      <c r="C34" s="59" t="s">
        <v>174</v>
      </c>
      <c r="D34" s="60"/>
      <c r="E34" s="14" t="s">
        <v>631</v>
      </c>
      <c r="F34" s="17">
        <v>63</v>
      </c>
      <c r="G34" s="39">
        <f t="shared" si="0"/>
        <v>0.28599999999999998</v>
      </c>
      <c r="H34" s="17">
        <v>45</v>
      </c>
      <c r="I34" s="17">
        <v>1.3</v>
      </c>
      <c r="J34" s="17">
        <v>1.05</v>
      </c>
      <c r="K34" s="17">
        <v>0.87</v>
      </c>
      <c r="L34" s="17" t="s">
        <v>92</v>
      </c>
      <c r="M34" s="17" t="s">
        <v>92</v>
      </c>
      <c r="N34" s="17" t="s">
        <v>92</v>
      </c>
      <c r="O34" s="38">
        <f t="shared" si="1"/>
        <v>1.2999999999999999E-3</v>
      </c>
      <c r="P34" s="38">
        <f t="shared" si="2"/>
        <v>1.1000000000000001E-3</v>
      </c>
      <c r="Q34" s="38">
        <f t="shared" si="3"/>
        <v>8.9999999999999998E-4</v>
      </c>
    </row>
    <row r="35" spans="2:17" ht="20.100000000000001" customHeight="1">
      <c r="B35"/>
      <c r="C35" s="59" t="s">
        <v>175</v>
      </c>
      <c r="D35" s="60"/>
      <c r="E35" s="14" t="s">
        <v>632</v>
      </c>
      <c r="F35" s="17">
        <v>214</v>
      </c>
      <c r="G35" s="39">
        <f t="shared" si="0"/>
        <v>0.29399999999999998</v>
      </c>
      <c r="H35" s="17">
        <v>151</v>
      </c>
      <c r="I35" s="17">
        <v>4.3600000000000003</v>
      </c>
      <c r="J35" s="17">
        <v>3.52</v>
      </c>
      <c r="K35" s="17">
        <v>2.92</v>
      </c>
      <c r="L35" s="17" t="s">
        <v>92</v>
      </c>
      <c r="M35" s="17" t="s">
        <v>92</v>
      </c>
      <c r="N35" s="17" t="s">
        <v>92</v>
      </c>
      <c r="O35" s="38">
        <f t="shared" si="1"/>
        <v>4.4000000000000003E-3</v>
      </c>
      <c r="P35" s="38">
        <f t="shared" si="2"/>
        <v>3.5000000000000001E-3</v>
      </c>
      <c r="Q35" s="38">
        <f t="shared" si="3"/>
        <v>2.8999999999999998E-3</v>
      </c>
    </row>
    <row r="36" spans="2:17" ht="20.100000000000001" customHeight="1">
      <c r="B36"/>
      <c r="C36" s="59" t="s">
        <v>193</v>
      </c>
      <c r="D36" s="60"/>
      <c r="E36" s="14" t="s">
        <v>650</v>
      </c>
      <c r="F36" s="17">
        <v>75</v>
      </c>
      <c r="G36" s="39">
        <f t="shared" si="0"/>
        <v>0.29299999999999998</v>
      </c>
      <c r="H36" s="17">
        <v>53</v>
      </c>
      <c r="I36" s="17">
        <v>1.53</v>
      </c>
      <c r="J36" s="17">
        <v>1.24</v>
      </c>
      <c r="K36" s="17">
        <v>1.03</v>
      </c>
      <c r="L36" s="17" t="s">
        <v>92</v>
      </c>
      <c r="M36" s="17" t="s">
        <v>92</v>
      </c>
      <c r="N36" s="17" t="s">
        <v>92</v>
      </c>
      <c r="O36" s="38">
        <f t="shared" si="1"/>
        <v>1.5E-3</v>
      </c>
      <c r="P36" s="38">
        <f t="shared" si="2"/>
        <v>1.1999999999999999E-3</v>
      </c>
      <c r="Q36" s="38">
        <f t="shared" si="3"/>
        <v>1E-3</v>
      </c>
    </row>
    <row r="37" spans="2:17" ht="20.100000000000001" customHeight="1">
      <c r="B37"/>
      <c r="C37" s="59"/>
      <c r="D37" s="60"/>
      <c r="E37" s="14"/>
      <c r="F37" s="17"/>
      <c r="G37" s="39"/>
      <c r="H37" s="17"/>
      <c r="I37" s="17"/>
      <c r="J37" s="17"/>
      <c r="K37" s="17"/>
      <c r="L37" s="17"/>
      <c r="M37" s="17"/>
      <c r="N37" s="17"/>
      <c r="O37" s="38"/>
      <c r="P37" s="38"/>
      <c r="Q37" s="38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19.5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70" t="s">
        <v>22</v>
      </c>
      <c r="D69" s="70"/>
      <c r="E69" s="70"/>
      <c r="F69" s="70"/>
      <c r="G69" s="70"/>
      <c r="H69" s="70"/>
      <c r="I69" s="70"/>
      <c r="J69" s="70"/>
      <c r="K69" s="70"/>
      <c r="O69" s="47"/>
      <c r="P69" s="47"/>
      <c r="Q69" s="47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70" t="s">
        <v>63</v>
      </c>
      <c r="D76" s="70"/>
      <c r="E76" s="70"/>
      <c r="F76" s="70"/>
      <c r="G76" s="70"/>
      <c r="H76" s="70"/>
      <c r="I76" s="70"/>
      <c r="J76" s="70"/>
      <c r="K76" s="71"/>
      <c r="O76" s="47"/>
      <c r="P76" s="47"/>
      <c r="Q76" s="47"/>
    </row>
    <row r="77" spans="2:17" ht="20.100000000000001" customHeight="1">
      <c r="B77"/>
      <c r="C77" s="59" t="s">
        <v>103</v>
      </c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3" t="s">
        <v>16</v>
      </c>
      <c r="F86" s="18"/>
      <c r="G86" s="44"/>
      <c r="H86" s="18"/>
      <c r="I86" s="18"/>
      <c r="J86" s="18"/>
      <c r="K86" s="18"/>
      <c r="O86" s="47"/>
      <c r="P86" s="47"/>
      <c r="Q86" s="47"/>
    </row>
    <row r="87" spans="2:17" ht="20.100000000000001" customHeight="1">
      <c r="B87"/>
      <c r="C87" s="72" t="s">
        <v>51</v>
      </c>
      <c r="D87" s="73"/>
      <c r="E87" s="27"/>
      <c r="F87" s="19">
        <v>150</v>
      </c>
      <c r="G87" s="45">
        <v>0</v>
      </c>
      <c r="H87" s="20">
        <v>150</v>
      </c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72" t="s">
        <v>58</v>
      </c>
      <c r="D88" s="73"/>
      <c r="E88" s="27"/>
      <c r="F88" s="19">
        <v>100</v>
      </c>
      <c r="G88" s="45">
        <v>0</v>
      </c>
      <c r="H88" s="20">
        <v>100</v>
      </c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27"/>
      <c r="F90" s="19"/>
      <c r="G90" s="45"/>
      <c r="H90" s="20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4" t="s">
        <v>72</v>
      </c>
      <c r="D93" s="71"/>
      <c r="E93" s="24" t="s">
        <v>103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2:17" ht="20.100000000000001" customHeight="1">
      <c r="B94"/>
      <c r="C94" s="74" t="s">
        <v>29</v>
      </c>
      <c r="D94" s="71"/>
      <c r="E94" s="24" t="s">
        <v>104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2:17" ht="20.100000000000001" customHeight="1">
      <c r="B95"/>
      <c r="C95" s="74" t="s">
        <v>45</v>
      </c>
      <c r="D95" s="71"/>
      <c r="E95" s="24" t="s">
        <v>104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6" t="s">
        <v>79</v>
      </c>
      <c r="D96" s="76"/>
      <c r="E96" s="24" t="s">
        <v>105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6" t="s">
        <v>59</v>
      </c>
      <c r="D97" s="76"/>
      <c r="E97" s="24" t="s">
        <v>105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19.5" customHeight="1">
      <c r="B98"/>
      <c r="C98" t="s">
        <v>93</v>
      </c>
      <c r="G98" s="42"/>
      <c r="O98" s="47"/>
      <c r="P98" s="47"/>
      <c r="Q98" s="47"/>
    </row>
    <row r="99" spans="2:17" ht="15.75">
      <c r="F99" s="6"/>
    </row>
    <row r="100" spans="2:17" ht="20.100000000000001" customHeight="1">
      <c r="B100"/>
      <c r="C100" s="4" t="s">
        <v>2</v>
      </c>
      <c r="D100" s="5" t="s">
        <v>90</v>
      </c>
      <c r="E100" s="1"/>
      <c r="G100" s="42"/>
    </row>
    <row r="101" spans="2:17" ht="20.100000000000001" customHeight="1">
      <c r="B101"/>
      <c r="C101" s="4" t="s">
        <v>5</v>
      </c>
      <c r="D101" s="16" t="s">
        <v>194</v>
      </c>
      <c r="E101" s="1"/>
      <c r="G101" s="42"/>
    </row>
    <row r="102" spans="2:17" ht="20.100000000000001" customHeight="1">
      <c r="C102" s="4" t="s">
        <v>7</v>
      </c>
      <c r="D102" s="5">
        <v>50</v>
      </c>
      <c r="E102" s="1"/>
      <c r="G102" s="42"/>
    </row>
    <row r="103" spans="2:17" ht="20.100000000000001" customHeight="1">
      <c r="C103" s="4" t="s">
        <v>12</v>
      </c>
      <c r="D103" s="5"/>
      <c r="E103" s="1"/>
      <c r="G103" s="42"/>
    </row>
    <row r="104" spans="2:17" ht="20.100000000000001" customHeight="1">
      <c r="C104" s="4" t="s">
        <v>13</v>
      </c>
      <c r="D104" s="7">
        <v>14600</v>
      </c>
      <c r="E104" s="1"/>
      <c r="G104" s="42"/>
    </row>
    <row r="105" spans="2:17" ht="30" customHeight="1">
      <c r="C105" s="8" t="s">
        <v>86</v>
      </c>
      <c r="D105" s="37">
        <v>5.4999999999999997E-3</v>
      </c>
      <c r="E105" s="1"/>
      <c r="G105" s="42"/>
    </row>
    <row r="106" spans="2:17" ht="30" customHeight="1">
      <c r="C106" s="8" t="s">
        <v>85</v>
      </c>
      <c r="D106" s="38"/>
      <c r="E106" s="1"/>
      <c r="G106" s="42"/>
    </row>
    <row r="107" spans="2:17" ht="20.100000000000001" customHeight="1">
      <c r="C107" s="2"/>
      <c r="G107" s="42"/>
    </row>
    <row r="108" spans="2:17" s="10" customFormat="1" ht="20.100000000000001" customHeight="1">
      <c r="B108" s="9"/>
      <c r="F108" s="63" t="s">
        <v>3</v>
      </c>
      <c r="G108" s="64"/>
      <c r="H108" s="65"/>
      <c r="I108" s="61" t="s">
        <v>4</v>
      </c>
      <c r="J108" s="61"/>
      <c r="K108" s="61"/>
      <c r="L108" s="61" t="s">
        <v>84</v>
      </c>
      <c r="M108" s="61"/>
      <c r="N108" s="61"/>
      <c r="O108" s="61" t="s">
        <v>83</v>
      </c>
      <c r="P108" s="61"/>
      <c r="Q108" s="61"/>
    </row>
    <row r="109" spans="2:17" s="10" customFormat="1" ht="20.100000000000001" customHeight="1">
      <c r="B109" s="9"/>
      <c r="F109" s="63" t="s">
        <v>6</v>
      </c>
      <c r="G109" s="64"/>
      <c r="H109" s="65"/>
      <c r="I109" s="62" t="s">
        <v>48</v>
      </c>
      <c r="J109" s="62"/>
      <c r="K109" s="62"/>
      <c r="L109" s="62" t="s">
        <v>48</v>
      </c>
      <c r="M109" s="62"/>
      <c r="N109" s="62"/>
      <c r="O109" s="62" t="s">
        <v>48</v>
      </c>
      <c r="P109" s="62"/>
      <c r="Q109" s="62"/>
    </row>
    <row r="110" spans="2:17" s="13" customFormat="1" ht="20.100000000000001" customHeight="1">
      <c r="B110" s="11"/>
      <c r="C110" s="66" t="s">
        <v>14</v>
      </c>
      <c r="D110" s="67"/>
      <c r="E110" s="35" t="s">
        <v>17</v>
      </c>
      <c r="F110" s="35" t="s">
        <v>8</v>
      </c>
      <c r="G110" s="43" t="s">
        <v>18</v>
      </c>
      <c r="H110" s="35" t="s">
        <v>19</v>
      </c>
      <c r="I110" s="35" t="s">
        <v>9</v>
      </c>
      <c r="J110" s="35" t="s">
        <v>10</v>
      </c>
      <c r="K110" s="35" t="s">
        <v>11</v>
      </c>
      <c r="L110" s="35" t="s">
        <v>9</v>
      </c>
      <c r="M110" s="35" t="s">
        <v>10</v>
      </c>
      <c r="N110" s="35" t="s">
        <v>11</v>
      </c>
      <c r="O110" s="35" t="s">
        <v>9</v>
      </c>
      <c r="P110" s="35" t="s">
        <v>10</v>
      </c>
      <c r="Q110" s="35" t="s">
        <v>11</v>
      </c>
    </row>
    <row r="111" spans="2:17" ht="20.100000000000001" customHeight="1">
      <c r="C111" s="68" t="s">
        <v>15</v>
      </c>
      <c r="D111" s="69"/>
      <c r="E111" s="14" t="s">
        <v>651</v>
      </c>
      <c r="F111" s="17">
        <v>15298</v>
      </c>
      <c r="G111" s="39">
        <f>ROUND(1-(H111/F111),3)</f>
        <v>0.83</v>
      </c>
      <c r="H111" s="17">
        <v>2597</v>
      </c>
      <c r="I111" s="17">
        <v>75</v>
      </c>
      <c r="J111" s="17">
        <v>60.59</v>
      </c>
      <c r="K111" s="17">
        <v>50.23</v>
      </c>
      <c r="L111" s="17" t="s">
        <v>92</v>
      </c>
      <c r="M111" s="17" t="s">
        <v>92</v>
      </c>
      <c r="N111" s="17" t="s">
        <v>92</v>
      </c>
      <c r="O111" s="38">
        <f>ROUND(I111/D104,4)+D105</f>
        <v>1.06E-2</v>
      </c>
      <c r="P111" s="38">
        <f>ROUND(J111/D104,4)+D105</f>
        <v>9.7000000000000003E-3</v>
      </c>
      <c r="Q111" s="38">
        <f>ROUND(K111/D104,4)+D105</f>
        <v>8.8999999999999999E-3</v>
      </c>
    </row>
    <row r="112" spans="2:17" ht="20.100000000000001" customHeight="1">
      <c r="B112" s="15"/>
      <c r="C112" s="75" t="s">
        <v>20</v>
      </c>
      <c r="D112" s="75"/>
      <c r="E112" s="75"/>
      <c r="F112" s="75"/>
      <c r="G112" s="75"/>
      <c r="H112" s="75"/>
      <c r="I112" s="75"/>
      <c r="J112" s="75"/>
      <c r="K112" s="75"/>
    </row>
    <row r="113" spans="2:17" ht="20.100000000000001" customHeight="1">
      <c r="C113" s="59" t="s">
        <v>121</v>
      </c>
      <c r="D113" s="60"/>
      <c r="E113" s="14" t="s">
        <v>579</v>
      </c>
      <c r="F113" s="17">
        <v>1675</v>
      </c>
      <c r="G113" s="39">
        <f>ROUND(1-(H113/F113),3)</f>
        <v>0.84099999999999997</v>
      </c>
      <c r="H113" s="17">
        <v>266</v>
      </c>
      <c r="I113" s="17">
        <v>7.68</v>
      </c>
      <c r="J113" s="17">
        <v>6.21</v>
      </c>
      <c r="K113" s="17">
        <v>5.14</v>
      </c>
      <c r="L113" s="17" t="s">
        <v>92</v>
      </c>
      <c r="M113" s="17" t="s">
        <v>92</v>
      </c>
      <c r="N113" s="17" t="s">
        <v>92</v>
      </c>
      <c r="O113" s="38">
        <f>ROUND(I113/D$104,4)</f>
        <v>5.0000000000000001E-4</v>
      </c>
      <c r="P113" s="38">
        <f>ROUND(J113/D$104,4)</f>
        <v>4.0000000000000002E-4</v>
      </c>
      <c r="Q113" s="38">
        <f>ROUND(K113/D$104,4)</f>
        <v>4.0000000000000002E-4</v>
      </c>
    </row>
    <row r="114" spans="2:17" ht="20.100000000000001" customHeight="1">
      <c r="C114" s="59" t="s">
        <v>122</v>
      </c>
      <c r="D114" s="60"/>
      <c r="E114" s="14" t="s">
        <v>580</v>
      </c>
      <c r="F114" s="17">
        <v>2263</v>
      </c>
      <c r="G114" s="39">
        <f t="shared" ref="G114:G137" si="4">ROUND(1-(H114/F114),3)</f>
        <v>0.77300000000000002</v>
      </c>
      <c r="H114" s="17">
        <v>513</v>
      </c>
      <c r="I114" s="17">
        <v>14.82</v>
      </c>
      <c r="J114" s="17">
        <v>11.97</v>
      </c>
      <c r="K114" s="17">
        <v>9.92</v>
      </c>
      <c r="L114" s="17" t="s">
        <v>92</v>
      </c>
      <c r="M114" s="17" t="s">
        <v>92</v>
      </c>
      <c r="N114" s="17" t="s">
        <v>92</v>
      </c>
      <c r="O114" s="38">
        <f t="shared" ref="O114:O135" si="5">ROUND(I114/D$104,4)</f>
        <v>1E-3</v>
      </c>
      <c r="P114" s="38">
        <f t="shared" ref="P114:P135" si="6">ROUND(J114/D$104,4)</f>
        <v>8.0000000000000004E-4</v>
      </c>
      <c r="Q114" s="38">
        <f t="shared" ref="Q114:Q135" si="7">ROUND(K114/D$104,4)</f>
        <v>6.9999999999999999E-4</v>
      </c>
    </row>
    <row r="115" spans="2:17" ht="20.100000000000001" customHeight="1">
      <c r="C115" s="59" t="s">
        <v>133</v>
      </c>
      <c r="D115" s="60"/>
      <c r="E115" s="14" t="s">
        <v>570</v>
      </c>
      <c r="F115" s="17">
        <v>47</v>
      </c>
      <c r="G115" s="39">
        <f t="shared" si="4"/>
        <v>0.745</v>
      </c>
      <c r="H115" s="17">
        <v>12</v>
      </c>
      <c r="I115" s="17">
        <v>0.35</v>
      </c>
      <c r="J115" s="17">
        <v>0.28000000000000003</v>
      </c>
      <c r="K115" s="17">
        <v>0.23</v>
      </c>
      <c r="L115" s="17" t="s">
        <v>92</v>
      </c>
      <c r="M115" s="17" t="s">
        <v>92</v>
      </c>
      <c r="N115" s="17" t="s">
        <v>92</v>
      </c>
      <c r="O115" s="38">
        <v>1E-4</v>
      </c>
      <c r="P115" s="38">
        <v>1E-4</v>
      </c>
      <c r="Q115" s="38">
        <v>1E-4</v>
      </c>
    </row>
    <row r="116" spans="2:17" ht="20.100000000000001" customHeight="1">
      <c r="C116" s="59" t="s">
        <v>123</v>
      </c>
      <c r="D116" s="60"/>
      <c r="E116" s="14" t="s">
        <v>581</v>
      </c>
      <c r="F116" s="17">
        <v>1760</v>
      </c>
      <c r="G116" s="39">
        <f t="shared" si="4"/>
        <v>0.77300000000000002</v>
      </c>
      <c r="H116" s="17">
        <v>399</v>
      </c>
      <c r="I116" s="17">
        <v>11.52</v>
      </c>
      <c r="J116" s="17">
        <v>9.31</v>
      </c>
      <c r="K116" s="17">
        <v>7.72</v>
      </c>
      <c r="L116" s="17" t="s">
        <v>92</v>
      </c>
      <c r="M116" s="17" t="s">
        <v>92</v>
      </c>
      <c r="N116" s="17" t="s">
        <v>92</v>
      </c>
      <c r="O116" s="38">
        <f t="shared" si="5"/>
        <v>8.0000000000000004E-4</v>
      </c>
      <c r="P116" s="38">
        <f t="shared" si="6"/>
        <v>5.9999999999999995E-4</v>
      </c>
      <c r="Q116" s="38">
        <f t="shared" si="7"/>
        <v>5.0000000000000001E-4</v>
      </c>
    </row>
    <row r="117" spans="2:17" ht="20.100000000000001" customHeight="1">
      <c r="C117" s="59" t="s">
        <v>124</v>
      </c>
      <c r="D117" s="60"/>
      <c r="E117" s="14" t="s">
        <v>582</v>
      </c>
      <c r="F117" s="17">
        <v>2284</v>
      </c>
      <c r="G117" s="39">
        <f t="shared" si="4"/>
        <v>0.73899999999999999</v>
      </c>
      <c r="H117" s="17">
        <v>597</v>
      </c>
      <c r="I117" s="17">
        <v>17.239999999999998</v>
      </c>
      <c r="J117" s="17">
        <v>13.93</v>
      </c>
      <c r="K117" s="17">
        <v>11.55</v>
      </c>
      <c r="L117" s="17" t="s">
        <v>92</v>
      </c>
      <c r="M117" s="17" t="s">
        <v>92</v>
      </c>
      <c r="N117" s="17" t="s">
        <v>92</v>
      </c>
      <c r="O117" s="38">
        <f t="shared" si="5"/>
        <v>1.1999999999999999E-3</v>
      </c>
      <c r="P117" s="38">
        <f t="shared" si="6"/>
        <v>1E-3</v>
      </c>
      <c r="Q117" s="38">
        <f t="shared" si="7"/>
        <v>8.0000000000000004E-4</v>
      </c>
    </row>
    <row r="118" spans="2:17" ht="20.100000000000001" customHeight="1">
      <c r="B118"/>
      <c r="C118" s="59" t="s">
        <v>125</v>
      </c>
      <c r="D118" s="60"/>
      <c r="E118" s="14" t="s">
        <v>583</v>
      </c>
      <c r="F118" s="17">
        <v>3395</v>
      </c>
      <c r="G118" s="39">
        <f t="shared" si="4"/>
        <v>0.70099999999999996</v>
      </c>
      <c r="H118" s="17">
        <v>1016</v>
      </c>
      <c r="I118" s="17">
        <v>29.34</v>
      </c>
      <c r="J118" s="17">
        <v>23.7</v>
      </c>
      <c r="K118" s="17">
        <v>19.649999999999999</v>
      </c>
      <c r="L118" s="17" t="s">
        <v>92</v>
      </c>
      <c r="M118" s="17" t="s">
        <v>92</v>
      </c>
      <c r="N118" s="17" t="s">
        <v>92</v>
      </c>
      <c r="O118" s="38">
        <f t="shared" si="5"/>
        <v>2E-3</v>
      </c>
      <c r="P118" s="38">
        <f t="shared" si="6"/>
        <v>1.6000000000000001E-3</v>
      </c>
      <c r="Q118" s="38">
        <f t="shared" si="7"/>
        <v>1.2999999999999999E-3</v>
      </c>
    </row>
    <row r="119" spans="2:17" ht="20.100000000000001" customHeight="1">
      <c r="B119"/>
      <c r="C119" s="59" t="s">
        <v>126</v>
      </c>
      <c r="D119" s="60"/>
      <c r="E119" s="14" t="s">
        <v>584</v>
      </c>
      <c r="F119" s="17">
        <v>265</v>
      </c>
      <c r="G119" s="39">
        <f t="shared" si="4"/>
        <v>0.69799999999999995</v>
      </c>
      <c r="H119" s="17">
        <v>80</v>
      </c>
      <c r="I119" s="17">
        <v>2.31</v>
      </c>
      <c r="J119" s="17">
        <v>1.87</v>
      </c>
      <c r="K119" s="17">
        <v>1.55</v>
      </c>
      <c r="L119" s="17" t="s">
        <v>92</v>
      </c>
      <c r="M119" s="17" t="s">
        <v>92</v>
      </c>
      <c r="N119" s="17" t="s">
        <v>92</v>
      </c>
      <c r="O119" s="38">
        <f t="shared" si="5"/>
        <v>2.0000000000000001E-4</v>
      </c>
      <c r="P119" s="38">
        <f t="shared" si="6"/>
        <v>1E-4</v>
      </c>
      <c r="Q119" s="38">
        <f t="shared" si="7"/>
        <v>1E-4</v>
      </c>
    </row>
    <row r="120" spans="2:17" ht="20.100000000000001" customHeight="1">
      <c r="B120"/>
      <c r="C120" s="59" t="s">
        <v>134</v>
      </c>
      <c r="D120" s="60"/>
      <c r="E120" s="14" t="s">
        <v>585</v>
      </c>
      <c r="F120" s="17">
        <v>289</v>
      </c>
      <c r="G120" s="39">
        <f t="shared" si="4"/>
        <v>0.73</v>
      </c>
      <c r="H120" s="17">
        <v>78</v>
      </c>
      <c r="I120" s="17">
        <v>2.25</v>
      </c>
      <c r="J120" s="17">
        <v>1.82</v>
      </c>
      <c r="K120" s="17">
        <v>1.51</v>
      </c>
      <c r="L120" s="17" t="s">
        <v>92</v>
      </c>
      <c r="M120" s="17" t="s">
        <v>92</v>
      </c>
      <c r="N120" s="17" t="s">
        <v>92</v>
      </c>
      <c r="O120" s="38">
        <f t="shared" si="5"/>
        <v>2.0000000000000001E-4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B121"/>
      <c r="C121" s="59" t="s">
        <v>135</v>
      </c>
      <c r="D121" s="60"/>
      <c r="E121" s="14" t="s">
        <v>586</v>
      </c>
      <c r="F121" s="17">
        <v>289</v>
      </c>
      <c r="G121" s="39">
        <f t="shared" si="4"/>
        <v>0.73</v>
      </c>
      <c r="H121" s="17">
        <v>78</v>
      </c>
      <c r="I121" s="17">
        <v>2.25</v>
      </c>
      <c r="J121" s="17">
        <v>1.82</v>
      </c>
      <c r="K121" s="17">
        <v>1.51</v>
      </c>
      <c r="L121" s="17" t="s">
        <v>92</v>
      </c>
      <c r="M121" s="17" t="s">
        <v>92</v>
      </c>
      <c r="N121" s="17" t="s">
        <v>92</v>
      </c>
      <c r="O121" s="38">
        <f t="shared" si="5"/>
        <v>2.0000000000000001E-4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B122"/>
      <c r="C122" s="59" t="s">
        <v>127</v>
      </c>
      <c r="D122" s="60"/>
      <c r="E122" s="14" t="s">
        <v>587</v>
      </c>
      <c r="F122" s="17">
        <v>850</v>
      </c>
      <c r="G122" s="39">
        <f t="shared" si="4"/>
        <v>0.82899999999999996</v>
      </c>
      <c r="H122" s="17">
        <v>145</v>
      </c>
      <c r="I122" s="17">
        <v>4.1900000000000004</v>
      </c>
      <c r="J122" s="17">
        <v>3.38</v>
      </c>
      <c r="K122" s="17">
        <v>2.8</v>
      </c>
      <c r="L122" s="17" t="s">
        <v>92</v>
      </c>
      <c r="M122" s="17" t="s">
        <v>92</v>
      </c>
      <c r="N122" s="17" t="s">
        <v>92</v>
      </c>
      <c r="O122" s="38">
        <f t="shared" si="5"/>
        <v>2.9999999999999997E-4</v>
      </c>
      <c r="P122" s="38">
        <f t="shared" si="6"/>
        <v>2.0000000000000001E-4</v>
      </c>
      <c r="Q122" s="38">
        <f t="shared" si="7"/>
        <v>2.0000000000000001E-4</v>
      </c>
    </row>
    <row r="123" spans="2:17" ht="20.100000000000001" customHeight="1">
      <c r="B123"/>
      <c r="C123" s="59" t="s">
        <v>128</v>
      </c>
      <c r="D123" s="60"/>
      <c r="E123" s="14" t="s">
        <v>588</v>
      </c>
      <c r="F123" s="17">
        <v>850</v>
      </c>
      <c r="G123" s="39">
        <f t="shared" si="4"/>
        <v>0.82799999999999996</v>
      </c>
      <c r="H123" s="17">
        <v>146</v>
      </c>
      <c r="I123" s="17">
        <v>4.22</v>
      </c>
      <c r="J123" s="17">
        <v>3.41</v>
      </c>
      <c r="K123" s="17">
        <v>2.82</v>
      </c>
      <c r="L123" s="17" t="s">
        <v>92</v>
      </c>
      <c r="M123" s="17" t="s">
        <v>92</v>
      </c>
      <c r="N123" s="17" t="s">
        <v>92</v>
      </c>
      <c r="O123" s="38">
        <f t="shared" si="5"/>
        <v>2.9999999999999997E-4</v>
      </c>
      <c r="P123" s="38">
        <f t="shared" si="6"/>
        <v>2.0000000000000001E-4</v>
      </c>
      <c r="Q123" s="38">
        <f t="shared" si="7"/>
        <v>2.0000000000000001E-4</v>
      </c>
    </row>
    <row r="124" spans="2:17" ht="20.100000000000001" customHeight="1">
      <c r="B124"/>
      <c r="C124" s="59" t="s">
        <v>129</v>
      </c>
      <c r="D124" s="60"/>
      <c r="E124" s="14" t="s">
        <v>589</v>
      </c>
      <c r="F124" s="17">
        <v>980</v>
      </c>
      <c r="G124" s="39">
        <f t="shared" si="4"/>
        <v>0.80300000000000005</v>
      </c>
      <c r="H124" s="17">
        <v>193</v>
      </c>
      <c r="I124" s="17">
        <v>5.57</v>
      </c>
      <c r="J124" s="17">
        <v>4.5</v>
      </c>
      <c r="K124" s="17">
        <v>3.73</v>
      </c>
      <c r="L124" s="17" t="s">
        <v>92</v>
      </c>
      <c r="M124" s="17" t="s">
        <v>92</v>
      </c>
      <c r="N124" s="17" t="s">
        <v>92</v>
      </c>
      <c r="O124" s="38">
        <f t="shared" si="5"/>
        <v>4.0000000000000002E-4</v>
      </c>
      <c r="P124" s="38">
        <f t="shared" si="6"/>
        <v>2.9999999999999997E-4</v>
      </c>
      <c r="Q124" s="38">
        <f t="shared" si="7"/>
        <v>2.9999999999999997E-4</v>
      </c>
    </row>
    <row r="125" spans="2:17" ht="20.100000000000001" customHeight="1">
      <c r="B125"/>
      <c r="C125" s="59" t="s">
        <v>130</v>
      </c>
      <c r="D125" s="60"/>
      <c r="E125" s="14" t="s">
        <v>590</v>
      </c>
      <c r="F125" s="17">
        <v>550</v>
      </c>
      <c r="G125" s="39">
        <f t="shared" si="4"/>
        <v>0.79600000000000004</v>
      </c>
      <c r="H125" s="17">
        <v>112</v>
      </c>
      <c r="I125" s="17">
        <v>3.23</v>
      </c>
      <c r="J125" s="17">
        <v>2.61</v>
      </c>
      <c r="K125" s="17">
        <v>2.17</v>
      </c>
      <c r="L125" s="17" t="s">
        <v>92</v>
      </c>
      <c r="M125" s="17" t="s">
        <v>92</v>
      </c>
      <c r="N125" s="17" t="s">
        <v>92</v>
      </c>
      <c r="O125" s="38">
        <f t="shared" si="5"/>
        <v>2.0000000000000001E-4</v>
      </c>
      <c r="P125" s="38">
        <f t="shared" si="6"/>
        <v>2.0000000000000001E-4</v>
      </c>
      <c r="Q125" s="38">
        <f t="shared" si="7"/>
        <v>1E-4</v>
      </c>
    </row>
    <row r="126" spans="2:17" ht="20.100000000000001" customHeight="1">
      <c r="B126"/>
      <c r="C126" s="59" t="s">
        <v>131</v>
      </c>
      <c r="D126" s="60"/>
      <c r="E126" s="14" t="s">
        <v>591</v>
      </c>
      <c r="F126" s="17">
        <v>550</v>
      </c>
      <c r="G126" s="39">
        <f t="shared" si="4"/>
        <v>0.84</v>
      </c>
      <c r="H126" s="17">
        <v>88</v>
      </c>
      <c r="I126" s="17">
        <v>2.54</v>
      </c>
      <c r="J126" s="17">
        <v>2.0499999999999998</v>
      </c>
      <c r="K126" s="17">
        <v>1.7</v>
      </c>
      <c r="L126" s="17" t="s">
        <v>92</v>
      </c>
      <c r="M126" s="17" t="s">
        <v>92</v>
      </c>
      <c r="N126" s="17" t="s">
        <v>92</v>
      </c>
      <c r="O126" s="38">
        <f t="shared" si="5"/>
        <v>2.0000000000000001E-4</v>
      </c>
      <c r="P126" s="38">
        <f t="shared" si="6"/>
        <v>1E-4</v>
      </c>
      <c r="Q126" s="38">
        <f t="shared" si="7"/>
        <v>1E-4</v>
      </c>
    </row>
    <row r="127" spans="2:17" ht="20.100000000000001" customHeight="1">
      <c r="B127"/>
      <c r="C127" s="59" t="s">
        <v>132</v>
      </c>
      <c r="D127" s="60"/>
      <c r="E127" s="14" t="s">
        <v>592</v>
      </c>
      <c r="F127" s="17">
        <v>1225</v>
      </c>
      <c r="G127" s="39">
        <f t="shared" si="4"/>
        <v>0.79600000000000004</v>
      </c>
      <c r="H127" s="17">
        <v>250</v>
      </c>
      <c r="I127" s="17">
        <v>7.22</v>
      </c>
      <c r="J127" s="17">
        <v>5.83</v>
      </c>
      <c r="K127" s="17">
        <v>4.84</v>
      </c>
      <c r="L127" s="17" t="s">
        <v>92</v>
      </c>
      <c r="M127" s="17" t="s">
        <v>92</v>
      </c>
      <c r="N127" s="17" t="s">
        <v>92</v>
      </c>
      <c r="O127" s="38">
        <f t="shared" si="5"/>
        <v>5.0000000000000001E-4</v>
      </c>
      <c r="P127" s="38">
        <f t="shared" si="6"/>
        <v>4.0000000000000002E-4</v>
      </c>
      <c r="Q127" s="38">
        <f t="shared" si="7"/>
        <v>2.9999999999999997E-4</v>
      </c>
    </row>
    <row r="128" spans="2:17" ht="20.100000000000001" customHeight="1">
      <c r="B128"/>
      <c r="C128" s="59" t="s">
        <v>136</v>
      </c>
      <c r="D128" s="60"/>
      <c r="E128" s="14" t="s">
        <v>593</v>
      </c>
      <c r="F128" s="17">
        <v>55</v>
      </c>
      <c r="G128" s="39">
        <f t="shared" si="4"/>
        <v>0.49099999999999999</v>
      </c>
      <c r="H128" s="17">
        <v>28</v>
      </c>
      <c r="I128" s="17">
        <v>0.81</v>
      </c>
      <c r="J128" s="17">
        <v>0.65</v>
      </c>
      <c r="K128" s="17">
        <v>0.54</v>
      </c>
      <c r="L128" s="17" t="s">
        <v>92</v>
      </c>
      <c r="M128" s="17" t="s">
        <v>92</v>
      </c>
      <c r="N128" s="17" t="s">
        <v>92</v>
      </c>
      <c r="O128" s="38">
        <v>1E-4</v>
      </c>
      <c r="P128" s="38">
        <v>1E-4</v>
      </c>
      <c r="Q128" s="38">
        <v>1E-4</v>
      </c>
    </row>
    <row r="129" spans="2:17" ht="20.100000000000001" customHeight="1">
      <c r="B129"/>
      <c r="C129" s="59" t="s">
        <v>137</v>
      </c>
      <c r="D129" s="60"/>
      <c r="E129" s="14" t="s">
        <v>594</v>
      </c>
      <c r="F129" s="17">
        <v>83</v>
      </c>
      <c r="G129" s="39">
        <f t="shared" si="4"/>
        <v>0.78300000000000003</v>
      </c>
      <c r="H129" s="17">
        <v>18</v>
      </c>
      <c r="I129" s="17">
        <v>0.52</v>
      </c>
      <c r="J129" s="17">
        <v>0.42</v>
      </c>
      <c r="K129" s="17">
        <v>0.35</v>
      </c>
      <c r="L129" s="17" t="s">
        <v>92</v>
      </c>
      <c r="M129" s="17" t="s">
        <v>92</v>
      </c>
      <c r="N129" s="17" t="s">
        <v>92</v>
      </c>
      <c r="O129" s="38">
        <v>1E-4</v>
      </c>
      <c r="P129" s="38">
        <v>1E-4</v>
      </c>
      <c r="Q129" s="38">
        <v>1E-4</v>
      </c>
    </row>
    <row r="130" spans="2:17" ht="20.100000000000001" customHeight="1">
      <c r="B130"/>
      <c r="C130" s="59" t="s">
        <v>95</v>
      </c>
      <c r="D130" s="60"/>
      <c r="E130" s="14" t="s">
        <v>560</v>
      </c>
      <c r="F130" s="17">
        <v>1253</v>
      </c>
      <c r="G130" s="39">
        <f t="shared" si="4"/>
        <v>0.90200000000000002</v>
      </c>
      <c r="H130" s="17">
        <v>123</v>
      </c>
      <c r="I130" s="17">
        <v>3.55</v>
      </c>
      <c r="J130" s="17">
        <v>2.87</v>
      </c>
      <c r="K130" s="17">
        <v>2.38</v>
      </c>
      <c r="L130" s="17" t="s">
        <v>92</v>
      </c>
      <c r="M130" s="17" t="s">
        <v>92</v>
      </c>
      <c r="N130" s="17" t="s">
        <v>92</v>
      </c>
      <c r="O130" s="38">
        <f t="shared" si="5"/>
        <v>2.0000000000000001E-4</v>
      </c>
      <c r="P130" s="38">
        <f t="shared" si="6"/>
        <v>2.0000000000000001E-4</v>
      </c>
      <c r="Q130" s="38">
        <f t="shared" si="7"/>
        <v>2.0000000000000001E-4</v>
      </c>
    </row>
    <row r="131" spans="2:17" ht="20.100000000000001" customHeight="1">
      <c r="B131"/>
      <c r="C131" s="59" t="s">
        <v>96</v>
      </c>
      <c r="D131" s="60"/>
      <c r="E131" s="14" t="s">
        <v>561</v>
      </c>
      <c r="F131" s="17">
        <v>1298</v>
      </c>
      <c r="G131" s="39">
        <f t="shared" si="4"/>
        <v>0.86899999999999999</v>
      </c>
      <c r="H131" s="17">
        <v>170</v>
      </c>
      <c r="I131" s="17">
        <v>4.91</v>
      </c>
      <c r="J131" s="17">
        <v>3.97</v>
      </c>
      <c r="K131" s="17">
        <v>3.29</v>
      </c>
      <c r="L131" s="17" t="s">
        <v>92</v>
      </c>
      <c r="M131" s="17" t="s">
        <v>92</v>
      </c>
      <c r="N131" s="17" t="s">
        <v>92</v>
      </c>
      <c r="O131" s="38">
        <f t="shared" si="5"/>
        <v>2.9999999999999997E-4</v>
      </c>
      <c r="P131" s="38">
        <f t="shared" si="6"/>
        <v>2.9999999999999997E-4</v>
      </c>
      <c r="Q131" s="38">
        <f t="shared" si="7"/>
        <v>2.0000000000000001E-4</v>
      </c>
    </row>
    <row r="132" spans="2:17" ht="20.100000000000001" customHeight="1">
      <c r="B132"/>
      <c r="C132" s="59" t="s">
        <v>97</v>
      </c>
      <c r="D132" s="60"/>
      <c r="E132" s="14" t="s">
        <v>562</v>
      </c>
      <c r="F132" s="17">
        <v>1129</v>
      </c>
      <c r="G132" s="39">
        <f t="shared" si="4"/>
        <v>0.91900000000000004</v>
      </c>
      <c r="H132" s="17">
        <v>92</v>
      </c>
      <c r="I132" s="17">
        <v>2.66</v>
      </c>
      <c r="J132" s="17">
        <v>2.15</v>
      </c>
      <c r="K132" s="17">
        <v>1.78</v>
      </c>
      <c r="L132" s="17" t="s">
        <v>92</v>
      </c>
      <c r="M132" s="17" t="s">
        <v>92</v>
      </c>
      <c r="N132" s="17" t="s">
        <v>92</v>
      </c>
      <c r="O132" s="38">
        <f t="shared" si="5"/>
        <v>2.0000000000000001E-4</v>
      </c>
      <c r="P132" s="38">
        <f t="shared" si="6"/>
        <v>1E-4</v>
      </c>
      <c r="Q132" s="38">
        <f t="shared" si="7"/>
        <v>1E-4</v>
      </c>
    </row>
    <row r="133" spans="2:17" ht="20.100000000000001" customHeight="1">
      <c r="B133"/>
      <c r="C133" s="59" t="s">
        <v>98</v>
      </c>
      <c r="D133" s="60"/>
      <c r="E133" s="14" t="s">
        <v>563</v>
      </c>
      <c r="F133" s="17">
        <v>893</v>
      </c>
      <c r="G133" s="39">
        <f t="shared" si="4"/>
        <v>0.91500000000000004</v>
      </c>
      <c r="H133" s="17">
        <v>76</v>
      </c>
      <c r="I133" s="17">
        <v>2.19</v>
      </c>
      <c r="J133" s="17">
        <v>1.77</v>
      </c>
      <c r="K133" s="17">
        <v>1.47</v>
      </c>
      <c r="L133" s="17" t="s">
        <v>92</v>
      </c>
      <c r="M133" s="17" t="s">
        <v>92</v>
      </c>
      <c r="N133" s="17" t="s">
        <v>92</v>
      </c>
      <c r="O133" s="38">
        <f t="shared" si="5"/>
        <v>2.0000000000000001E-4</v>
      </c>
      <c r="P133" s="38">
        <f t="shared" si="6"/>
        <v>1E-4</v>
      </c>
      <c r="Q133" s="38">
        <f t="shared" si="7"/>
        <v>1E-4</v>
      </c>
    </row>
    <row r="134" spans="2:17" ht="20.100000000000001" customHeight="1">
      <c r="B134"/>
      <c r="C134" s="59" t="s">
        <v>99</v>
      </c>
      <c r="D134" s="60"/>
      <c r="E134" s="14" t="s">
        <v>564</v>
      </c>
      <c r="F134" s="17">
        <v>108</v>
      </c>
      <c r="G134" s="39">
        <f t="shared" si="4"/>
        <v>0.74099999999999999</v>
      </c>
      <c r="H134" s="17">
        <v>28</v>
      </c>
      <c r="I134" s="17">
        <v>0.81</v>
      </c>
      <c r="J134" s="17">
        <v>0.65</v>
      </c>
      <c r="K134" s="17">
        <v>0.54</v>
      </c>
      <c r="L134" s="17" t="s">
        <v>92</v>
      </c>
      <c r="M134" s="17" t="s">
        <v>92</v>
      </c>
      <c r="N134" s="17" t="s">
        <v>92</v>
      </c>
      <c r="O134" s="38">
        <v>1E-4</v>
      </c>
      <c r="P134" s="38">
        <v>1E-4</v>
      </c>
      <c r="Q134" s="38">
        <v>1E-4</v>
      </c>
    </row>
    <row r="135" spans="2:17" ht="20.100000000000001" customHeight="1">
      <c r="B135"/>
      <c r="C135" s="59" t="s">
        <v>138</v>
      </c>
      <c r="D135" s="60"/>
      <c r="E135" s="14" t="s">
        <v>595</v>
      </c>
      <c r="F135" s="17">
        <v>299</v>
      </c>
      <c r="G135" s="39">
        <f t="shared" si="4"/>
        <v>0.63900000000000001</v>
      </c>
      <c r="H135" s="17">
        <v>108</v>
      </c>
      <c r="I135" s="17">
        <v>3.12</v>
      </c>
      <c r="J135" s="17">
        <v>2.52</v>
      </c>
      <c r="K135" s="17">
        <v>2.09</v>
      </c>
      <c r="L135" s="17" t="s">
        <v>92</v>
      </c>
      <c r="M135" s="17" t="s">
        <v>92</v>
      </c>
      <c r="N135" s="17" t="s">
        <v>92</v>
      </c>
      <c r="O135" s="38">
        <f t="shared" si="5"/>
        <v>2.0000000000000001E-4</v>
      </c>
      <c r="P135" s="38">
        <f t="shared" si="6"/>
        <v>2.0000000000000001E-4</v>
      </c>
      <c r="Q135" s="38">
        <f t="shared" si="7"/>
        <v>1E-4</v>
      </c>
    </row>
    <row r="136" spans="2:17" ht="20.100000000000001" customHeight="1">
      <c r="B136"/>
      <c r="C136" s="70" t="s">
        <v>21</v>
      </c>
      <c r="D136" s="70"/>
      <c r="E136" s="70"/>
      <c r="F136" s="70"/>
      <c r="G136" s="70"/>
      <c r="H136" s="70"/>
      <c r="I136" s="70"/>
      <c r="J136" s="70"/>
      <c r="K136" s="70"/>
      <c r="O136" s="47"/>
      <c r="P136" s="47"/>
      <c r="Q136" s="47"/>
    </row>
    <row r="137" spans="2:17" ht="20.100000000000001" customHeight="1">
      <c r="B137"/>
      <c r="C137" s="59" t="s">
        <v>139</v>
      </c>
      <c r="D137" s="60"/>
      <c r="E137" s="14" t="s">
        <v>596</v>
      </c>
      <c r="F137" s="17">
        <v>1025</v>
      </c>
      <c r="G137" s="39">
        <f t="shared" si="4"/>
        <v>0.68700000000000006</v>
      </c>
      <c r="H137" s="17">
        <v>321</v>
      </c>
      <c r="I137" s="17">
        <v>9.27</v>
      </c>
      <c r="J137" s="17">
        <v>7.49</v>
      </c>
      <c r="K137" s="17">
        <v>6.21</v>
      </c>
      <c r="L137" s="17" t="s">
        <v>92</v>
      </c>
      <c r="M137" s="17" t="s">
        <v>92</v>
      </c>
      <c r="N137" s="17" t="s">
        <v>92</v>
      </c>
      <c r="O137" s="38">
        <f>ROUND(I137/D$104,4)</f>
        <v>5.9999999999999995E-4</v>
      </c>
      <c r="P137" s="38">
        <f>ROUND(J137/D$104,4)</f>
        <v>5.0000000000000001E-4</v>
      </c>
      <c r="Q137" s="38">
        <f>ROUND(K137/D$104,4)</f>
        <v>4.0000000000000002E-4</v>
      </c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59"/>
      <c r="D140" s="60"/>
      <c r="E140" s="14"/>
      <c r="F140" s="17"/>
      <c r="G140" s="39"/>
      <c r="H140" s="17"/>
      <c r="I140" s="17"/>
      <c r="J140" s="17"/>
      <c r="K140" s="17"/>
      <c r="L140" s="17"/>
      <c r="M140" s="17"/>
      <c r="N140" s="17"/>
      <c r="O140" s="38"/>
      <c r="P140" s="38"/>
      <c r="Q140" s="38"/>
    </row>
    <row r="141" spans="2:17" ht="20.100000000000001" customHeight="1">
      <c r="B141"/>
      <c r="C141" s="70" t="s">
        <v>23</v>
      </c>
      <c r="D141" s="70"/>
      <c r="E141" s="70"/>
      <c r="F141" s="70"/>
      <c r="G141" s="70"/>
      <c r="H141" s="70"/>
      <c r="I141" s="70"/>
      <c r="J141" s="70"/>
      <c r="K141" s="70"/>
      <c r="O141" s="47"/>
      <c r="P141" s="47"/>
      <c r="Q141" s="47"/>
    </row>
    <row r="142" spans="2:17" ht="20.100000000000001" customHeight="1">
      <c r="B142"/>
      <c r="C142" s="59" t="s">
        <v>140</v>
      </c>
      <c r="D142" s="60"/>
      <c r="E142" s="14" t="s">
        <v>597</v>
      </c>
      <c r="F142" s="17">
        <v>629</v>
      </c>
      <c r="G142" s="39">
        <f t="shared" ref="G142:G159" si="8">ROUND(1-(H142/F142),3)</f>
        <v>0.79200000000000004</v>
      </c>
      <c r="H142" s="17">
        <v>131</v>
      </c>
      <c r="I142" s="17">
        <v>3.78</v>
      </c>
      <c r="J142" s="17">
        <v>3.06</v>
      </c>
      <c r="K142" s="17">
        <v>2.5299999999999998</v>
      </c>
      <c r="L142" s="17" t="s">
        <v>92</v>
      </c>
      <c r="M142" s="17" t="s">
        <v>92</v>
      </c>
      <c r="N142" s="17" t="s">
        <v>92</v>
      </c>
      <c r="O142" s="38">
        <f t="shared" ref="O142:O159" si="9">ROUND(I142/D$104,4)</f>
        <v>2.9999999999999997E-4</v>
      </c>
      <c r="P142" s="38">
        <f t="shared" ref="P142:P159" si="10">ROUND(J142/D$104,4)</f>
        <v>2.0000000000000001E-4</v>
      </c>
      <c r="Q142" s="38">
        <f t="shared" ref="Q142:Q159" si="11">ROUND(K142/D$104,4)</f>
        <v>2.0000000000000001E-4</v>
      </c>
    </row>
    <row r="143" spans="2:17" ht="20.100000000000001" customHeight="1">
      <c r="B143"/>
      <c r="C143" s="59" t="s">
        <v>141</v>
      </c>
      <c r="D143" s="60"/>
      <c r="E143" s="14" t="s">
        <v>598</v>
      </c>
      <c r="F143" s="17">
        <v>49</v>
      </c>
      <c r="G143" s="39">
        <f t="shared" si="8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v>1E-4</v>
      </c>
      <c r="P143" s="38">
        <v>1E-4</v>
      </c>
      <c r="Q143" s="38">
        <v>1E-4</v>
      </c>
    </row>
    <row r="144" spans="2:17" ht="20.100000000000001" customHeight="1">
      <c r="B144"/>
      <c r="C144" s="59" t="s">
        <v>142</v>
      </c>
      <c r="D144" s="60"/>
      <c r="E144" s="14" t="s">
        <v>599</v>
      </c>
      <c r="F144" s="17">
        <v>49</v>
      </c>
      <c r="G144" s="39">
        <f t="shared" si="8"/>
        <v>0.30599999999999999</v>
      </c>
      <c r="H144" s="17">
        <v>34</v>
      </c>
      <c r="I144" s="17">
        <v>0.98</v>
      </c>
      <c r="J144" s="17">
        <v>0.79</v>
      </c>
      <c r="K144" s="17">
        <v>0.66</v>
      </c>
      <c r="L144" s="17" t="s">
        <v>92</v>
      </c>
      <c r="M144" s="17" t="s">
        <v>92</v>
      </c>
      <c r="N144" s="17" t="s">
        <v>92</v>
      </c>
      <c r="O144" s="38">
        <v>1E-4</v>
      </c>
      <c r="P144" s="38">
        <v>1E-4</v>
      </c>
      <c r="Q144" s="38">
        <v>1E-4</v>
      </c>
    </row>
    <row r="145" spans="2:17" ht="20.100000000000001" customHeight="1">
      <c r="B145"/>
      <c r="C145" s="59" t="s">
        <v>143</v>
      </c>
      <c r="D145" s="60"/>
      <c r="E145" s="14" t="s">
        <v>600</v>
      </c>
      <c r="F145" s="17">
        <v>49</v>
      </c>
      <c r="G145" s="39">
        <f t="shared" si="8"/>
        <v>0.30599999999999999</v>
      </c>
      <c r="H145" s="17">
        <v>34</v>
      </c>
      <c r="I145" s="17">
        <v>0.98</v>
      </c>
      <c r="J145" s="17">
        <v>0.79</v>
      </c>
      <c r="K145" s="17">
        <v>0.66</v>
      </c>
      <c r="L145" s="17" t="s">
        <v>92</v>
      </c>
      <c r="M145" s="17" t="s">
        <v>92</v>
      </c>
      <c r="N145" s="17" t="s">
        <v>92</v>
      </c>
      <c r="O145" s="38">
        <v>1E-4</v>
      </c>
      <c r="P145" s="38">
        <v>1E-4</v>
      </c>
      <c r="Q145" s="38">
        <v>1E-4</v>
      </c>
    </row>
    <row r="146" spans="2:17" ht="20.100000000000001" customHeight="1">
      <c r="B146"/>
      <c r="C146" s="59" t="s">
        <v>144</v>
      </c>
      <c r="D146" s="60"/>
      <c r="E146" s="14" t="s">
        <v>601</v>
      </c>
      <c r="F146" s="17">
        <v>49</v>
      </c>
      <c r="G146" s="39">
        <f t="shared" si="8"/>
        <v>0.30599999999999999</v>
      </c>
      <c r="H146" s="17">
        <v>34</v>
      </c>
      <c r="I146" s="17">
        <v>0.98</v>
      </c>
      <c r="J146" s="17">
        <v>0.79</v>
      </c>
      <c r="K146" s="17">
        <v>0.66</v>
      </c>
      <c r="L146" s="17" t="s">
        <v>92</v>
      </c>
      <c r="M146" s="17" t="s">
        <v>92</v>
      </c>
      <c r="N146" s="17" t="s">
        <v>92</v>
      </c>
      <c r="O146" s="38">
        <v>1E-4</v>
      </c>
      <c r="P146" s="38">
        <v>1E-4</v>
      </c>
      <c r="Q146" s="38">
        <v>1E-4</v>
      </c>
    </row>
    <row r="147" spans="2:17" ht="20.100000000000001" customHeight="1">
      <c r="B147"/>
      <c r="C147" s="59" t="s">
        <v>145</v>
      </c>
      <c r="D147" s="60"/>
      <c r="E147" s="14" t="s">
        <v>602</v>
      </c>
      <c r="F147" s="17">
        <v>99</v>
      </c>
      <c r="G147" s="39">
        <f t="shared" si="8"/>
        <v>0.626</v>
      </c>
      <c r="H147" s="17">
        <v>37</v>
      </c>
      <c r="I147" s="17">
        <v>1.07</v>
      </c>
      <c r="J147" s="17">
        <v>0.86</v>
      </c>
      <c r="K147" s="17">
        <v>0.72</v>
      </c>
      <c r="L147" s="17" t="s">
        <v>92</v>
      </c>
      <c r="M147" s="17" t="s">
        <v>92</v>
      </c>
      <c r="N147" s="17" t="s">
        <v>92</v>
      </c>
      <c r="O147" s="38">
        <v>1E-4</v>
      </c>
      <c r="P147" s="38">
        <v>1E-4</v>
      </c>
      <c r="Q147" s="38">
        <v>1E-4</v>
      </c>
    </row>
    <row r="148" spans="2:17" ht="20.100000000000001" customHeight="1">
      <c r="B148"/>
      <c r="C148" s="59" t="s">
        <v>146</v>
      </c>
      <c r="D148" s="60"/>
      <c r="E148" s="14" t="s">
        <v>603</v>
      </c>
      <c r="F148" s="17">
        <v>99</v>
      </c>
      <c r="G148" s="39">
        <f t="shared" si="8"/>
        <v>0.63600000000000001</v>
      </c>
      <c r="H148" s="17">
        <v>36</v>
      </c>
      <c r="I148" s="17">
        <v>1.04</v>
      </c>
      <c r="J148" s="17">
        <v>0.84</v>
      </c>
      <c r="K148" s="17">
        <v>0.7</v>
      </c>
      <c r="L148" s="17" t="s">
        <v>92</v>
      </c>
      <c r="M148" s="17" t="s">
        <v>92</v>
      </c>
      <c r="N148" s="17" t="s">
        <v>92</v>
      </c>
      <c r="O148" s="38">
        <v>1E-4</v>
      </c>
      <c r="P148" s="38">
        <v>1E-4</v>
      </c>
      <c r="Q148" s="38">
        <v>1E-4</v>
      </c>
    </row>
    <row r="149" spans="2:17" ht="20.100000000000001" customHeight="1">
      <c r="B149"/>
      <c r="C149" s="59" t="s">
        <v>147</v>
      </c>
      <c r="D149" s="60"/>
      <c r="E149" s="14" t="s">
        <v>604</v>
      </c>
      <c r="F149" s="17">
        <v>99</v>
      </c>
      <c r="G149" s="39">
        <f t="shared" si="8"/>
        <v>0.626</v>
      </c>
      <c r="H149" s="17">
        <v>37</v>
      </c>
      <c r="I149" s="17">
        <v>1.07</v>
      </c>
      <c r="J149" s="17">
        <v>0.86</v>
      </c>
      <c r="K149" s="17">
        <v>0.72</v>
      </c>
      <c r="L149" s="17" t="s">
        <v>92</v>
      </c>
      <c r="M149" s="17" t="s">
        <v>92</v>
      </c>
      <c r="N149" s="17" t="s">
        <v>92</v>
      </c>
      <c r="O149" s="38">
        <v>1E-4</v>
      </c>
      <c r="P149" s="38">
        <v>1E-4</v>
      </c>
      <c r="Q149" s="38">
        <v>1E-4</v>
      </c>
    </row>
    <row r="150" spans="2:17" ht="20.100000000000001" customHeight="1">
      <c r="B150"/>
      <c r="C150" s="59" t="s">
        <v>148</v>
      </c>
      <c r="D150" s="60"/>
      <c r="E150" s="14" t="s">
        <v>605</v>
      </c>
      <c r="F150" s="17">
        <v>109</v>
      </c>
      <c r="G150" s="39">
        <f t="shared" si="8"/>
        <v>0.58699999999999997</v>
      </c>
      <c r="H150" s="17">
        <v>45</v>
      </c>
      <c r="I150" s="17">
        <v>1.3</v>
      </c>
      <c r="J150" s="17">
        <v>1.05</v>
      </c>
      <c r="K150" s="17">
        <v>0.87</v>
      </c>
      <c r="L150" s="17" t="s">
        <v>92</v>
      </c>
      <c r="M150" s="17" t="s">
        <v>92</v>
      </c>
      <c r="N150" s="17" t="s">
        <v>92</v>
      </c>
      <c r="O150" s="38">
        <v>1E-4</v>
      </c>
      <c r="P150" s="38">
        <v>1E-4</v>
      </c>
      <c r="Q150" s="38">
        <v>1E-4</v>
      </c>
    </row>
    <row r="151" spans="2:17" ht="20.100000000000001" customHeight="1">
      <c r="B151"/>
      <c r="C151" s="59" t="s">
        <v>149</v>
      </c>
      <c r="D151" s="60"/>
      <c r="E151" s="14" t="s">
        <v>606</v>
      </c>
      <c r="F151" s="17">
        <v>99</v>
      </c>
      <c r="G151" s="39">
        <f t="shared" si="8"/>
        <v>0.626</v>
      </c>
      <c r="H151" s="17">
        <v>37</v>
      </c>
      <c r="I151" s="17">
        <v>1.07</v>
      </c>
      <c r="J151" s="17">
        <v>0.86</v>
      </c>
      <c r="K151" s="17">
        <v>0.72</v>
      </c>
      <c r="L151" s="17" t="s">
        <v>92</v>
      </c>
      <c r="M151" s="17" t="s">
        <v>92</v>
      </c>
      <c r="N151" s="17" t="s">
        <v>92</v>
      </c>
      <c r="O151" s="38">
        <v>1E-4</v>
      </c>
      <c r="P151" s="38">
        <v>1E-4</v>
      </c>
      <c r="Q151" s="38">
        <v>1E-4</v>
      </c>
    </row>
    <row r="152" spans="2:17" ht="20.100000000000001" customHeight="1">
      <c r="B152"/>
      <c r="C152" s="59" t="s">
        <v>150</v>
      </c>
      <c r="D152" s="60"/>
      <c r="E152" s="14" t="s">
        <v>607</v>
      </c>
      <c r="F152" s="17">
        <v>325</v>
      </c>
      <c r="G152" s="39">
        <f t="shared" si="8"/>
        <v>0.56599999999999995</v>
      </c>
      <c r="H152" s="17">
        <v>141</v>
      </c>
      <c r="I152" s="17">
        <v>4.07</v>
      </c>
      <c r="J152" s="17">
        <v>3.29</v>
      </c>
      <c r="K152" s="17">
        <v>2.73</v>
      </c>
      <c r="L152" s="17" t="s">
        <v>92</v>
      </c>
      <c r="M152" s="17" t="s">
        <v>92</v>
      </c>
      <c r="N152" s="17" t="s">
        <v>92</v>
      </c>
      <c r="O152" s="38">
        <f t="shared" si="9"/>
        <v>2.9999999999999997E-4</v>
      </c>
      <c r="P152" s="38">
        <f t="shared" si="10"/>
        <v>2.0000000000000001E-4</v>
      </c>
      <c r="Q152" s="38">
        <f t="shared" si="11"/>
        <v>2.0000000000000001E-4</v>
      </c>
    </row>
    <row r="153" spans="2:17" ht="20.100000000000001" customHeight="1">
      <c r="B153"/>
      <c r="C153" s="59" t="s">
        <v>151</v>
      </c>
      <c r="D153" s="60"/>
      <c r="E153" s="14" t="s">
        <v>608</v>
      </c>
      <c r="F153" s="17">
        <v>524</v>
      </c>
      <c r="G153" s="39">
        <f t="shared" si="8"/>
        <v>0.68899999999999995</v>
      </c>
      <c r="H153" s="17">
        <v>163</v>
      </c>
      <c r="I153" s="17">
        <v>4.71</v>
      </c>
      <c r="J153" s="17">
        <v>3.8</v>
      </c>
      <c r="K153" s="17">
        <v>3.15</v>
      </c>
      <c r="L153" s="17" t="s">
        <v>92</v>
      </c>
      <c r="M153" s="17" t="s">
        <v>92</v>
      </c>
      <c r="N153" s="17" t="s">
        <v>92</v>
      </c>
      <c r="O153" s="38">
        <f t="shared" si="9"/>
        <v>2.9999999999999997E-4</v>
      </c>
      <c r="P153" s="38">
        <f t="shared" si="10"/>
        <v>2.9999999999999997E-4</v>
      </c>
      <c r="Q153" s="38">
        <f t="shared" si="11"/>
        <v>2.0000000000000001E-4</v>
      </c>
    </row>
    <row r="154" spans="2:17" ht="20.100000000000001" customHeight="1">
      <c r="B154"/>
      <c r="C154" s="59" t="s">
        <v>152</v>
      </c>
      <c r="D154" s="60"/>
      <c r="E154" s="14" t="s">
        <v>609</v>
      </c>
      <c r="F154" s="17">
        <v>775</v>
      </c>
      <c r="G154" s="39">
        <f t="shared" si="8"/>
        <v>0.60899999999999999</v>
      </c>
      <c r="H154" s="17">
        <v>303</v>
      </c>
      <c r="I154" s="17">
        <v>8.75</v>
      </c>
      <c r="J154" s="17">
        <v>7.07</v>
      </c>
      <c r="K154" s="17">
        <v>5.86</v>
      </c>
      <c r="L154" s="17" t="s">
        <v>92</v>
      </c>
      <c r="M154" s="17" t="s">
        <v>92</v>
      </c>
      <c r="N154" s="17" t="s">
        <v>92</v>
      </c>
      <c r="O154" s="38">
        <f t="shared" si="9"/>
        <v>5.9999999999999995E-4</v>
      </c>
      <c r="P154" s="38">
        <f t="shared" si="10"/>
        <v>5.0000000000000001E-4</v>
      </c>
      <c r="Q154" s="38">
        <f t="shared" si="11"/>
        <v>4.0000000000000002E-4</v>
      </c>
    </row>
    <row r="155" spans="2:17" ht="20.100000000000001" customHeight="1">
      <c r="B155"/>
      <c r="C155" s="59" t="s">
        <v>153</v>
      </c>
      <c r="D155" s="60"/>
      <c r="E155" s="14" t="s">
        <v>610</v>
      </c>
      <c r="F155" s="17">
        <v>195</v>
      </c>
      <c r="G155" s="39">
        <f t="shared" si="8"/>
        <v>0.61</v>
      </c>
      <c r="H155" s="17">
        <v>76</v>
      </c>
      <c r="I155" s="17">
        <v>2.19</v>
      </c>
      <c r="J155" s="17">
        <v>1.77</v>
      </c>
      <c r="K155" s="17">
        <v>1.47</v>
      </c>
      <c r="L155" s="17" t="s">
        <v>92</v>
      </c>
      <c r="M155" s="17" t="s">
        <v>92</v>
      </c>
      <c r="N155" s="17" t="s">
        <v>92</v>
      </c>
      <c r="O155" s="38">
        <f t="shared" si="9"/>
        <v>2.0000000000000001E-4</v>
      </c>
      <c r="P155" s="38">
        <f t="shared" si="10"/>
        <v>1E-4</v>
      </c>
      <c r="Q155" s="38">
        <f t="shared" si="11"/>
        <v>1E-4</v>
      </c>
    </row>
    <row r="156" spans="2:17" ht="20.100000000000001" customHeight="1">
      <c r="B156"/>
      <c r="C156" s="59" t="s">
        <v>154</v>
      </c>
      <c r="D156" s="60"/>
      <c r="E156" s="14" t="s">
        <v>611</v>
      </c>
      <c r="F156" s="17">
        <v>675</v>
      </c>
      <c r="G156" s="39">
        <f t="shared" si="8"/>
        <v>0.68300000000000005</v>
      </c>
      <c r="H156" s="17">
        <v>214</v>
      </c>
      <c r="I156" s="17">
        <v>6.18</v>
      </c>
      <c r="J156" s="17">
        <v>4.99</v>
      </c>
      <c r="K156" s="17">
        <v>4.1399999999999997</v>
      </c>
      <c r="L156" s="17" t="s">
        <v>92</v>
      </c>
      <c r="M156" s="17" t="s">
        <v>92</v>
      </c>
      <c r="N156" s="17" t="s">
        <v>92</v>
      </c>
      <c r="O156" s="38">
        <f t="shared" si="9"/>
        <v>4.0000000000000002E-4</v>
      </c>
      <c r="P156" s="38">
        <f t="shared" si="10"/>
        <v>2.9999999999999997E-4</v>
      </c>
      <c r="Q156" s="38">
        <f t="shared" si="11"/>
        <v>2.9999999999999997E-4</v>
      </c>
    </row>
    <row r="157" spans="2:17" ht="20.100000000000001" customHeight="1">
      <c r="B157"/>
      <c r="C157" s="59" t="s">
        <v>155</v>
      </c>
      <c r="D157" s="60"/>
      <c r="E157" s="14" t="s">
        <v>612</v>
      </c>
      <c r="F157" s="17">
        <v>799</v>
      </c>
      <c r="G157" s="39">
        <f t="shared" si="8"/>
        <v>0.59399999999999997</v>
      </c>
      <c r="H157" s="17">
        <v>324</v>
      </c>
      <c r="I157" s="17">
        <v>9.36</v>
      </c>
      <c r="J157" s="17">
        <v>7.56</v>
      </c>
      <c r="K157" s="17">
        <v>6.27</v>
      </c>
      <c r="L157" s="17" t="s">
        <v>92</v>
      </c>
      <c r="M157" s="17" t="s">
        <v>92</v>
      </c>
      <c r="N157" s="17" t="s">
        <v>92</v>
      </c>
      <c r="O157" s="38">
        <f t="shared" si="9"/>
        <v>5.9999999999999995E-4</v>
      </c>
      <c r="P157" s="38">
        <f t="shared" si="10"/>
        <v>5.0000000000000001E-4</v>
      </c>
      <c r="Q157" s="38">
        <f t="shared" si="11"/>
        <v>4.0000000000000002E-4</v>
      </c>
    </row>
    <row r="158" spans="2:17" ht="19.5" customHeight="1">
      <c r="B158"/>
      <c r="C158" s="59" t="s">
        <v>156</v>
      </c>
      <c r="D158" s="60"/>
      <c r="E158" s="14" t="s">
        <v>613</v>
      </c>
      <c r="F158" s="17">
        <v>395</v>
      </c>
      <c r="G158" s="39">
        <f t="shared" si="8"/>
        <v>0.42299999999999999</v>
      </c>
      <c r="H158" s="17">
        <v>228</v>
      </c>
      <c r="I158" s="17">
        <v>6.58</v>
      </c>
      <c r="J158" s="17">
        <v>5.32</v>
      </c>
      <c r="K158" s="17">
        <v>4.41</v>
      </c>
      <c r="L158" s="17" t="s">
        <v>92</v>
      </c>
      <c r="M158" s="17" t="s">
        <v>92</v>
      </c>
      <c r="N158" s="17" t="s">
        <v>92</v>
      </c>
      <c r="O158" s="38">
        <f t="shared" si="9"/>
        <v>5.0000000000000001E-4</v>
      </c>
      <c r="P158" s="38">
        <f t="shared" si="10"/>
        <v>4.0000000000000002E-4</v>
      </c>
      <c r="Q158" s="38">
        <f t="shared" si="11"/>
        <v>2.9999999999999997E-4</v>
      </c>
    </row>
    <row r="159" spans="2:17" ht="20.100000000000001" customHeight="1">
      <c r="B159"/>
      <c r="C159" s="59" t="s">
        <v>157</v>
      </c>
      <c r="D159" s="60"/>
      <c r="E159" s="14" t="s">
        <v>614</v>
      </c>
      <c r="F159" s="17">
        <v>150</v>
      </c>
      <c r="G159" s="39">
        <f t="shared" si="8"/>
        <v>0.4</v>
      </c>
      <c r="H159" s="17">
        <v>90</v>
      </c>
      <c r="I159" s="17">
        <v>2.6</v>
      </c>
      <c r="J159" s="17">
        <v>2.1</v>
      </c>
      <c r="K159" s="17">
        <v>1.74</v>
      </c>
      <c r="L159" s="17" t="s">
        <v>92</v>
      </c>
      <c r="M159" s="17" t="s">
        <v>92</v>
      </c>
      <c r="N159" s="17" t="s">
        <v>92</v>
      </c>
      <c r="O159" s="38">
        <f t="shared" si="9"/>
        <v>2.0000000000000001E-4</v>
      </c>
      <c r="P159" s="38">
        <f t="shared" si="10"/>
        <v>1E-4</v>
      </c>
      <c r="Q159" s="38">
        <f t="shared" si="11"/>
        <v>1E-4</v>
      </c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70" t="s">
        <v>22</v>
      </c>
      <c r="D163" s="70"/>
      <c r="E163" s="70"/>
      <c r="F163" s="70"/>
      <c r="G163" s="70"/>
      <c r="H163" s="70"/>
      <c r="I163" s="70"/>
      <c r="J163" s="70"/>
      <c r="K163" s="70"/>
      <c r="O163" s="47"/>
      <c r="P163" s="47"/>
      <c r="Q163" s="47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70" t="s">
        <v>63</v>
      </c>
      <c r="D170" s="70"/>
      <c r="E170" s="70"/>
      <c r="F170" s="70"/>
      <c r="G170" s="70"/>
      <c r="H170" s="70"/>
      <c r="I170" s="70"/>
      <c r="J170" s="70"/>
      <c r="K170" s="71"/>
      <c r="O170" s="47"/>
      <c r="P170" s="47"/>
      <c r="Q170" s="47"/>
    </row>
    <row r="171" spans="2:17" ht="20.100000000000001" customHeight="1">
      <c r="B171"/>
      <c r="C171" s="59" t="s">
        <v>103</v>
      </c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3" t="s">
        <v>16</v>
      </c>
      <c r="F180" s="18"/>
      <c r="G180" s="44"/>
      <c r="H180" s="18"/>
      <c r="I180" s="18"/>
      <c r="J180" s="18"/>
      <c r="K180" s="18"/>
      <c r="O180" s="47"/>
      <c r="P180" s="47"/>
      <c r="Q180" s="47"/>
    </row>
    <row r="181" spans="2:17" ht="20.100000000000001" customHeight="1">
      <c r="B181"/>
      <c r="C181" s="72" t="s">
        <v>51</v>
      </c>
      <c r="D181" s="73"/>
      <c r="E181" s="27"/>
      <c r="F181" s="19">
        <v>150</v>
      </c>
      <c r="G181" s="45">
        <v>0</v>
      </c>
      <c r="H181" s="20">
        <v>150</v>
      </c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72" t="s">
        <v>58</v>
      </c>
      <c r="D182" s="73"/>
      <c r="E182" s="27"/>
      <c r="F182" s="19">
        <v>100</v>
      </c>
      <c r="G182" s="45">
        <v>0</v>
      </c>
      <c r="H182" s="20">
        <v>100</v>
      </c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27"/>
      <c r="F183" s="19"/>
      <c r="G183" s="45"/>
      <c r="H183" s="20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27"/>
      <c r="F184" s="19"/>
      <c r="G184" s="45"/>
      <c r="H184" s="20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27"/>
      <c r="F185" s="19"/>
      <c r="G185" s="45"/>
      <c r="H185" s="20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27"/>
      <c r="F186" s="19"/>
      <c r="G186" s="45"/>
      <c r="H186" s="20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74" t="s">
        <v>72</v>
      </c>
      <c r="D187" s="71"/>
      <c r="E187" s="24" t="s">
        <v>103</v>
      </c>
      <c r="F187" s="24"/>
      <c r="G187" s="46"/>
      <c r="H187" s="24"/>
      <c r="I187" s="24"/>
      <c r="J187" s="24"/>
      <c r="K187" s="24"/>
      <c r="L187" s="24"/>
      <c r="M187" s="24"/>
      <c r="N187" s="24"/>
      <c r="O187" s="48"/>
      <c r="P187" s="48"/>
      <c r="Q187" s="48"/>
    </row>
    <row r="188" spans="2:17" ht="20.100000000000001" customHeight="1">
      <c r="B188"/>
      <c r="C188" s="74" t="s">
        <v>29</v>
      </c>
      <c r="D188" s="71"/>
      <c r="E188" s="24" t="s">
        <v>104</v>
      </c>
      <c r="F188" s="24"/>
      <c r="G188" s="46"/>
      <c r="H188" s="24"/>
      <c r="I188" s="24"/>
      <c r="J188" s="24"/>
      <c r="K188" s="24"/>
      <c r="L188" s="24"/>
      <c r="M188" s="24"/>
      <c r="N188" s="24"/>
      <c r="O188" s="48"/>
      <c r="P188" s="48"/>
      <c r="Q188" s="48"/>
    </row>
    <row r="189" spans="2:17" ht="20.100000000000001" customHeight="1">
      <c r="B189"/>
      <c r="C189" s="74" t="s">
        <v>45</v>
      </c>
      <c r="D189" s="71"/>
      <c r="E189" s="24" t="s">
        <v>104</v>
      </c>
      <c r="F189" s="24"/>
      <c r="G189" s="46"/>
      <c r="H189" s="24"/>
      <c r="I189" s="24"/>
      <c r="J189" s="24"/>
      <c r="K189" s="24"/>
      <c r="L189" s="24"/>
      <c r="M189" s="24"/>
      <c r="N189" s="24"/>
      <c r="O189" s="48"/>
      <c r="P189" s="48"/>
      <c r="Q189" s="48"/>
    </row>
    <row r="190" spans="2:17" ht="20.100000000000001" customHeight="1">
      <c r="B190"/>
      <c r="C190" s="76" t="s">
        <v>79</v>
      </c>
      <c r="D190" s="76"/>
      <c r="E190" s="24" t="s">
        <v>105</v>
      </c>
      <c r="F190" s="24"/>
      <c r="G190" s="46"/>
      <c r="H190" s="24"/>
      <c r="I190" s="24"/>
      <c r="J190" s="24"/>
      <c r="K190" s="24"/>
      <c r="L190" s="24"/>
      <c r="M190" s="24"/>
      <c r="N190" s="24"/>
      <c r="O190" s="48"/>
      <c r="P190" s="48"/>
      <c r="Q190" s="48"/>
    </row>
    <row r="191" spans="2:17" ht="20.100000000000001" customHeight="1">
      <c r="B191"/>
      <c r="C191" s="76" t="s">
        <v>59</v>
      </c>
      <c r="D191" s="76"/>
      <c r="E191" s="24" t="s">
        <v>105</v>
      </c>
      <c r="F191" s="24"/>
      <c r="G191" s="46"/>
      <c r="H191" s="24"/>
      <c r="I191" s="24"/>
      <c r="J191" s="24"/>
      <c r="K191" s="24"/>
      <c r="L191" s="24"/>
      <c r="M191" s="24"/>
      <c r="N191" s="24"/>
      <c r="O191" s="48"/>
      <c r="P191" s="48"/>
      <c r="Q191" s="48"/>
    </row>
    <row r="192" spans="2:17" ht="20.100000000000001" customHeight="1">
      <c r="B192"/>
      <c r="C192" t="s">
        <v>93</v>
      </c>
      <c r="G192" s="42"/>
      <c r="O192" s="47"/>
      <c r="P192" s="47"/>
      <c r="Q192" s="47"/>
    </row>
    <row r="193" spans="2:17" ht="15.75">
      <c r="F193" s="6"/>
    </row>
    <row r="194" spans="2:17" ht="20.100000000000001" customHeight="1">
      <c r="B194"/>
      <c r="C194" s="4" t="s">
        <v>2</v>
      </c>
      <c r="D194" s="5" t="s">
        <v>90</v>
      </c>
      <c r="E194" s="1"/>
      <c r="G194" s="42"/>
    </row>
    <row r="195" spans="2:17" ht="20.100000000000001" customHeight="1">
      <c r="B195"/>
      <c r="C195" s="4" t="s">
        <v>5</v>
      </c>
      <c r="D195" s="16" t="s">
        <v>195</v>
      </c>
      <c r="E195" s="1"/>
      <c r="G195" s="42"/>
    </row>
    <row r="196" spans="2:17" ht="20.100000000000001" customHeight="1">
      <c r="C196" s="4" t="s">
        <v>7</v>
      </c>
      <c r="D196" s="5">
        <v>55</v>
      </c>
      <c r="E196" s="1"/>
      <c r="G196" s="42"/>
    </row>
    <row r="197" spans="2:17" ht="20.100000000000001" customHeight="1">
      <c r="C197" s="4" t="s">
        <v>12</v>
      </c>
      <c r="D197" s="5"/>
      <c r="E197" s="1"/>
      <c r="G197" s="42"/>
    </row>
    <row r="198" spans="2:17" ht="20.100000000000001" customHeight="1">
      <c r="C198" s="4" t="s">
        <v>13</v>
      </c>
      <c r="D198" s="7">
        <v>20000</v>
      </c>
      <c r="E198" s="1"/>
      <c r="G198" s="42"/>
    </row>
    <row r="199" spans="2:17" ht="30" customHeight="1">
      <c r="C199" s="8" t="s">
        <v>86</v>
      </c>
      <c r="D199" s="37">
        <v>4.5999999999999999E-3</v>
      </c>
      <c r="E199" s="1"/>
      <c r="G199" s="42"/>
    </row>
    <row r="200" spans="2:17" ht="30" customHeight="1">
      <c r="C200" s="8" t="s">
        <v>85</v>
      </c>
      <c r="D200" s="38"/>
      <c r="E200" s="1"/>
      <c r="G200" s="42"/>
    </row>
    <row r="201" spans="2:17" ht="20.100000000000001" customHeight="1">
      <c r="C201" s="2"/>
      <c r="G201" s="42"/>
    </row>
    <row r="202" spans="2:17" s="10" customFormat="1" ht="20.100000000000001" customHeigh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84</v>
      </c>
      <c r="M202" s="61"/>
      <c r="N202" s="61"/>
      <c r="O202" s="61" t="s">
        <v>83</v>
      </c>
      <c r="P202" s="61"/>
      <c r="Q202" s="61"/>
    </row>
    <row r="203" spans="2:17" s="10" customFormat="1" ht="20.100000000000001" customHeigh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  <c r="O203" s="62" t="s">
        <v>48</v>
      </c>
      <c r="P203" s="62"/>
      <c r="Q203" s="62"/>
    </row>
    <row r="204" spans="2:17" s="13" customFormat="1" ht="20.100000000000001" customHeight="1">
      <c r="B204" s="11"/>
      <c r="C204" s="66" t="s">
        <v>14</v>
      </c>
      <c r="D204" s="67"/>
      <c r="E204" s="35" t="s">
        <v>17</v>
      </c>
      <c r="F204" s="35" t="s">
        <v>8</v>
      </c>
      <c r="G204" s="43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  <c r="O204" s="35" t="s">
        <v>9</v>
      </c>
      <c r="P204" s="35" t="s">
        <v>10</v>
      </c>
      <c r="Q204" s="35" t="s">
        <v>11</v>
      </c>
    </row>
    <row r="205" spans="2:17" ht="20.100000000000001" customHeight="1">
      <c r="C205" s="68" t="s">
        <v>15</v>
      </c>
      <c r="D205" s="69"/>
      <c r="E205" s="14" t="s">
        <v>652</v>
      </c>
      <c r="F205" s="17">
        <v>24176</v>
      </c>
      <c r="G205" s="39">
        <f>ROUND(1-(H205/F205),3)</f>
        <v>0.86</v>
      </c>
      <c r="H205" s="17">
        <v>3376</v>
      </c>
      <c r="I205" s="17">
        <v>97.5</v>
      </c>
      <c r="J205" s="17">
        <v>78.760000000000005</v>
      </c>
      <c r="K205" s="17">
        <v>65.290000000000006</v>
      </c>
      <c r="L205" s="17" t="s">
        <v>92</v>
      </c>
      <c r="M205" s="17" t="s">
        <v>92</v>
      </c>
      <c r="N205" s="17" t="s">
        <v>92</v>
      </c>
      <c r="O205" s="38">
        <f>ROUND(I205/D198,4)+D199</f>
        <v>9.4999999999999998E-3</v>
      </c>
      <c r="P205" s="38">
        <f>ROUND(J205/D198,4)+D199</f>
        <v>8.5000000000000006E-3</v>
      </c>
      <c r="Q205" s="38">
        <f>ROUND(K205/D198,4)+D199</f>
        <v>7.9000000000000008E-3</v>
      </c>
    </row>
    <row r="206" spans="2:17" ht="20.100000000000001" customHeight="1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7" ht="20.100000000000001" customHeight="1">
      <c r="C207" s="59" t="s">
        <v>196</v>
      </c>
      <c r="D207" s="60"/>
      <c r="E207" s="14" t="s">
        <v>653</v>
      </c>
      <c r="F207" s="17">
        <v>1783</v>
      </c>
      <c r="G207" s="39">
        <f>ROUND(1-(H207/F207),3)</f>
        <v>0.70799999999999996</v>
      </c>
      <c r="H207" s="17">
        <v>521</v>
      </c>
      <c r="I207" s="17">
        <v>15.05</v>
      </c>
      <c r="J207" s="17">
        <v>12.15</v>
      </c>
      <c r="K207" s="17">
        <v>10.08</v>
      </c>
      <c r="L207" s="17" t="s">
        <v>92</v>
      </c>
      <c r="M207" s="17" t="s">
        <v>92</v>
      </c>
      <c r="N207" s="17" t="s">
        <v>92</v>
      </c>
      <c r="O207" s="38">
        <f>ROUND(I207/D$198,4)</f>
        <v>8.0000000000000004E-4</v>
      </c>
      <c r="P207" s="38">
        <f>ROUND(J207/D$198,4)</f>
        <v>5.9999999999999995E-4</v>
      </c>
      <c r="Q207" s="38">
        <f>ROUND(K207/D$198,4)</f>
        <v>5.0000000000000001E-4</v>
      </c>
    </row>
    <row r="208" spans="2:17" ht="20.100000000000001" customHeight="1">
      <c r="C208" s="59" t="s">
        <v>197</v>
      </c>
      <c r="D208" s="60"/>
      <c r="E208" s="14" t="s">
        <v>654</v>
      </c>
      <c r="F208" s="17">
        <v>3201</v>
      </c>
      <c r="G208" s="39">
        <f t="shared" ref="G208:G231" si="12">ROUND(1-(H208/F208),3)</f>
        <v>0.75700000000000001</v>
      </c>
      <c r="H208" s="17">
        <v>779</v>
      </c>
      <c r="I208" s="17">
        <v>22.5</v>
      </c>
      <c r="J208" s="17">
        <v>18.170000000000002</v>
      </c>
      <c r="K208" s="17">
        <v>15.07</v>
      </c>
      <c r="L208" s="17" t="s">
        <v>92</v>
      </c>
      <c r="M208" s="17" t="s">
        <v>92</v>
      </c>
      <c r="N208" s="17" t="s">
        <v>92</v>
      </c>
      <c r="O208" s="38">
        <f t="shared" ref="O208:O218" si="13">ROUND(I208/D$198,4)</f>
        <v>1.1000000000000001E-3</v>
      </c>
      <c r="P208" s="38">
        <f t="shared" ref="P208:P218" si="14">ROUND(J208/D$198,4)</f>
        <v>8.9999999999999998E-4</v>
      </c>
      <c r="Q208" s="38">
        <f t="shared" ref="Q208:Q218" si="15">ROUND(K208/D$198,4)</f>
        <v>8.0000000000000004E-4</v>
      </c>
    </row>
    <row r="209" spans="2:17" ht="20.100000000000001" customHeight="1">
      <c r="C209" s="59" t="s">
        <v>198</v>
      </c>
      <c r="D209" s="60"/>
      <c r="E209" s="14" t="s">
        <v>655</v>
      </c>
      <c r="F209" s="17">
        <v>4897</v>
      </c>
      <c r="G209" s="39">
        <f t="shared" si="12"/>
        <v>0.74</v>
      </c>
      <c r="H209" s="17">
        <v>1275</v>
      </c>
      <c r="I209" s="17">
        <v>36.82</v>
      </c>
      <c r="J209" s="17">
        <v>29.75</v>
      </c>
      <c r="K209" s="17">
        <v>24.66</v>
      </c>
      <c r="L209" s="17" t="s">
        <v>92</v>
      </c>
      <c r="M209" s="17" t="s">
        <v>92</v>
      </c>
      <c r="N209" s="17" t="s">
        <v>92</v>
      </c>
      <c r="O209" s="38">
        <f t="shared" si="13"/>
        <v>1.8E-3</v>
      </c>
      <c r="P209" s="38">
        <f t="shared" si="14"/>
        <v>1.5E-3</v>
      </c>
      <c r="Q209" s="38">
        <f t="shared" si="15"/>
        <v>1.1999999999999999E-3</v>
      </c>
    </row>
    <row r="210" spans="2:17" ht="20.100000000000001" customHeight="1">
      <c r="C210" s="59" t="s">
        <v>199</v>
      </c>
      <c r="D210" s="60"/>
      <c r="E210" s="14" t="s">
        <v>656</v>
      </c>
      <c r="F210" s="17">
        <v>58</v>
      </c>
      <c r="G210" s="39">
        <f t="shared" si="12"/>
        <v>0.379</v>
      </c>
      <c r="H210" s="17">
        <v>36</v>
      </c>
      <c r="I210" s="17">
        <v>1.04</v>
      </c>
      <c r="J210" s="17">
        <v>0.84</v>
      </c>
      <c r="K210" s="17">
        <v>0.7</v>
      </c>
      <c r="L210" s="17" t="s">
        <v>92</v>
      </c>
      <c r="M210" s="17" t="s">
        <v>92</v>
      </c>
      <c r="N210" s="17" t="s">
        <v>92</v>
      </c>
      <c r="O210" s="38">
        <f t="shared" si="13"/>
        <v>1E-4</v>
      </c>
      <c r="P210" s="38">
        <v>1E-4</v>
      </c>
      <c r="Q210" s="38">
        <v>1E-4</v>
      </c>
    </row>
    <row r="211" spans="2:17" ht="20.100000000000001" customHeight="1">
      <c r="C211" s="59" t="s">
        <v>136</v>
      </c>
      <c r="D211" s="60"/>
      <c r="E211" s="14" t="s">
        <v>593</v>
      </c>
      <c r="F211" s="17">
        <v>55</v>
      </c>
      <c r="G211" s="39">
        <f t="shared" si="12"/>
        <v>0.49099999999999999</v>
      </c>
      <c r="H211" s="17">
        <v>28</v>
      </c>
      <c r="I211" s="17">
        <v>0.81</v>
      </c>
      <c r="J211" s="17">
        <v>0.65</v>
      </c>
      <c r="K211" s="17">
        <v>0.54</v>
      </c>
      <c r="L211" s="17" t="s">
        <v>92</v>
      </c>
      <c r="M211" s="17" t="s">
        <v>92</v>
      </c>
      <c r="N211" s="17" t="s">
        <v>92</v>
      </c>
      <c r="O211" s="38">
        <v>1E-4</v>
      </c>
      <c r="P211" s="38">
        <v>1E-4</v>
      </c>
      <c r="Q211" s="38">
        <v>1E-4</v>
      </c>
    </row>
    <row r="212" spans="2:17" ht="20.100000000000001" customHeight="1">
      <c r="B212"/>
      <c r="C212" s="59" t="s">
        <v>200</v>
      </c>
      <c r="D212" s="60"/>
      <c r="E212" s="14" t="s">
        <v>657</v>
      </c>
      <c r="F212" s="17">
        <v>811</v>
      </c>
      <c r="G212" s="39">
        <f t="shared" si="12"/>
        <v>0.80900000000000005</v>
      </c>
      <c r="H212" s="17">
        <v>155</v>
      </c>
      <c r="I212" s="17">
        <v>4.4800000000000004</v>
      </c>
      <c r="J212" s="17">
        <v>3.62</v>
      </c>
      <c r="K212" s="17">
        <v>3</v>
      </c>
      <c r="L212" s="17" t="s">
        <v>92</v>
      </c>
      <c r="M212" s="17" t="s">
        <v>92</v>
      </c>
      <c r="N212" s="17" t="s">
        <v>92</v>
      </c>
      <c r="O212" s="38">
        <f t="shared" si="13"/>
        <v>2.0000000000000001E-4</v>
      </c>
      <c r="P212" s="38">
        <f t="shared" si="14"/>
        <v>2.0000000000000001E-4</v>
      </c>
      <c r="Q212" s="38">
        <f t="shared" si="15"/>
        <v>2.0000000000000001E-4</v>
      </c>
    </row>
    <row r="213" spans="2:17" ht="20.100000000000001" customHeight="1">
      <c r="B213"/>
      <c r="C213" s="59" t="s">
        <v>201</v>
      </c>
      <c r="D213" s="60"/>
      <c r="E213" s="14" t="s">
        <v>658</v>
      </c>
      <c r="F213" s="17">
        <v>84</v>
      </c>
      <c r="G213" s="39">
        <f t="shared" si="12"/>
        <v>0.81</v>
      </c>
      <c r="H213" s="17">
        <v>16</v>
      </c>
      <c r="I213" s="17">
        <v>0.46</v>
      </c>
      <c r="J213" s="17">
        <v>0.37</v>
      </c>
      <c r="K213" s="17">
        <v>0.31</v>
      </c>
      <c r="L213" s="17" t="s">
        <v>92</v>
      </c>
      <c r="M213" s="17" t="s">
        <v>92</v>
      </c>
      <c r="N213" s="17" t="s">
        <v>92</v>
      </c>
      <c r="O213" s="38">
        <v>1E-4</v>
      </c>
      <c r="P213" s="38">
        <v>1E-4</v>
      </c>
      <c r="Q213" s="38">
        <v>1E-4</v>
      </c>
    </row>
    <row r="214" spans="2:17" ht="20.100000000000001" customHeight="1">
      <c r="B214"/>
      <c r="C214" s="59" t="s">
        <v>137</v>
      </c>
      <c r="D214" s="60"/>
      <c r="E214" s="14" t="s">
        <v>594</v>
      </c>
      <c r="F214" s="17">
        <v>83</v>
      </c>
      <c r="G214" s="39">
        <f t="shared" si="12"/>
        <v>0.78300000000000003</v>
      </c>
      <c r="H214" s="17">
        <v>18</v>
      </c>
      <c r="I214" s="17">
        <v>0.52</v>
      </c>
      <c r="J214" s="17">
        <v>0.42</v>
      </c>
      <c r="K214" s="17">
        <v>0.35</v>
      </c>
      <c r="L214" s="17" t="s">
        <v>92</v>
      </c>
      <c r="M214" s="17" t="s">
        <v>92</v>
      </c>
      <c r="N214" s="17" t="s">
        <v>92</v>
      </c>
      <c r="O214" s="38">
        <v>1E-4</v>
      </c>
      <c r="P214" s="38">
        <v>1E-4</v>
      </c>
      <c r="Q214" s="38">
        <v>1E-4</v>
      </c>
    </row>
    <row r="215" spans="2:17" ht="20.100000000000001" customHeight="1">
      <c r="B215"/>
      <c r="C215" s="59" t="s">
        <v>202</v>
      </c>
      <c r="D215" s="60"/>
      <c r="E215" s="14" t="s">
        <v>659</v>
      </c>
      <c r="F215" s="17">
        <v>1173</v>
      </c>
      <c r="G215" s="39">
        <f t="shared" si="12"/>
        <v>0.89300000000000002</v>
      </c>
      <c r="H215" s="17">
        <v>125</v>
      </c>
      <c r="I215" s="17">
        <v>3.61</v>
      </c>
      <c r="J215" s="17">
        <v>2.92</v>
      </c>
      <c r="K215" s="17">
        <v>2.42</v>
      </c>
      <c r="L215" s="17" t="s">
        <v>92</v>
      </c>
      <c r="M215" s="17" t="s">
        <v>92</v>
      </c>
      <c r="N215" s="17" t="s">
        <v>92</v>
      </c>
      <c r="O215" s="38">
        <f t="shared" si="13"/>
        <v>2.0000000000000001E-4</v>
      </c>
      <c r="P215" s="38">
        <f t="shared" si="14"/>
        <v>1E-4</v>
      </c>
      <c r="Q215" s="38">
        <f t="shared" si="15"/>
        <v>1E-4</v>
      </c>
    </row>
    <row r="216" spans="2:17" ht="20.100000000000001" customHeight="1">
      <c r="B216"/>
      <c r="C216" s="59" t="s">
        <v>203</v>
      </c>
      <c r="D216" s="60"/>
      <c r="E216" s="14" t="s">
        <v>660</v>
      </c>
      <c r="F216" s="17">
        <v>1235</v>
      </c>
      <c r="G216" s="39">
        <f t="shared" si="12"/>
        <v>0.86099999999999999</v>
      </c>
      <c r="H216" s="17">
        <v>172</v>
      </c>
      <c r="I216" s="17">
        <v>4.97</v>
      </c>
      <c r="J216" s="17">
        <v>4.01</v>
      </c>
      <c r="K216" s="17">
        <v>3.33</v>
      </c>
      <c r="L216" s="17" t="s">
        <v>92</v>
      </c>
      <c r="M216" s="17" t="s">
        <v>92</v>
      </c>
      <c r="N216" s="17" t="s">
        <v>92</v>
      </c>
      <c r="O216" s="38">
        <f t="shared" si="13"/>
        <v>2.0000000000000001E-4</v>
      </c>
      <c r="P216" s="38">
        <f t="shared" si="14"/>
        <v>2.0000000000000001E-4</v>
      </c>
      <c r="Q216" s="38">
        <f t="shared" si="15"/>
        <v>2.0000000000000001E-4</v>
      </c>
    </row>
    <row r="217" spans="2:17" ht="20.100000000000001" customHeight="1">
      <c r="B217"/>
      <c r="C217" s="59" t="s">
        <v>204</v>
      </c>
      <c r="D217" s="60"/>
      <c r="E217" s="14" t="s">
        <v>661</v>
      </c>
      <c r="F217" s="17">
        <v>1170</v>
      </c>
      <c r="G217" s="39">
        <f t="shared" si="12"/>
        <v>0.92</v>
      </c>
      <c r="H217" s="17">
        <v>94</v>
      </c>
      <c r="I217" s="17">
        <v>2.71</v>
      </c>
      <c r="J217" s="17">
        <v>2.19</v>
      </c>
      <c r="K217" s="17">
        <v>1.82</v>
      </c>
      <c r="L217" s="17" t="s">
        <v>92</v>
      </c>
      <c r="M217" s="17" t="s">
        <v>92</v>
      </c>
      <c r="N217" s="17" t="s">
        <v>92</v>
      </c>
      <c r="O217" s="38">
        <f t="shared" si="13"/>
        <v>1E-4</v>
      </c>
      <c r="P217" s="38">
        <f t="shared" si="14"/>
        <v>1E-4</v>
      </c>
      <c r="Q217" s="38">
        <f t="shared" si="15"/>
        <v>1E-4</v>
      </c>
    </row>
    <row r="218" spans="2:17" ht="20.100000000000001" customHeight="1">
      <c r="B218"/>
      <c r="C218" s="59" t="s">
        <v>205</v>
      </c>
      <c r="D218" s="60"/>
      <c r="E218" s="14" t="s">
        <v>662</v>
      </c>
      <c r="F218" s="17">
        <v>941</v>
      </c>
      <c r="G218" s="39">
        <f t="shared" si="12"/>
        <v>0.91300000000000003</v>
      </c>
      <c r="H218" s="17">
        <v>82</v>
      </c>
      <c r="I218" s="17">
        <v>2.37</v>
      </c>
      <c r="J218" s="17">
        <v>1.91</v>
      </c>
      <c r="K218" s="17">
        <v>1.59</v>
      </c>
      <c r="L218" s="17" t="s">
        <v>92</v>
      </c>
      <c r="M218" s="17" t="s">
        <v>92</v>
      </c>
      <c r="N218" s="17" t="s">
        <v>92</v>
      </c>
      <c r="O218" s="38">
        <f t="shared" si="13"/>
        <v>1E-4</v>
      </c>
      <c r="P218" s="38">
        <f t="shared" si="14"/>
        <v>1E-4</v>
      </c>
      <c r="Q218" s="38">
        <f t="shared" si="15"/>
        <v>1E-4</v>
      </c>
    </row>
    <row r="219" spans="2:17" ht="20.100000000000001" customHeight="1">
      <c r="B219"/>
      <c r="C219" s="59" t="s">
        <v>99</v>
      </c>
      <c r="D219" s="60"/>
      <c r="E219" s="14" t="s">
        <v>564</v>
      </c>
      <c r="F219" s="17">
        <v>108</v>
      </c>
      <c r="G219" s="39">
        <f t="shared" si="12"/>
        <v>0.74099999999999999</v>
      </c>
      <c r="H219" s="17">
        <v>28</v>
      </c>
      <c r="I219" s="17">
        <v>0.81</v>
      </c>
      <c r="J219" s="17">
        <v>0.65</v>
      </c>
      <c r="K219" s="17">
        <v>0.54</v>
      </c>
      <c r="L219" s="17" t="s">
        <v>92</v>
      </c>
      <c r="M219" s="17" t="s">
        <v>92</v>
      </c>
      <c r="N219" s="17" t="s">
        <v>92</v>
      </c>
      <c r="O219" s="38">
        <v>1E-4</v>
      </c>
      <c r="P219" s="38">
        <v>1E-4</v>
      </c>
      <c r="Q219" s="38">
        <v>1E-4</v>
      </c>
    </row>
    <row r="220" spans="2:17" ht="20.100000000000001" customHeight="1">
      <c r="B220"/>
      <c r="C220" s="59"/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59"/>
      <c r="D229" s="60"/>
      <c r="E229" s="14"/>
      <c r="F229" s="17"/>
      <c r="G229" s="39"/>
      <c r="H229" s="17"/>
      <c r="I229" s="17"/>
      <c r="J229" s="17"/>
      <c r="K229" s="17"/>
      <c r="L229" s="17"/>
      <c r="M229" s="17"/>
      <c r="N229" s="17"/>
      <c r="O229" s="38"/>
      <c r="P229" s="38"/>
      <c r="Q229" s="38"/>
    </row>
    <row r="230" spans="2:17" ht="20.100000000000001" customHeight="1">
      <c r="B230"/>
      <c r="C230" s="70" t="s">
        <v>21</v>
      </c>
      <c r="D230" s="70"/>
      <c r="E230" s="70"/>
      <c r="F230" s="70"/>
      <c r="G230" s="70"/>
      <c r="H230" s="70"/>
      <c r="I230" s="70"/>
      <c r="J230" s="70"/>
      <c r="K230" s="70"/>
      <c r="O230" s="47"/>
      <c r="P230" s="47"/>
      <c r="Q230" s="47"/>
    </row>
    <row r="231" spans="2:17" ht="20.100000000000001" customHeight="1">
      <c r="B231"/>
      <c r="C231" s="59" t="s">
        <v>139</v>
      </c>
      <c r="D231" s="60"/>
      <c r="E231" s="14" t="s">
        <v>596</v>
      </c>
      <c r="F231" s="17">
        <v>1025</v>
      </c>
      <c r="G231" s="39">
        <f t="shared" si="12"/>
        <v>0.68700000000000006</v>
      </c>
      <c r="H231" s="17">
        <v>321</v>
      </c>
      <c r="I231" s="17">
        <v>9.27</v>
      </c>
      <c r="J231" s="17">
        <v>7.49</v>
      </c>
      <c r="K231" s="17">
        <v>6.21</v>
      </c>
      <c r="L231" s="17" t="s">
        <v>92</v>
      </c>
      <c r="M231" s="17" t="s">
        <v>92</v>
      </c>
      <c r="N231" s="17" t="s">
        <v>92</v>
      </c>
      <c r="O231" s="38">
        <f>ROUND(I231/D$198,4)</f>
        <v>5.0000000000000001E-4</v>
      </c>
      <c r="P231" s="38">
        <f>ROUND(J231/D$198,4)</f>
        <v>4.0000000000000002E-4</v>
      </c>
      <c r="Q231" s="38">
        <f>ROUND(K231/D$198,4)</f>
        <v>2.9999999999999997E-4</v>
      </c>
    </row>
    <row r="232" spans="2:17" ht="20.100000000000001" customHeight="1">
      <c r="B232"/>
      <c r="C232" s="59"/>
      <c r="D232" s="60"/>
      <c r="E232" s="14"/>
      <c r="F232" s="17"/>
      <c r="G232" s="39"/>
      <c r="H232" s="17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14"/>
      <c r="F233" s="17"/>
      <c r="G233" s="39"/>
      <c r="H233" s="17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14"/>
      <c r="F234" s="17"/>
      <c r="G234" s="39"/>
      <c r="H234" s="17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70" t="s">
        <v>23</v>
      </c>
      <c r="D235" s="70"/>
      <c r="E235" s="70"/>
      <c r="F235" s="70"/>
      <c r="G235" s="70"/>
      <c r="H235" s="70"/>
      <c r="I235" s="70"/>
      <c r="J235" s="70"/>
      <c r="K235" s="70"/>
      <c r="O235" s="47"/>
      <c r="P235" s="47"/>
      <c r="Q235" s="47"/>
    </row>
    <row r="236" spans="2:17" ht="20.100000000000001" customHeight="1">
      <c r="B236"/>
      <c r="C236" s="59" t="s">
        <v>140</v>
      </c>
      <c r="D236" s="60"/>
      <c r="E236" s="14" t="s">
        <v>597</v>
      </c>
      <c r="F236" s="17">
        <v>629</v>
      </c>
      <c r="G236" s="39">
        <f t="shared" ref="G236:G251" si="16">ROUND(1-(H236/F236),3)</f>
        <v>0.79200000000000004</v>
      </c>
      <c r="H236" s="17">
        <v>131</v>
      </c>
      <c r="I236" s="17">
        <v>3.78</v>
      </c>
      <c r="J236" s="17">
        <v>3.06</v>
      </c>
      <c r="K236" s="17">
        <v>2.5299999999999998</v>
      </c>
      <c r="L236" s="17" t="s">
        <v>92</v>
      </c>
      <c r="M236" s="17" t="s">
        <v>92</v>
      </c>
      <c r="N236" s="17" t="s">
        <v>92</v>
      </c>
      <c r="O236" s="38">
        <f t="shared" ref="O236:O251" si="17">ROUND(I236/D$198,4)</f>
        <v>2.0000000000000001E-4</v>
      </c>
      <c r="P236" s="38">
        <f t="shared" ref="P236:P251" si="18">ROUND(J236/D$198,4)</f>
        <v>2.0000000000000001E-4</v>
      </c>
      <c r="Q236" s="38">
        <f t="shared" ref="Q236:Q251" si="19">ROUND(K236/D$198,4)</f>
        <v>1E-4</v>
      </c>
    </row>
    <row r="237" spans="2:17" ht="20.100000000000001" customHeight="1">
      <c r="B237"/>
      <c r="C237" s="59" t="s">
        <v>141</v>
      </c>
      <c r="D237" s="60"/>
      <c r="E237" s="14" t="s">
        <v>598</v>
      </c>
      <c r="F237" s="17">
        <v>49</v>
      </c>
      <c r="G237" s="39">
        <f t="shared" si="16"/>
        <v>0.30599999999999999</v>
      </c>
      <c r="H237" s="17">
        <v>34</v>
      </c>
      <c r="I237" s="17">
        <v>0.98</v>
      </c>
      <c r="J237" s="17">
        <v>0.79</v>
      </c>
      <c r="K237" s="17">
        <v>0.66</v>
      </c>
      <c r="L237" s="17" t="s">
        <v>92</v>
      </c>
      <c r="M237" s="17" t="s">
        <v>92</v>
      </c>
      <c r="N237" s="17" t="s">
        <v>92</v>
      </c>
      <c r="O237" s="38">
        <v>1E-4</v>
      </c>
      <c r="P237" s="38">
        <v>1E-4</v>
      </c>
      <c r="Q237" s="38">
        <v>1E-4</v>
      </c>
    </row>
    <row r="238" spans="2:17" ht="20.100000000000001" customHeight="1">
      <c r="B238"/>
      <c r="C238" s="59" t="s">
        <v>142</v>
      </c>
      <c r="D238" s="60"/>
      <c r="E238" s="14" t="s">
        <v>599</v>
      </c>
      <c r="F238" s="17">
        <v>49</v>
      </c>
      <c r="G238" s="39">
        <f t="shared" si="16"/>
        <v>0.30599999999999999</v>
      </c>
      <c r="H238" s="17">
        <v>34</v>
      </c>
      <c r="I238" s="17">
        <v>0.98</v>
      </c>
      <c r="J238" s="17">
        <v>0.79</v>
      </c>
      <c r="K238" s="17">
        <v>0.66</v>
      </c>
      <c r="L238" s="17" t="s">
        <v>92</v>
      </c>
      <c r="M238" s="17" t="s">
        <v>92</v>
      </c>
      <c r="N238" s="17" t="s">
        <v>92</v>
      </c>
      <c r="O238" s="38">
        <v>1E-4</v>
      </c>
      <c r="P238" s="38">
        <v>1E-4</v>
      </c>
      <c r="Q238" s="38">
        <v>1E-4</v>
      </c>
    </row>
    <row r="239" spans="2:17" ht="20.100000000000001" customHeight="1">
      <c r="B239"/>
      <c r="C239" s="59" t="s">
        <v>143</v>
      </c>
      <c r="D239" s="60"/>
      <c r="E239" s="14" t="s">
        <v>600</v>
      </c>
      <c r="F239" s="17">
        <v>49</v>
      </c>
      <c r="G239" s="39">
        <f t="shared" si="16"/>
        <v>0.30599999999999999</v>
      </c>
      <c r="H239" s="17">
        <v>34</v>
      </c>
      <c r="I239" s="17">
        <v>0.98</v>
      </c>
      <c r="J239" s="17">
        <v>0.79</v>
      </c>
      <c r="K239" s="17">
        <v>0.66</v>
      </c>
      <c r="L239" s="17" t="s">
        <v>92</v>
      </c>
      <c r="M239" s="17" t="s">
        <v>92</v>
      </c>
      <c r="N239" s="17" t="s">
        <v>92</v>
      </c>
      <c r="O239" s="38">
        <v>1E-4</v>
      </c>
      <c r="P239" s="38">
        <v>1E-4</v>
      </c>
      <c r="Q239" s="38">
        <v>1E-4</v>
      </c>
    </row>
    <row r="240" spans="2:17" ht="20.100000000000001" customHeight="1">
      <c r="B240"/>
      <c r="C240" s="59" t="s">
        <v>144</v>
      </c>
      <c r="D240" s="60"/>
      <c r="E240" s="14" t="s">
        <v>601</v>
      </c>
      <c r="F240" s="17">
        <v>49</v>
      </c>
      <c r="G240" s="39">
        <f t="shared" si="16"/>
        <v>0.30599999999999999</v>
      </c>
      <c r="H240" s="17">
        <v>34</v>
      </c>
      <c r="I240" s="17">
        <v>0.98</v>
      </c>
      <c r="J240" s="17">
        <v>0.79</v>
      </c>
      <c r="K240" s="17">
        <v>0.66</v>
      </c>
      <c r="L240" s="17" t="s">
        <v>92</v>
      </c>
      <c r="M240" s="17" t="s">
        <v>92</v>
      </c>
      <c r="N240" s="17" t="s">
        <v>92</v>
      </c>
      <c r="O240" s="38">
        <v>1E-4</v>
      </c>
      <c r="P240" s="38">
        <v>1E-4</v>
      </c>
      <c r="Q240" s="38">
        <v>1E-4</v>
      </c>
    </row>
    <row r="241" spans="2:17" ht="20.100000000000001" customHeight="1">
      <c r="B241"/>
      <c r="C241" s="59" t="s">
        <v>145</v>
      </c>
      <c r="D241" s="60"/>
      <c r="E241" s="14" t="s">
        <v>602</v>
      </c>
      <c r="F241" s="17">
        <v>99</v>
      </c>
      <c r="G241" s="39">
        <f t="shared" si="16"/>
        <v>0.626</v>
      </c>
      <c r="H241" s="17">
        <v>37</v>
      </c>
      <c r="I241" s="17">
        <v>1.07</v>
      </c>
      <c r="J241" s="17">
        <v>0.86</v>
      </c>
      <c r="K241" s="17">
        <v>0.72</v>
      </c>
      <c r="L241" s="17" t="s">
        <v>92</v>
      </c>
      <c r="M241" s="17" t="s">
        <v>92</v>
      </c>
      <c r="N241" s="17" t="s">
        <v>92</v>
      </c>
      <c r="O241" s="38">
        <v>1E-4</v>
      </c>
      <c r="P241" s="38">
        <v>1E-4</v>
      </c>
      <c r="Q241" s="38">
        <v>1E-4</v>
      </c>
    </row>
    <row r="242" spans="2:17" ht="20.100000000000001" customHeight="1">
      <c r="B242"/>
      <c r="C242" s="59" t="s">
        <v>146</v>
      </c>
      <c r="D242" s="60"/>
      <c r="E242" s="14" t="s">
        <v>603</v>
      </c>
      <c r="F242" s="17">
        <v>99</v>
      </c>
      <c r="G242" s="39">
        <f t="shared" si="16"/>
        <v>0.63600000000000001</v>
      </c>
      <c r="H242" s="17">
        <v>36</v>
      </c>
      <c r="I242" s="17">
        <v>1.04</v>
      </c>
      <c r="J242" s="17">
        <v>0.84</v>
      </c>
      <c r="K242" s="17">
        <v>0.7</v>
      </c>
      <c r="L242" s="17" t="s">
        <v>92</v>
      </c>
      <c r="M242" s="17" t="s">
        <v>92</v>
      </c>
      <c r="N242" s="17" t="s">
        <v>92</v>
      </c>
      <c r="O242" s="38">
        <v>1E-4</v>
      </c>
      <c r="P242" s="38">
        <v>1E-4</v>
      </c>
      <c r="Q242" s="38">
        <v>1E-4</v>
      </c>
    </row>
    <row r="243" spans="2:17" ht="20.100000000000001" customHeight="1">
      <c r="B243"/>
      <c r="C243" s="59" t="s">
        <v>147</v>
      </c>
      <c r="D243" s="60"/>
      <c r="E243" s="14" t="s">
        <v>604</v>
      </c>
      <c r="F243" s="17">
        <v>99</v>
      </c>
      <c r="G243" s="39">
        <f t="shared" si="16"/>
        <v>0.626</v>
      </c>
      <c r="H243" s="17">
        <v>37</v>
      </c>
      <c r="I243" s="17">
        <v>1.07</v>
      </c>
      <c r="J243" s="17">
        <v>0.86</v>
      </c>
      <c r="K243" s="17">
        <v>0.72</v>
      </c>
      <c r="L243" s="17" t="s">
        <v>92</v>
      </c>
      <c r="M243" s="17" t="s">
        <v>92</v>
      </c>
      <c r="N243" s="17" t="s">
        <v>92</v>
      </c>
      <c r="O243" s="38">
        <v>1E-4</v>
      </c>
      <c r="P243" s="38">
        <v>1E-4</v>
      </c>
      <c r="Q243" s="38">
        <v>1E-4</v>
      </c>
    </row>
    <row r="244" spans="2:17" ht="20.100000000000001" customHeight="1">
      <c r="B244"/>
      <c r="C244" s="59" t="s">
        <v>149</v>
      </c>
      <c r="D244" s="60"/>
      <c r="E244" s="14" t="s">
        <v>606</v>
      </c>
      <c r="F244" s="17">
        <v>99</v>
      </c>
      <c r="G244" s="39">
        <f t="shared" si="16"/>
        <v>0.626</v>
      </c>
      <c r="H244" s="17">
        <v>37</v>
      </c>
      <c r="I244" s="17">
        <v>1.07</v>
      </c>
      <c r="J244" s="17">
        <v>0.86</v>
      </c>
      <c r="K244" s="17">
        <v>0.72</v>
      </c>
      <c r="L244" s="17" t="s">
        <v>92</v>
      </c>
      <c r="M244" s="17" t="s">
        <v>92</v>
      </c>
      <c r="N244" s="17" t="s">
        <v>92</v>
      </c>
      <c r="O244" s="38">
        <v>1E-4</v>
      </c>
      <c r="P244" s="38">
        <v>1E-4</v>
      </c>
      <c r="Q244" s="38">
        <v>1E-4</v>
      </c>
    </row>
    <row r="245" spans="2:17" ht="20.100000000000001" customHeight="1">
      <c r="B245"/>
      <c r="C245" s="59" t="s">
        <v>150</v>
      </c>
      <c r="D245" s="60"/>
      <c r="E245" s="14" t="s">
        <v>607</v>
      </c>
      <c r="F245" s="17">
        <v>325</v>
      </c>
      <c r="G245" s="39">
        <f t="shared" si="16"/>
        <v>0.56599999999999995</v>
      </c>
      <c r="H245" s="17">
        <v>141</v>
      </c>
      <c r="I245" s="17">
        <v>4.07</v>
      </c>
      <c r="J245" s="17">
        <v>3.29</v>
      </c>
      <c r="K245" s="17">
        <v>2.73</v>
      </c>
      <c r="L245" s="17" t="s">
        <v>92</v>
      </c>
      <c r="M245" s="17" t="s">
        <v>92</v>
      </c>
      <c r="N245" s="17" t="s">
        <v>92</v>
      </c>
      <c r="O245" s="38">
        <f t="shared" si="17"/>
        <v>2.0000000000000001E-4</v>
      </c>
      <c r="P245" s="38">
        <f t="shared" si="18"/>
        <v>2.0000000000000001E-4</v>
      </c>
      <c r="Q245" s="38">
        <f t="shared" si="19"/>
        <v>1E-4</v>
      </c>
    </row>
    <row r="246" spans="2:17" ht="20.100000000000001" customHeight="1">
      <c r="B246"/>
      <c r="C246" s="59" t="s">
        <v>151</v>
      </c>
      <c r="D246" s="60"/>
      <c r="E246" s="14" t="s">
        <v>608</v>
      </c>
      <c r="F246" s="17">
        <v>524</v>
      </c>
      <c r="G246" s="39">
        <f t="shared" si="16"/>
        <v>0.68899999999999995</v>
      </c>
      <c r="H246" s="17">
        <v>163</v>
      </c>
      <c r="I246" s="17">
        <v>4.71</v>
      </c>
      <c r="J246" s="17">
        <v>3.8</v>
      </c>
      <c r="K246" s="17">
        <v>3.15</v>
      </c>
      <c r="L246" s="17" t="s">
        <v>92</v>
      </c>
      <c r="M246" s="17" t="s">
        <v>92</v>
      </c>
      <c r="N246" s="17" t="s">
        <v>92</v>
      </c>
      <c r="O246" s="38">
        <f t="shared" si="17"/>
        <v>2.0000000000000001E-4</v>
      </c>
      <c r="P246" s="38">
        <f t="shared" si="18"/>
        <v>2.0000000000000001E-4</v>
      </c>
      <c r="Q246" s="38">
        <f t="shared" si="19"/>
        <v>2.0000000000000001E-4</v>
      </c>
    </row>
    <row r="247" spans="2:17" ht="20.100000000000001" customHeight="1">
      <c r="B247"/>
      <c r="C247" s="59" t="s">
        <v>152</v>
      </c>
      <c r="D247" s="60"/>
      <c r="E247" s="14" t="s">
        <v>609</v>
      </c>
      <c r="F247" s="17">
        <v>775</v>
      </c>
      <c r="G247" s="39">
        <f t="shared" si="16"/>
        <v>0.60899999999999999</v>
      </c>
      <c r="H247" s="17">
        <v>303</v>
      </c>
      <c r="I247" s="17">
        <v>8.75</v>
      </c>
      <c r="J247" s="17">
        <v>7.07</v>
      </c>
      <c r="K247" s="17">
        <v>5.86</v>
      </c>
      <c r="L247" s="17" t="s">
        <v>92</v>
      </c>
      <c r="M247" s="17" t="s">
        <v>92</v>
      </c>
      <c r="N247" s="17" t="s">
        <v>92</v>
      </c>
      <c r="O247" s="38">
        <f t="shared" si="17"/>
        <v>4.0000000000000002E-4</v>
      </c>
      <c r="P247" s="38">
        <f t="shared" si="18"/>
        <v>4.0000000000000002E-4</v>
      </c>
      <c r="Q247" s="38">
        <f t="shared" si="19"/>
        <v>2.9999999999999997E-4</v>
      </c>
    </row>
    <row r="248" spans="2:17" ht="20.100000000000001" customHeight="1">
      <c r="B248"/>
      <c r="C248" s="59" t="s">
        <v>153</v>
      </c>
      <c r="D248" s="60"/>
      <c r="E248" s="14" t="s">
        <v>610</v>
      </c>
      <c r="F248" s="17">
        <v>195</v>
      </c>
      <c r="G248" s="39">
        <f t="shared" si="16"/>
        <v>0.61</v>
      </c>
      <c r="H248" s="17">
        <v>76</v>
      </c>
      <c r="I248" s="17">
        <v>2.19</v>
      </c>
      <c r="J248" s="17">
        <v>1.77</v>
      </c>
      <c r="K248" s="17">
        <v>1.47</v>
      </c>
      <c r="L248" s="17" t="s">
        <v>92</v>
      </c>
      <c r="M248" s="17" t="s">
        <v>92</v>
      </c>
      <c r="N248" s="17" t="s">
        <v>92</v>
      </c>
      <c r="O248" s="38">
        <f t="shared" si="17"/>
        <v>1E-4</v>
      </c>
      <c r="P248" s="38">
        <f t="shared" si="18"/>
        <v>1E-4</v>
      </c>
      <c r="Q248" s="38">
        <f t="shared" si="19"/>
        <v>1E-4</v>
      </c>
    </row>
    <row r="249" spans="2:17" ht="20.100000000000001" customHeight="1">
      <c r="B249"/>
      <c r="C249" s="59" t="s">
        <v>154</v>
      </c>
      <c r="D249" s="60"/>
      <c r="E249" s="14" t="s">
        <v>611</v>
      </c>
      <c r="F249" s="17">
        <v>675</v>
      </c>
      <c r="G249" s="39">
        <f t="shared" si="16"/>
        <v>0.68300000000000005</v>
      </c>
      <c r="H249" s="17">
        <v>214</v>
      </c>
      <c r="I249" s="17">
        <v>6.18</v>
      </c>
      <c r="J249" s="17">
        <v>4.99</v>
      </c>
      <c r="K249" s="17">
        <v>4.1399999999999997</v>
      </c>
      <c r="L249" s="17" t="s">
        <v>92</v>
      </c>
      <c r="M249" s="17" t="s">
        <v>92</v>
      </c>
      <c r="N249" s="17" t="s">
        <v>92</v>
      </c>
      <c r="O249" s="38">
        <f t="shared" si="17"/>
        <v>2.9999999999999997E-4</v>
      </c>
      <c r="P249" s="38">
        <f t="shared" si="18"/>
        <v>2.0000000000000001E-4</v>
      </c>
      <c r="Q249" s="38">
        <f t="shared" si="19"/>
        <v>2.0000000000000001E-4</v>
      </c>
    </row>
    <row r="250" spans="2:17" ht="20.100000000000001" customHeight="1">
      <c r="B250"/>
      <c r="C250" s="59" t="s">
        <v>155</v>
      </c>
      <c r="D250" s="60"/>
      <c r="E250" s="14" t="s">
        <v>612</v>
      </c>
      <c r="F250" s="17">
        <v>799</v>
      </c>
      <c r="G250" s="39">
        <f t="shared" si="16"/>
        <v>0.59399999999999997</v>
      </c>
      <c r="H250" s="17">
        <v>324</v>
      </c>
      <c r="I250" s="17">
        <v>9.36</v>
      </c>
      <c r="J250" s="17">
        <v>7.56</v>
      </c>
      <c r="K250" s="17">
        <v>6.27</v>
      </c>
      <c r="L250" s="17" t="s">
        <v>92</v>
      </c>
      <c r="M250" s="17" t="s">
        <v>92</v>
      </c>
      <c r="N250" s="17" t="s">
        <v>92</v>
      </c>
      <c r="O250" s="38">
        <f t="shared" si="17"/>
        <v>5.0000000000000001E-4</v>
      </c>
      <c r="P250" s="38">
        <f t="shared" si="18"/>
        <v>4.0000000000000002E-4</v>
      </c>
      <c r="Q250" s="38">
        <f t="shared" si="19"/>
        <v>2.9999999999999997E-4</v>
      </c>
    </row>
    <row r="251" spans="2:17" ht="19.5" customHeight="1">
      <c r="B251"/>
      <c r="C251" s="59" t="s">
        <v>156</v>
      </c>
      <c r="D251" s="60"/>
      <c r="E251" s="14" t="s">
        <v>613</v>
      </c>
      <c r="F251" s="17">
        <v>395</v>
      </c>
      <c r="G251" s="39">
        <f t="shared" si="16"/>
        <v>0.42299999999999999</v>
      </c>
      <c r="H251" s="17">
        <v>228</v>
      </c>
      <c r="I251" s="17">
        <v>6.58</v>
      </c>
      <c r="J251" s="17">
        <v>5.32</v>
      </c>
      <c r="K251" s="17">
        <v>4.41</v>
      </c>
      <c r="L251" s="17" t="s">
        <v>92</v>
      </c>
      <c r="M251" s="17" t="s">
        <v>92</v>
      </c>
      <c r="N251" s="17" t="s">
        <v>92</v>
      </c>
      <c r="O251" s="38">
        <f t="shared" si="17"/>
        <v>2.9999999999999997E-4</v>
      </c>
      <c r="P251" s="38">
        <f t="shared" si="18"/>
        <v>2.9999999999999997E-4</v>
      </c>
      <c r="Q251" s="38">
        <f t="shared" si="19"/>
        <v>2.0000000000000001E-4</v>
      </c>
    </row>
    <row r="252" spans="2:17" ht="19.5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70" t="s">
        <v>22</v>
      </c>
      <c r="D257" s="70"/>
      <c r="E257" s="70"/>
      <c r="F257" s="70"/>
      <c r="G257" s="70"/>
      <c r="H257" s="70"/>
      <c r="I257" s="70"/>
      <c r="J257" s="70"/>
      <c r="K257" s="70"/>
      <c r="O257" s="47"/>
      <c r="P257" s="47"/>
      <c r="Q257" s="47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70" t="s">
        <v>63</v>
      </c>
      <c r="D264" s="70"/>
      <c r="E264" s="70"/>
      <c r="F264" s="70"/>
      <c r="G264" s="70"/>
      <c r="H264" s="70"/>
      <c r="I264" s="70"/>
      <c r="J264" s="70"/>
      <c r="K264" s="71"/>
      <c r="O264" s="47"/>
      <c r="P264" s="47"/>
      <c r="Q264" s="47"/>
    </row>
    <row r="265" spans="2:17" ht="20.100000000000001" customHeight="1">
      <c r="B265"/>
      <c r="C265" s="59" t="s">
        <v>103</v>
      </c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3" t="s">
        <v>16</v>
      </c>
      <c r="F274" s="18"/>
      <c r="G274" s="44"/>
      <c r="H274" s="18"/>
      <c r="I274" s="18"/>
      <c r="J274" s="18"/>
      <c r="K274" s="18"/>
      <c r="O274" s="47"/>
      <c r="P274" s="47"/>
      <c r="Q274" s="47"/>
    </row>
    <row r="275" spans="2:17" ht="20.100000000000001" customHeight="1">
      <c r="B275"/>
      <c r="C275" s="72" t="s">
        <v>51</v>
      </c>
      <c r="D275" s="73"/>
      <c r="E275" s="27"/>
      <c r="F275" s="19">
        <v>150</v>
      </c>
      <c r="G275" s="45">
        <v>0</v>
      </c>
      <c r="H275" s="20">
        <v>150</v>
      </c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72" t="s">
        <v>58</v>
      </c>
      <c r="D276" s="73"/>
      <c r="E276" s="27"/>
      <c r="F276" s="19">
        <v>100</v>
      </c>
      <c r="G276" s="45">
        <v>0</v>
      </c>
      <c r="H276" s="20">
        <v>100</v>
      </c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27"/>
      <c r="F279" s="19"/>
      <c r="G279" s="45"/>
      <c r="H279" s="20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59"/>
      <c r="D280" s="60"/>
      <c r="E280" s="27"/>
      <c r="F280" s="19"/>
      <c r="G280" s="45"/>
      <c r="H280" s="20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74" t="s">
        <v>72</v>
      </c>
      <c r="D281" s="71"/>
      <c r="E281" s="24" t="s">
        <v>103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2:17" ht="20.100000000000001" customHeight="1">
      <c r="B282"/>
      <c r="C282" s="74" t="s">
        <v>29</v>
      </c>
      <c r="D282" s="71"/>
      <c r="E282" s="24" t="s">
        <v>104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2:17" ht="20.100000000000001" customHeight="1">
      <c r="B283"/>
      <c r="C283" s="74" t="s">
        <v>45</v>
      </c>
      <c r="D283" s="71"/>
      <c r="E283" s="24" t="s">
        <v>104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2:17" ht="20.100000000000001" customHeight="1">
      <c r="B284"/>
      <c r="C284" s="76" t="s">
        <v>79</v>
      </c>
      <c r="D284" s="76"/>
      <c r="E284" s="24" t="s">
        <v>105</v>
      </c>
      <c r="F284" s="24"/>
      <c r="G284" s="46"/>
      <c r="H284" s="24"/>
      <c r="I284" s="24"/>
      <c r="J284" s="24"/>
      <c r="K284" s="24"/>
      <c r="L284" s="24"/>
      <c r="M284" s="24"/>
      <c r="N284" s="24"/>
      <c r="O284" s="48"/>
      <c r="P284" s="48"/>
      <c r="Q284" s="48"/>
    </row>
    <row r="285" spans="2:17" ht="20.100000000000001" customHeight="1">
      <c r="B285"/>
      <c r="C285" s="76" t="s">
        <v>59</v>
      </c>
      <c r="D285" s="76"/>
      <c r="E285" s="24" t="s">
        <v>105</v>
      </c>
      <c r="F285" s="24"/>
      <c r="G285" s="46"/>
      <c r="H285" s="24"/>
      <c r="I285" s="24"/>
      <c r="J285" s="24"/>
      <c r="K285" s="24"/>
      <c r="L285" s="24"/>
      <c r="M285" s="24"/>
      <c r="N285" s="24"/>
      <c r="O285" s="48"/>
      <c r="P285" s="48"/>
      <c r="Q285" s="48"/>
    </row>
    <row r="286" spans="2:17" ht="20.100000000000001" customHeight="1">
      <c r="B286"/>
      <c r="C286" t="s">
        <v>93</v>
      </c>
      <c r="G286" s="42"/>
      <c r="O286" s="47"/>
      <c r="P286" s="47"/>
      <c r="Q286" s="47"/>
    </row>
    <row r="287" spans="2:17" ht="15.75">
      <c r="F287" s="6"/>
    </row>
    <row r="288" spans="2:17" ht="20.100000000000001" customHeight="1">
      <c r="B288"/>
      <c r="C288" s="4" t="s">
        <v>2</v>
      </c>
      <c r="D288" s="5" t="s">
        <v>90</v>
      </c>
      <c r="E288" s="1"/>
      <c r="G288" s="42"/>
    </row>
    <row r="289" spans="2:17" ht="20.100000000000001" customHeight="1">
      <c r="B289"/>
      <c r="C289" s="4" t="s">
        <v>5</v>
      </c>
      <c r="D289" s="16" t="s">
        <v>206</v>
      </c>
      <c r="E289" s="1"/>
      <c r="G289" s="42"/>
    </row>
    <row r="290" spans="2:17" ht="20.100000000000001" customHeight="1">
      <c r="C290" s="4" t="s">
        <v>7</v>
      </c>
      <c r="D290" s="5">
        <v>65</v>
      </c>
      <c r="E290" s="1"/>
      <c r="G290" s="42"/>
    </row>
    <row r="291" spans="2:17" ht="20.100000000000001" customHeight="1">
      <c r="C291" s="4" t="s">
        <v>12</v>
      </c>
      <c r="D291" s="5"/>
      <c r="E291" s="1"/>
      <c r="G291" s="42"/>
    </row>
    <row r="292" spans="2:17" ht="20.100000000000001" customHeight="1">
      <c r="C292" s="4" t="s">
        <v>13</v>
      </c>
      <c r="D292" s="7">
        <v>30000</v>
      </c>
      <c r="E292" s="1"/>
      <c r="G292" s="42"/>
    </row>
    <row r="293" spans="2:17" ht="30" customHeight="1">
      <c r="C293" s="8" t="s">
        <v>86</v>
      </c>
      <c r="D293" s="37">
        <v>4.4000000000000003E-3</v>
      </c>
      <c r="E293" s="1"/>
      <c r="G293" s="42"/>
    </row>
    <row r="294" spans="2:17" ht="30" customHeight="1">
      <c r="C294" s="8" t="s">
        <v>85</v>
      </c>
      <c r="D294" s="38"/>
      <c r="E294" s="1"/>
      <c r="G294" s="42"/>
    </row>
    <row r="295" spans="2:17" ht="20.100000000000001" customHeight="1">
      <c r="C295" s="2"/>
      <c r="G295" s="42"/>
    </row>
    <row r="296" spans="2:17" s="10" customFormat="1" ht="20.100000000000001" customHeight="1">
      <c r="B296" s="9"/>
      <c r="F296" s="63" t="s">
        <v>3</v>
      </c>
      <c r="G296" s="64"/>
      <c r="H296" s="65"/>
      <c r="I296" s="61" t="s">
        <v>4</v>
      </c>
      <c r="J296" s="61"/>
      <c r="K296" s="61"/>
      <c r="L296" s="61" t="s">
        <v>84</v>
      </c>
      <c r="M296" s="61"/>
      <c r="N296" s="61"/>
      <c r="O296" s="61" t="s">
        <v>83</v>
      </c>
      <c r="P296" s="61"/>
      <c r="Q296" s="61"/>
    </row>
    <row r="297" spans="2:17" s="10" customFormat="1" ht="20.100000000000001" customHeight="1">
      <c r="B297" s="9"/>
      <c r="F297" s="63" t="s">
        <v>6</v>
      </c>
      <c r="G297" s="64"/>
      <c r="H297" s="65"/>
      <c r="I297" s="62" t="s">
        <v>48</v>
      </c>
      <c r="J297" s="62"/>
      <c r="K297" s="62"/>
      <c r="L297" s="62" t="s">
        <v>48</v>
      </c>
      <c r="M297" s="62"/>
      <c r="N297" s="62"/>
      <c r="O297" s="62" t="s">
        <v>48</v>
      </c>
      <c r="P297" s="62"/>
      <c r="Q297" s="62"/>
    </row>
    <row r="298" spans="2:17" s="13" customFormat="1" ht="20.100000000000001" customHeight="1">
      <c r="B298" s="11"/>
      <c r="C298" s="66" t="s">
        <v>14</v>
      </c>
      <c r="D298" s="67"/>
      <c r="E298" s="35" t="s">
        <v>17</v>
      </c>
      <c r="F298" s="35" t="s">
        <v>8</v>
      </c>
      <c r="G298" s="43" t="s">
        <v>18</v>
      </c>
      <c r="H298" s="35" t="s">
        <v>19</v>
      </c>
      <c r="I298" s="35" t="s">
        <v>9</v>
      </c>
      <c r="J298" s="35" t="s">
        <v>10</v>
      </c>
      <c r="K298" s="35" t="s">
        <v>11</v>
      </c>
      <c r="L298" s="35" t="s">
        <v>9</v>
      </c>
      <c r="M298" s="35" t="s">
        <v>10</v>
      </c>
      <c r="N298" s="35" t="s">
        <v>11</v>
      </c>
      <c r="O298" s="35" t="s">
        <v>9</v>
      </c>
      <c r="P298" s="35" t="s">
        <v>10</v>
      </c>
      <c r="Q298" s="35" t="s">
        <v>11</v>
      </c>
    </row>
    <row r="299" spans="2:17" ht="20.100000000000001" customHeight="1">
      <c r="C299" s="68" t="s">
        <v>15</v>
      </c>
      <c r="D299" s="69"/>
      <c r="E299" s="14" t="s">
        <v>663</v>
      </c>
      <c r="F299" s="17">
        <v>29376</v>
      </c>
      <c r="G299" s="39">
        <f>ROUND(1-(H299/F299),3)</f>
        <v>0.876</v>
      </c>
      <c r="H299" s="17">
        <v>3641</v>
      </c>
      <c r="I299" s="17">
        <v>105.15</v>
      </c>
      <c r="J299" s="17">
        <v>84.94</v>
      </c>
      <c r="K299" s="17">
        <v>70.42</v>
      </c>
      <c r="L299" s="17" t="s">
        <v>92</v>
      </c>
      <c r="M299" s="17" t="s">
        <v>92</v>
      </c>
      <c r="N299" s="17" t="s">
        <v>92</v>
      </c>
      <c r="O299" s="38">
        <f>ROUND(I299/D292,4)+D293</f>
        <v>7.9000000000000008E-3</v>
      </c>
      <c r="P299" s="38">
        <f>ROUND(J299/D292,4)+D293</f>
        <v>7.1999999999999998E-3</v>
      </c>
      <c r="Q299" s="38">
        <f>ROUND(K299/D292,4)+D293</f>
        <v>6.7000000000000002E-3</v>
      </c>
    </row>
    <row r="300" spans="2:17" ht="20.100000000000001" customHeight="1">
      <c r="B300" s="15"/>
      <c r="C300" s="75" t="s">
        <v>20</v>
      </c>
      <c r="D300" s="75"/>
      <c r="E300" s="75"/>
      <c r="F300" s="75"/>
      <c r="G300" s="75"/>
      <c r="H300" s="75"/>
      <c r="I300" s="75"/>
      <c r="J300" s="75"/>
      <c r="K300" s="75"/>
    </row>
    <row r="301" spans="2:17" ht="20.100000000000001" customHeight="1">
      <c r="C301" s="59" t="s">
        <v>196</v>
      </c>
      <c r="D301" s="60"/>
      <c r="E301" s="14" t="s">
        <v>653</v>
      </c>
      <c r="F301" s="17">
        <v>1783</v>
      </c>
      <c r="G301" s="39">
        <f>ROUND(1-(H301/F301),3)</f>
        <v>0.70799999999999996</v>
      </c>
      <c r="H301" s="17">
        <v>521</v>
      </c>
      <c r="I301" s="17">
        <v>15.05</v>
      </c>
      <c r="J301" s="17">
        <v>12.15</v>
      </c>
      <c r="K301" s="17">
        <v>10.08</v>
      </c>
      <c r="L301" s="17" t="s">
        <v>92</v>
      </c>
      <c r="M301" s="17" t="s">
        <v>92</v>
      </c>
      <c r="N301" s="17" t="s">
        <v>92</v>
      </c>
      <c r="O301" s="38">
        <f>IF(ROUND(I301/D$292,4)=0,0.0001,ROUND(I301/D$292,4))</f>
        <v>5.0000000000000001E-4</v>
      </c>
      <c r="P301" s="38">
        <f>IF(ROUND(J301/D$292,4)=0,0.0001,ROUND(J301/D$292,4))</f>
        <v>4.0000000000000002E-4</v>
      </c>
      <c r="Q301" s="38">
        <f>IF(ROUND(K301/D$292,4)=0,0.0001,ROUND(K301/D$292,4))</f>
        <v>2.9999999999999997E-4</v>
      </c>
    </row>
    <row r="302" spans="2:17" ht="20.100000000000001" customHeight="1">
      <c r="C302" s="59" t="s">
        <v>197</v>
      </c>
      <c r="D302" s="60"/>
      <c r="E302" s="14" t="s">
        <v>654</v>
      </c>
      <c r="F302" s="17">
        <v>3201</v>
      </c>
      <c r="G302" s="39">
        <f t="shared" ref="G302:G325" si="20">ROUND(1-(H302/F302),3)</f>
        <v>0.75700000000000001</v>
      </c>
      <c r="H302" s="17">
        <v>779</v>
      </c>
      <c r="I302" s="17">
        <v>22.5</v>
      </c>
      <c r="J302" s="17">
        <v>18.170000000000002</v>
      </c>
      <c r="K302" s="17">
        <v>15.07</v>
      </c>
      <c r="L302" s="17" t="s">
        <v>92</v>
      </c>
      <c r="M302" s="17" t="s">
        <v>92</v>
      </c>
      <c r="N302" s="17" t="s">
        <v>92</v>
      </c>
      <c r="O302" s="38">
        <f>IF(ROUND(I302/D$292,4)=0,0.0001,ROUND(I302/D$292,4))</f>
        <v>8.0000000000000004E-4</v>
      </c>
      <c r="P302" s="38">
        <f>IF(ROUND(J302/D$292,4)=0,0.0001,ROUND(J302/D$292,4))</f>
        <v>5.9999999999999995E-4</v>
      </c>
      <c r="Q302" s="38">
        <f>IF(ROUND(K302/D$292,4)=0,0.0001,ROUND(K302/D$292,4))</f>
        <v>5.0000000000000001E-4</v>
      </c>
    </row>
    <row r="303" spans="2:17" ht="20.100000000000001" customHeight="1">
      <c r="C303" s="59" t="s">
        <v>198</v>
      </c>
      <c r="D303" s="60"/>
      <c r="E303" s="14" t="s">
        <v>655</v>
      </c>
      <c r="F303" s="17">
        <v>4897</v>
      </c>
      <c r="G303" s="39">
        <f t="shared" si="20"/>
        <v>0.74</v>
      </c>
      <c r="H303" s="17">
        <v>1275</v>
      </c>
      <c r="I303" s="17">
        <v>36.82</v>
      </c>
      <c r="J303" s="17">
        <v>29.75</v>
      </c>
      <c r="K303" s="17">
        <v>24.66</v>
      </c>
      <c r="L303" s="17" t="s">
        <v>92</v>
      </c>
      <c r="M303" s="17" t="s">
        <v>92</v>
      </c>
      <c r="N303" s="17" t="s">
        <v>92</v>
      </c>
      <c r="O303" s="38">
        <f t="shared" ref="O303:O313" si="21">IF(ROUND(I303/D$292,4)=0,0.0001,ROUND(I303/D$292,4))</f>
        <v>1.1999999999999999E-3</v>
      </c>
      <c r="P303" s="38">
        <f t="shared" ref="P303:P313" si="22">IF(ROUND(J303/D$292,4)=0,0.0001,ROUND(J303/D$292,4))</f>
        <v>1E-3</v>
      </c>
      <c r="Q303" s="38">
        <f t="shared" ref="Q303:Q313" si="23">IF(ROUND(K303/D$292,4)=0,0.0001,ROUND(K303/D$292,4))</f>
        <v>8.0000000000000004E-4</v>
      </c>
    </row>
    <row r="304" spans="2:17" ht="20.100000000000001" customHeight="1">
      <c r="C304" s="59" t="s">
        <v>199</v>
      </c>
      <c r="D304" s="60"/>
      <c r="E304" s="14" t="s">
        <v>656</v>
      </c>
      <c r="F304" s="17">
        <v>58</v>
      </c>
      <c r="G304" s="39">
        <f t="shared" si="20"/>
        <v>0.379</v>
      </c>
      <c r="H304" s="17">
        <v>36</v>
      </c>
      <c r="I304" s="17">
        <v>1.04</v>
      </c>
      <c r="J304" s="17">
        <v>0.84</v>
      </c>
      <c r="K304" s="17">
        <v>0.7</v>
      </c>
      <c r="L304" s="17" t="s">
        <v>92</v>
      </c>
      <c r="M304" s="17" t="s">
        <v>92</v>
      </c>
      <c r="N304" s="17" t="s">
        <v>92</v>
      </c>
      <c r="O304" s="38">
        <f t="shared" si="21"/>
        <v>1E-4</v>
      </c>
      <c r="P304" s="38">
        <f t="shared" si="22"/>
        <v>1E-4</v>
      </c>
      <c r="Q304" s="38">
        <f t="shared" si="23"/>
        <v>1E-4</v>
      </c>
    </row>
    <row r="305" spans="2:17" ht="20.100000000000001" customHeight="1">
      <c r="C305" s="59" t="s">
        <v>136</v>
      </c>
      <c r="D305" s="60"/>
      <c r="E305" s="14" t="s">
        <v>593</v>
      </c>
      <c r="F305" s="17">
        <v>55</v>
      </c>
      <c r="G305" s="39">
        <f t="shared" si="20"/>
        <v>0.49099999999999999</v>
      </c>
      <c r="H305" s="17">
        <v>28</v>
      </c>
      <c r="I305" s="17">
        <v>0.81</v>
      </c>
      <c r="J305" s="17">
        <v>0.65</v>
      </c>
      <c r="K305" s="17">
        <v>0.54</v>
      </c>
      <c r="L305" s="17" t="s">
        <v>92</v>
      </c>
      <c r="M305" s="17" t="s">
        <v>92</v>
      </c>
      <c r="N305" s="17" t="s">
        <v>92</v>
      </c>
      <c r="O305" s="38">
        <f t="shared" si="21"/>
        <v>1E-4</v>
      </c>
      <c r="P305" s="38">
        <f t="shared" si="22"/>
        <v>1E-4</v>
      </c>
      <c r="Q305" s="38">
        <f t="shared" si="23"/>
        <v>1E-4</v>
      </c>
    </row>
    <row r="306" spans="2:17" ht="20.100000000000001" customHeight="1">
      <c r="B306"/>
      <c r="C306" s="59" t="s">
        <v>200</v>
      </c>
      <c r="D306" s="60"/>
      <c r="E306" s="14" t="s">
        <v>657</v>
      </c>
      <c r="F306" s="17">
        <v>811</v>
      </c>
      <c r="G306" s="39">
        <f t="shared" si="20"/>
        <v>0.80900000000000005</v>
      </c>
      <c r="H306" s="17">
        <v>155</v>
      </c>
      <c r="I306" s="17">
        <v>4.4800000000000004</v>
      </c>
      <c r="J306" s="17">
        <v>3.62</v>
      </c>
      <c r="K306" s="17">
        <v>3</v>
      </c>
      <c r="L306" s="17" t="s">
        <v>92</v>
      </c>
      <c r="M306" s="17" t="s">
        <v>92</v>
      </c>
      <c r="N306" s="17" t="s">
        <v>92</v>
      </c>
      <c r="O306" s="38">
        <f t="shared" si="21"/>
        <v>1E-4</v>
      </c>
      <c r="P306" s="38">
        <f t="shared" si="22"/>
        <v>1E-4</v>
      </c>
      <c r="Q306" s="38">
        <f t="shared" si="23"/>
        <v>1E-4</v>
      </c>
    </row>
    <row r="307" spans="2:17" ht="20.100000000000001" customHeight="1">
      <c r="B307"/>
      <c r="C307" s="59" t="s">
        <v>201</v>
      </c>
      <c r="D307" s="60"/>
      <c r="E307" s="14" t="s">
        <v>658</v>
      </c>
      <c r="F307" s="17">
        <v>84</v>
      </c>
      <c r="G307" s="39">
        <f t="shared" si="20"/>
        <v>0.81</v>
      </c>
      <c r="H307" s="17">
        <v>16</v>
      </c>
      <c r="I307" s="17">
        <v>0.46</v>
      </c>
      <c r="J307" s="17">
        <v>0.37</v>
      </c>
      <c r="K307" s="17">
        <v>0.31</v>
      </c>
      <c r="L307" s="17" t="s">
        <v>92</v>
      </c>
      <c r="M307" s="17" t="s">
        <v>92</v>
      </c>
      <c r="N307" s="17" t="s">
        <v>92</v>
      </c>
      <c r="O307" s="38">
        <f t="shared" si="21"/>
        <v>1E-4</v>
      </c>
      <c r="P307" s="38">
        <f t="shared" si="22"/>
        <v>1E-4</v>
      </c>
      <c r="Q307" s="38">
        <f t="shared" si="23"/>
        <v>1E-4</v>
      </c>
    </row>
    <row r="308" spans="2:17" ht="20.100000000000001" customHeight="1">
      <c r="B308"/>
      <c r="C308" s="59" t="s">
        <v>137</v>
      </c>
      <c r="D308" s="60"/>
      <c r="E308" s="14" t="s">
        <v>594</v>
      </c>
      <c r="F308" s="17">
        <v>83</v>
      </c>
      <c r="G308" s="39">
        <f t="shared" si="20"/>
        <v>0.78300000000000003</v>
      </c>
      <c r="H308" s="17">
        <v>18</v>
      </c>
      <c r="I308" s="17">
        <v>0.52</v>
      </c>
      <c r="J308" s="17">
        <v>0.42</v>
      </c>
      <c r="K308" s="17">
        <v>0.35</v>
      </c>
      <c r="L308" s="17" t="s">
        <v>92</v>
      </c>
      <c r="M308" s="17" t="s">
        <v>92</v>
      </c>
      <c r="N308" s="17" t="s">
        <v>92</v>
      </c>
      <c r="O308" s="38">
        <f t="shared" si="21"/>
        <v>1E-4</v>
      </c>
      <c r="P308" s="38">
        <f t="shared" si="22"/>
        <v>1E-4</v>
      </c>
      <c r="Q308" s="38">
        <f t="shared" si="23"/>
        <v>1E-4</v>
      </c>
    </row>
    <row r="309" spans="2:17" ht="20.100000000000001" customHeight="1">
      <c r="B309"/>
      <c r="C309" s="59" t="s">
        <v>202</v>
      </c>
      <c r="D309" s="60"/>
      <c r="E309" s="14" t="s">
        <v>659</v>
      </c>
      <c r="F309" s="17">
        <v>1173</v>
      </c>
      <c r="G309" s="39">
        <f t="shared" si="20"/>
        <v>0.89300000000000002</v>
      </c>
      <c r="H309" s="17">
        <v>125</v>
      </c>
      <c r="I309" s="17">
        <v>3.61</v>
      </c>
      <c r="J309" s="17">
        <v>2.92</v>
      </c>
      <c r="K309" s="17">
        <v>2.42</v>
      </c>
      <c r="L309" s="17" t="s">
        <v>92</v>
      </c>
      <c r="M309" s="17" t="s">
        <v>92</v>
      </c>
      <c r="N309" s="17" t="s">
        <v>92</v>
      </c>
      <c r="O309" s="38">
        <f t="shared" si="21"/>
        <v>1E-4</v>
      </c>
      <c r="P309" s="38">
        <f t="shared" si="22"/>
        <v>1E-4</v>
      </c>
      <c r="Q309" s="38">
        <f t="shared" si="23"/>
        <v>1E-4</v>
      </c>
    </row>
    <row r="310" spans="2:17" ht="20.100000000000001" customHeight="1">
      <c r="B310"/>
      <c r="C310" s="59" t="s">
        <v>203</v>
      </c>
      <c r="D310" s="60"/>
      <c r="E310" s="14" t="s">
        <v>660</v>
      </c>
      <c r="F310" s="17">
        <v>1235</v>
      </c>
      <c r="G310" s="39">
        <f t="shared" si="20"/>
        <v>0.86099999999999999</v>
      </c>
      <c r="H310" s="17">
        <v>172</v>
      </c>
      <c r="I310" s="17">
        <v>4.97</v>
      </c>
      <c r="J310" s="17">
        <v>4.01</v>
      </c>
      <c r="K310" s="17">
        <v>3.33</v>
      </c>
      <c r="L310" s="17" t="s">
        <v>92</v>
      </c>
      <c r="M310" s="17" t="s">
        <v>92</v>
      </c>
      <c r="N310" s="17" t="s">
        <v>92</v>
      </c>
      <c r="O310" s="38">
        <f t="shared" si="21"/>
        <v>2.0000000000000001E-4</v>
      </c>
      <c r="P310" s="38">
        <f t="shared" si="22"/>
        <v>1E-4</v>
      </c>
      <c r="Q310" s="38">
        <f t="shared" si="23"/>
        <v>1E-4</v>
      </c>
    </row>
    <row r="311" spans="2:17" ht="20.100000000000001" customHeight="1">
      <c r="B311"/>
      <c r="C311" s="59" t="s">
        <v>204</v>
      </c>
      <c r="D311" s="60"/>
      <c r="E311" s="14" t="s">
        <v>661</v>
      </c>
      <c r="F311" s="17">
        <v>1170</v>
      </c>
      <c r="G311" s="39">
        <f t="shared" si="20"/>
        <v>0.92</v>
      </c>
      <c r="H311" s="17">
        <v>94</v>
      </c>
      <c r="I311" s="17">
        <v>2.71</v>
      </c>
      <c r="J311" s="17">
        <v>2.19</v>
      </c>
      <c r="K311" s="17">
        <v>1.82</v>
      </c>
      <c r="L311" s="17" t="s">
        <v>92</v>
      </c>
      <c r="M311" s="17" t="s">
        <v>92</v>
      </c>
      <c r="N311" s="17" t="s">
        <v>92</v>
      </c>
      <c r="O311" s="38">
        <f t="shared" si="21"/>
        <v>1E-4</v>
      </c>
      <c r="P311" s="38">
        <f t="shared" si="22"/>
        <v>1E-4</v>
      </c>
      <c r="Q311" s="38">
        <f t="shared" si="23"/>
        <v>1E-4</v>
      </c>
    </row>
    <row r="312" spans="2:17" ht="20.100000000000001" customHeight="1">
      <c r="B312"/>
      <c r="C312" s="59" t="s">
        <v>205</v>
      </c>
      <c r="D312" s="60"/>
      <c r="E312" s="14" t="s">
        <v>662</v>
      </c>
      <c r="F312" s="17">
        <v>941</v>
      </c>
      <c r="G312" s="39">
        <f t="shared" si="20"/>
        <v>0.91300000000000003</v>
      </c>
      <c r="H312" s="17">
        <v>82</v>
      </c>
      <c r="I312" s="17">
        <v>2.37</v>
      </c>
      <c r="J312" s="17">
        <v>1.91</v>
      </c>
      <c r="K312" s="17">
        <v>1.59</v>
      </c>
      <c r="L312" s="17" t="s">
        <v>92</v>
      </c>
      <c r="M312" s="17" t="s">
        <v>92</v>
      </c>
      <c r="N312" s="17" t="s">
        <v>92</v>
      </c>
      <c r="O312" s="38">
        <f t="shared" si="21"/>
        <v>1E-4</v>
      </c>
      <c r="P312" s="38">
        <f t="shared" si="22"/>
        <v>1E-4</v>
      </c>
      <c r="Q312" s="38">
        <f t="shared" si="23"/>
        <v>1E-4</v>
      </c>
    </row>
    <row r="313" spans="2:17" ht="20.100000000000001" customHeight="1">
      <c r="B313"/>
      <c r="C313" s="59" t="s">
        <v>99</v>
      </c>
      <c r="D313" s="60"/>
      <c r="E313" s="14" t="s">
        <v>564</v>
      </c>
      <c r="F313" s="17">
        <v>108</v>
      </c>
      <c r="G313" s="39">
        <f t="shared" si="20"/>
        <v>0.74099999999999999</v>
      </c>
      <c r="H313" s="17">
        <v>28</v>
      </c>
      <c r="I313" s="17">
        <v>0.81</v>
      </c>
      <c r="J313" s="17">
        <v>0.65</v>
      </c>
      <c r="K313" s="17">
        <v>0.54</v>
      </c>
      <c r="L313" s="17" t="s">
        <v>92</v>
      </c>
      <c r="M313" s="17" t="s">
        <v>92</v>
      </c>
      <c r="N313" s="17" t="s">
        <v>92</v>
      </c>
      <c r="O313" s="38">
        <f t="shared" si="21"/>
        <v>1E-4</v>
      </c>
      <c r="P313" s="38">
        <f t="shared" si="22"/>
        <v>1E-4</v>
      </c>
      <c r="Q313" s="38">
        <f t="shared" si="23"/>
        <v>1E-4</v>
      </c>
    </row>
    <row r="314" spans="2:17" ht="20.100000000000001" customHeight="1">
      <c r="B314"/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2:17" ht="20.100000000000001" customHeight="1">
      <c r="B316"/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59"/>
      <c r="D318" s="60"/>
      <c r="E318" s="14"/>
      <c r="F318" s="17"/>
      <c r="G318" s="39"/>
      <c r="H318" s="17"/>
      <c r="I318" s="17"/>
      <c r="J318" s="17"/>
      <c r="K318" s="17"/>
      <c r="L318" s="17"/>
      <c r="M318" s="17"/>
      <c r="N318" s="17"/>
      <c r="O318" s="38"/>
      <c r="P318" s="38"/>
      <c r="Q318" s="38"/>
    </row>
    <row r="319" spans="2:17" ht="20.100000000000001" customHeight="1">
      <c r="B319"/>
      <c r="C319" s="59"/>
      <c r="D319" s="60"/>
      <c r="E319" s="14"/>
      <c r="F319" s="17"/>
      <c r="G319" s="39"/>
      <c r="H319" s="17"/>
      <c r="I319" s="17"/>
      <c r="J319" s="17"/>
      <c r="K319" s="17"/>
      <c r="L319" s="17"/>
      <c r="M319" s="17"/>
      <c r="N319" s="17"/>
      <c r="O319" s="38"/>
      <c r="P319" s="38"/>
      <c r="Q319" s="38"/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2:17" ht="20.100000000000001" customHeight="1">
      <c r="B324"/>
      <c r="C324" s="70" t="s">
        <v>21</v>
      </c>
      <c r="D324" s="70"/>
      <c r="E324" s="70"/>
      <c r="F324" s="70"/>
      <c r="G324" s="70"/>
      <c r="H324" s="70"/>
      <c r="I324" s="70"/>
      <c r="J324" s="70"/>
      <c r="K324" s="70"/>
      <c r="O324" s="47"/>
      <c r="P324" s="47"/>
      <c r="Q324" s="47"/>
    </row>
    <row r="325" spans="2:17" ht="20.100000000000001" customHeight="1">
      <c r="B325"/>
      <c r="C325" s="59" t="s">
        <v>139</v>
      </c>
      <c r="D325" s="60"/>
      <c r="E325" s="14" t="s">
        <v>596</v>
      </c>
      <c r="F325" s="17">
        <v>1025</v>
      </c>
      <c r="G325" s="39">
        <f t="shared" si="20"/>
        <v>0.68700000000000006</v>
      </c>
      <c r="H325" s="17">
        <v>321</v>
      </c>
      <c r="I325" s="17">
        <v>9.27</v>
      </c>
      <c r="J325" s="17">
        <v>7.49</v>
      </c>
      <c r="K325" s="17">
        <v>6.21</v>
      </c>
      <c r="L325" s="17" t="s">
        <v>92</v>
      </c>
      <c r="M325" s="17" t="s">
        <v>92</v>
      </c>
      <c r="N325" s="17" t="s">
        <v>92</v>
      </c>
      <c r="O325" s="38">
        <f>IF(ROUND(I325/D$292,4)=0,0.0001,ROUND(I325/D$292,4))</f>
        <v>2.9999999999999997E-4</v>
      </c>
      <c r="P325" s="38">
        <f>IF(ROUND(J325/D$292,4)=0,0.0001,ROUND(J325/D$292,4))</f>
        <v>2.0000000000000001E-4</v>
      </c>
      <c r="Q325" s="38">
        <f>IF(ROUND(K325/D$292,4)=0,0.0001,ROUND(K325/D$292,4))</f>
        <v>2.0000000000000001E-4</v>
      </c>
    </row>
    <row r="326" spans="2:17" ht="20.100000000000001" customHeight="1">
      <c r="B326"/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2:17" ht="20.100000000000001" customHeight="1">
      <c r="B327"/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2:17" ht="20.100000000000001" customHeight="1">
      <c r="B328"/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2:17" ht="20.100000000000001" customHeight="1">
      <c r="B329"/>
      <c r="C329" s="70" t="s">
        <v>23</v>
      </c>
      <c r="D329" s="70"/>
      <c r="E329" s="70"/>
      <c r="F329" s="70"/>
      <c r="G329" s="70"/>
      <c r="H329" s="70"/>
      <c r="I329" s="70"/>
      <c r="J329" s="70"/>
      <c r="K329" s="70"/>
      <c r="O329" s="47"/>
      <c r="P329" s="47"/>
      <c r="Q329" s="47"/>
    </row>
    <row r="330" spans="2:17" ht="20.100000000000001" customHeight="1">
      <c r="B330"/>
      <c r="C330" s="59" t="s">
        <v>140</v>
      </c>
      <c r="D330" s="60"/>
      <c r="E330" s="14" t="s">
        <v>597</v>
      </c>
      <c r="F330" s="17">
        <v>629</v>
      </c>
      <c r="G330" s="39">
        <f t="shared" ref="G330:G345" si="24">ROUND(1-(H330/F330),3)</f>
        <v>0.79200000000000004</v>
      </c>
      <c r="H330" s="17">
        <v>131</v>
      </c>
      <c r="I330" s="17">
        <v>3.78</v>
      </c>
      <c r="J330" s="17">
        <v>3.06</v>
      </c>
      <c r="K330" s="17">
        <v>2.5299999999999998</v>
      </c>
      <c r="L330" s="17" t="s">
        <v>92</v>
      </c>
      <c r="M330" s="17" t="s">
        <v>92</v>
      </c>
      <c r="N330" s="17" t="s">
        <v>92</v>
      </c>
      <c r="O330" s="38">
        <f t="shared" ref="O330:O345" si="25">IF(ROUND(I330/D$292,4)=0,0.0001,ROUND(I330/D$292,4))</f>
        <v>1E-4</v>
      </c>
      <c r="P330" s="38">
        <f t="shared" ref="P330:P345" si="26">IF(ROUND(J330/D$292,4)=0,0.0001,ROUND(J330/D$292,4))</f>
        <v>1E-4</v>
      </c>
      <c r="Q330" s="38">
        <f t="shared" ref="Q330:Q345" si="27">IF(ROUND(K330/D$292,4)=0,0.0001,ROUND(K330/D$292,4))</f>
        <v>1E-4</v>
      </c>
    </row>
    <row r="331" spans="2:17" ht="20.100000000000001" customHeight="1">
      <c r="B331"/>
      <c r="C331" s="59" t="s">
        <v>141</v>
      </c>
      <c r="D331" s="60"/>
      <c r="E331" s="14" t="s">
        <v>598</v>
      </c>
      <c r="F331" s="17">
        <v>49</v>
      </c>
      <c r="G331" s="39">
        <f t="shared" si="24"/>
        <v>0.30599999999999999</v>
      </c>
      <c r="H331" s="17">
        <v>34</v>
      </c>
      <c r="I331" s="17">
        <v>0.98</v>
      </c>
      <c r="J331" s="17">
        <v>0.79</v>
      </c>
      <c r="K331" s="17">
        <v>0.66</v>
      </c>
      <c r="L331" s="17" t="s">
        <v>92</v>
      </c>
      <c r="M331" s="17" t="s">
        <v>92</v>
      </c>
      <c r="N331" s="17" t="s">
        <v>92</v>
      </c>
      <c r="O331" s="38">
        <f t="shared" si="25"/>
        <v>1E-4</v>
      </c>
      <c r="P331" s="38">
        <f t="shared" si="26"/>
        <v>1E-4</v>
      </c>
      <c r="Q331" s="38">
        <f t="shared" si="27"/>
        <v>1E-4</v>
      </c>
    </row>
    <row r="332" spans="2:17" ht="20.100000000000001" customHeight="1">
      <c r="B332"/>
      <c r="C332" s="59" t="s">
        <v>142</v>
      </c>
      <c r="D332" s="60"/>
      <c r="E332" s="14" t="s">
        <v>599</v>
      </c>
      <c r="F332" s="17">
        <v>49</v>
      </c>
      <c r="G332" s="39">
        <f t="shared" si="24"/>
        <v>0.30599999999999999</v>
      </c>
      <c r="H332" s="17">
        <v>34</v>
      </c>
      <c r="I332" s="17">
        <v>0.98</v>
      </c>
      <c r="J332" s="17">
        <v>0.79</v>
      </c>
      <c r="K332" s="17">
        <v>0.66</v>
      </c>
      <c r="L332" s="17" t="s">
        <v>92</v>
      </c>
      <c r="M332" s="17" t="s">
        <v>92</v>
      </c>
      <c r="N332" s="17" t="s">
        <v>92</v>
      </c>
      <c r="O332" s="38">
        <f t="shared" si="25"/>
        <v>1E-4</v>
      </c>
      <c r="P332" s="38">
        <f t="shared" si="26"/>
        <v>1E-4</v>
      </c>
      <c r="Q332" s="38">
        <f t="shared" si="27"/>
        <v>1E-4</v>
      </c>
    </row>
    <row r="333" spans="2:17" ht="20.100000000000001" customHeight="1">
      <c r="B333"/>
      <c r="C333" s="59" t="s">
        <v>143</v>
      </c>
      <c r="D333" s="60"/>
      <c r="E333" s="14" t="s">
        <v>600</v>
      </c>
      <c r="F333" s="17">
        <v>49</v>
      </c>
      <c r="G333" s="39">
        <f t="shared" si="24"/>
        <v>0.30599999999999999</v>
      </c>
      <c r="H333" s="17">
        <v>34</v>
      </c>
      <c r="I333" s="17">
        <v>0.98</v>
      </c>
      <c r="J333" s="17">
        <v>0.79</v>
      </c>
      <c r="K333" s="17">
        <v>0.66</v>
      </c>
      <c r="L333" s="17" t="s">
        <v>92</v>
      </c>
      <c r="M333" s="17" t="s">
        <v>92</v>
      </c>
      <c r="N333" s="17" t="s">
        <v>92</v>
      </c>
      <c r="O333" s="38">
        <f t="shared" si="25"/>
        <v>1E-4</v>
      </c>
      <c r="P333" s="38">
        <f t="shared" si="26"/>
        <v>1E-4</v>
      </c>
      <c r="Q333" s="38">
        <f t="shared" si="27"/>
        <v>1E-4</v>
      </c>
    </row>
    <row r="334" spans="2:17" ht="20.100000000000001" customHeight="1">
      <c r="B334"/>
      <c r="C334" s="59" t="s">
        <v>144</v>
      </c>
      <c r="D334" s="60"/>
      <c r="E334" s="14" t="s">
        <v>601</v>
      </c>
      <c r="F334" s="17">
        <v>49</v>
      </c>
      <c r="G334" s="39">
        <f t="shared" si="24"/>
        <v>0.30599999999999999</v>
      </c>
      <c r="H334" s="17">
        <v>34</v>
      </c>
      <c r="I334" s="17">
        <v>0.98</v>
      </c>
      <c r="J334" s="17">
        <v>0.79</v>
      </c>
      <c r="K334" s="17">
        <v>0.66</v>
      </c>
      <c r="L334" s="17" t="s">
        <v>92</v>
      </c>
      <c r="M334" s="17" t="s">
        <v>92</v>
      </c>
      <c r="N334" s="17" t="s">
        <v>92</v>
      </c>
      <c r="O334" s="38">
        <f t="shared" si="25"/>
        <v>1E-4</v>
      </c>
      <c r="P334" s="38">
        <f t="shared" si="26"/>
        <v>1E-4</v>
      </c>
      <c r="Q334" s="38">
        <f t="shared" si="27"/>
        <v>1E-4</v>
      </c>
    </row>
    <row r="335" spans="2:17" ht="20.100000000000001" customHeight="1">
      <c r="B335"/>
      <c r="C335" s="59" t="s">
        <v>145</v>
      </c>
      <c r="D335" s="60"/>
      <c r="E335" s="14" t="s">
        <v>602</v>
      </c>
      <c r="F335" s="17">
        <v>99</v>
      </c>
      <c r="G335" s="39">
        <f t="shared" si="24"/>
        <v>0.626</v>
      </c>
      <c r="H335" s="17">
        <v>37</v>
      </c>
      <c r="I335" s="17">
        <v>1.07</v>
      </c>
      <c r="J335" s="17">
        <v>0.86</v>
      </c>
      <c r="K335" s="17">
        <v>0.72</v>
      </c>
      <c r="L335" s="17" t="s">
        <v>92</v>
      </c>
      <c r="M335" s="17" t="s">
        <v>92</v>
      </c>
      <c r="N335" s="17" t="s">
        <v>92</v>
      </c>
      <c r="O335" s="38">
        <f t="shared" si="25"/>
        <v>1E-4</v>
      </c>
      <c r="P335" s="38">
        <f t="shared" si="26"/>
        <v>1E-4</v>
      </c>
      <c r="Q335" s="38">
        <f t="shared" si="27"/>
        <v>1E-4</v>
      </c>
    </row>
    <row r="336" spans="2:17" ht="20.100000000000001" customHeight="1">
      <c r="B336"/>
      <c r="C336" s="59" t="s">
        <v>146</v>
      </c>
      <c r="D336" s="60"/>
      <c r="E336" s="14" t="s">
        <v>603</v>
      </c>
      <c r="F336" s="17">
        <v>99</v>
      </c>
      <c r="G336" s="39">
        <f t="shared" si="24"/>
        <v>0.63600000000000001</v>
      </c>
      <c r="H336" s="17">
        <v>36</v>
      </c>
      <c r="I336" s="17">
        <v>1.04</v>
      </c>
      <c r="J336" s="17">
        <v>0.84</v>
      </c>
      <c r="K336" s="17">
        <v>0.7</v>
      </c>
      <c r="L336" s="17" t="s">
        <v>92</v>
      </c>
      <c r="M336" s="17" t="s">
        <v>92</v>
      </c>
      <c r="N336" s="17" t="s">
        <v>92</v>
      </c>
      <c r="O336" s="38">
        <f t="shared" si="25"/>
        <v>1E-4</v>
      </c>
      <c r="P336" s="38">
        <f t="shared" si="26"/>
        <v>1E-4</v>
      </c>
      <c r="Q336" s="38">
        <f t="shared" si="27"/>
        <v>1E-4</v>
      </c>
    </row>
    <row r="337" spans="2:17" ht="20.100000000000001" customHeight="1">
      <c r="B337"/>
      <c r="C337" s="59" t="s">
        <v>147</v>
      </c>
      <c r="D337" s="60"/>
      <c r="E337" s="14" t="s">
        <v>604</v>
      </c>
      <c r="F337" s="17">
        <v>99</v>
      </c>
      <c r="G337" s="39">
        <f t="shared" si="24"/>
        <v>0.626</v>
      </c>
      <c r="H337" s="17">
        <v>37</v>
      </c>
      <c r="I337" s="17">
        <v>1.07</v>
      </c>
      <c r="J337" s="17">
        <v>0.86</v>
      </c>
      <c r="K337" s="17">
        <v>0.72</v>
      </c>
      <c r="L337" s="17" t="s">
        <v>92</v>
      </c>
      <c r="M337" s="17" t="s">
        <v>92</v>
      </c>
      <c r="N337" s="17" t="s">
        <v>92</v>
      </c>
      <c r="O337" s="38">
        <f t="shared" si="25"/>
        <v>1E-4</v>
      </c>
      <c r="P337" s="38">
        <f t="shared" si="26"/>
        <v>1E-4</v>
      </c>
      <c r="Q337" s="38">
        <f t="shared" si="27"/>
        <v>1E-4</v>
      </c>
    </row>
    <row r="338" spans="2:17" ht="20.100000000000001" customHeight="1">
      <c r="B338"/>
      <c r="C338" s="59" t="s">
        <v>149</v>
      </c>
      <c r="D338" s="60"/>
      <c r="E338" s="14" t="s">
        <v>606</v>
      </c>
      <c r="F338" s="17">
        <v>99</v>
      </c>
      <c r="G338" s="39">
        <f t="shared" si="24"/>
        <v>0.626</v>
      </c>
      <c r="H338" s="17">
        <v>37</v>
      </c>
      <c r="I338" s="17">
        <v>1.07</v>
      </c>
      <c r="J338" s="17">
        <v>0.86</v>
      </c>
      <c r="K338" s="17">
        <v>0.72</v>
      </c>
      <c r="L338" s="17" t="s">
        <v>92</v>
      </c>
      <c r="M338" s="17" t="s">
        <v>92</v>
      </c>
      <c r="N338" s="17" t="s">
        <v>92</v>
      </c>
      <c r="O338" s="38">
        <f t="shared" si="25"/>
        <v>1E-4</v>
      </c>
      <c r="P338" s="38">
        <f t="shared" si="26"/>
        <v>1E-4</v>
      </c>
      <c r="Q338" s="38">
        <f t="shared" si="27"/>
        <v>1E-4</v>
      </c>
    </row>
    <row r="339" spans="2:17" ht="20.100000000000001" customHeight="1">
      <c r="B339"/>
      <c r="C339" s="59" t="s">
        <v>150</v>
      </c>
      <c r="D339" s="60"/>
      <c r="E339" s="14" t="s">
        <v>607</v>
      </c>
      <c r="F339" s="17">
        <v>325</v>
      </c>
      <c r="G339" s="39">
        <f t="shared" si="24"/>
        <v>0.56599999999999995</v>
      </c>
      <c r="H339" s="17">
        <v>141</v>
      </c>
      <c r="I339" s="17">
        <v>4.07</v>
      </c>
      <c r="J339" s="17">
        <v>3.29</v>
      </c>
      <c r="K339" s="17">
        <v>2.73</v>
      </c>
      <c r="L339" s="17" t="s">
        <v>92</v>
      </c>
      <c r="M339" s="17" t="s">
        <v>92</v>
      </c>
      <c r="N339" s="17" t="s">
        <v>92</v>
      </c>
      <c r="O339" s="38">
        <f t="shared" si="25"/>
        <v>1E-4</v>
      </c>
      <c r="P339" s="38">
        <f t="shared" si="26"/>
        <v>1E-4</v>
      </c>
      <c r="Q339" s="38">
        <f t="shared" si="27"/>
        <v>1E-4</v>
      </c>
    </row>
    <row r="340" spans="2:17" ht="20.100000000000001" customHeight="1">
      <c r="B340"/>
      <c r="C340" s="59" t="s">
        <v>151</v>
      </c>
      <c r="D340" s="60"/>
      <c r="E340" s="14" t="s">
        <v>608</v>
      </c>
      <c r="F340" s="17">
        <v>524</v>
      </c>
      <c r="G340" s="39">
        <f t="shared" si="24"/>
        <v>0.68899999999999995</v>
      </c>
      <c r="H340" s="17">
        <v>163</v>
      </c>
      <c r="I340" s="17">
        <v>4.71</v>
      </c>
      <c r="J340" s="17">
        <v>3.8</v>
      </c>
      <c r="K340" s="17">
        <v>3.15</v>
      </c>
      <c r="L340" s="17" t="s">
        <v>92</v>
      </c>
      <c r="M340" s="17" t="s">
        <v>92</v>
      </c>
      <c r="N340" s="17" t="s">
        <v>92</v>
      </c>
      <c r="O340" s="38">
        <f t="shared" si="25"/>
        <v>2.0000000000000001E-4</v>
      </c>
      <c r="P340" s="38">
        <f t="shared" si="26"/>
        <v>1E-4</v>
      </c>
      <c r="Q340" s="38">
        <f t="shared" si="27"/>
        <v>1E-4</v>
      </c>
    </row>
    <row r="341" spans="2:17" ht="20.100000000000001" customHeight="1">
      <c r="B341"/>
      <c r="C341" s="59" t="s">
        <v>152</v>
      </c>
      <c r="D341" s="60"/>
      <c r="E341" s="14" t="s">
        <v>609</v>
      </c>
      <c r="F341" s="17">
        <v>775</v>
      </c>
      <c r="G341" s="39">
        <f t="shared" si="24"/>
        <v>0.60899999999999999</v>
      </c>
      <c r="H341" s="17">
        <v>303</v>
      </c>
      <c r="I341" s="17">
        <v>8.75</v>
      </c>
      <c r="J341" s="17">
        <v>7.07</v>
      </c>
      <c r="K341" s="17">
        <v>5.86</v>
      </c>
      <c r="L341" s="17" t="s">
        <v>92</v>
      </c>
      <c r="M341" s="17" t="s">
        <v>92</v>
      </c>
      <c r="N341" s="17" t="s">
        <v>92</v>
      </c>
      <c r="O341" s="38">
        <f t="shared" si="25"/>
        <v>2.9999999999999997E-4</v>
      </c>
      <c r="P341" s="38">
        <f t="shared" si="26"/>
        <v>2.0000000000000001E-4</v>
      </c>
      <c r="Q341" s="38">
        <f t="shared" si="27"/>
        <v>2.0000000000000001E-4</v>
      </c>
    </row>
    <row r="342" spans="2:17" ht="20.100000000000001" customHeight="1">
      <c r="B342"/>
      <c r="C342" s="59" t="s">
        <v>153</v>
      </c>
      <c r="D342" s="60"/>
      <c r="E342" s="14" t="s">
        <v>610</v>
      </c>
      <c r="F342" s="17">
        <v>195</v>
      </c>
      <c r="G342" s="39">
        <f t="shared" si="24"/>
        <v>0.61</v>
      </c>
      <c r="H342" s="17">
        <v>76</v>
      </c>
      <c r="I342" s="17">
        <v>2.19</v>
      </c>
      <c r="J342" s="17">
        <v>1.77</v>
      </c>
      <c r="K342" s="17">
        <v>1.47</v>
      </c>
      <c r="L342" s="17" t="s">
        <v>92</v>
      </c>
      <c r="M342" s="17" t="s">
        <v>92</v>
      </c>
      <c r="N342" s="17" t="s">
        <v>92</v>
      </c>
      <c r="O342" s="38">
        <f t="shared" si="25"/>
        <v>1E-4</v>
      </c>
      <c r="P342" s="38">
        <f t="shared" si="26"/>
        <v>1E-4</v>
      </c>
      <c r="Q342" s="38">
        <f t="shared" si="27"/>
        <v>1E-4</v>
      </c>
    </row>
    <row r="343" spans="2:17" ht="20.100000000000001" customHeight="1">
      <c r="B343"/>
      <c r="C343" s="59" t="s">
        <v>154</v>
      </c>
      <c r="D343" s="60"/>
      <c r="E343" s="14" t="s">
        <v>611</v>
      </c>
      <c r="F343" s="17">
        <v>675</v>
      </c>
      <c r="G343" s="39">
        <f t="shared" si="24"/>
        <v>0.68300000000000005</v>
      </c>
      <c r="H343" s="17">
        <v>214</v>
      </c>
      <c r="I343" s="17">
        <v>6.18</v>
      </c>
      <c r="J343" s="17">
        <v>4.99</v>
      </c>
      <c r="K343" s="17">
        <v>4.1399999999999997</v>
      </c>
      <c r="L343" s="17" t="s">
        <v>92</v>
      </c>
      <c r="M343" s="17" t="s">
        <v>92</v>
      </c>
      <c r="N343" s="17" t="s">
        <v>92</v>
      </c>
      <c r="O343" s="38">
        <f t="shared" si="25"/>
        <v>2.0000000000000001E-4</v>
      </c>
      <c r="P343" s="38">
        <f t="shared" si="26"/>
        <v>2.0000000000000001E-4</v>
      </c>
      <c r="Q343" s="38">
        <f t="shared" si="27"/>
        <v>1E-4</v>
      </c>
    </row>
    <row r="344" spans="2:17" ht="20.100000000000001" customHeight="1">
      <c r="B344"/>
      <c r="C344" s="59" t="s">
        <v>155</v>
      </c>
      <c r="D344" s="60"/>
      <c r="E344" s="14" t="s">
        <v>612</v>
      </c>
      <c r="F344" s="17">
        <v>799</v>
      </c>
      <c r="G344" s="39">
        <f t="shared" si="24"/>
        <v>0.59399999999999997</v>
      </c>
      <c r="H344" s="17">
        <v>324</v>
      </c>
      <c r="I344" s="17">
        <v>9.36</v>
      </c>
      <c r="J344" s="17">
        <v>7.56</v>
      </c>
      <c r="K344" s="17">
        <v>6.27</v>
      </c>
      <c r="L344" s="17" t="s">
        <v>92</v>
      </c>
      <c r="M344" s="17" t="s">
        <v>92</v>
      </c>
      <c r="N344" s="17" t="s">
        <v>92</v>
      </c>
      <c r="O344" s="38">
        <f t="shared" si="25"/>
        <v>2.9999999999999997E-4</v>
      </c>
      <c r="P344" s="38">
        <f t="shared" si="26"/>
        <v>2.9999999999999997E-4</v>
      </c>
      <c r="Q344" s="38">
        <f t="shared" si="27"/>
        <v>2.0000000000000001E-4</v>
      </c>
    </row>
    <row r="345" spans="2:17" ht="19.5" customHeight="1">
      <c r="B345"/>
      <c r="C345" s="59" t="s">
        <v>156</v>
      </c>
      <c r="D345" s="60"/>
      <c r="E345" s="14" t="s">
        <v>613</v>
      </c>
      <c r="F345" s="17">
        <v>395</v>
      </c>
      <c r="G345" s="39">
        <f t="shared" si="24"/>
        <v>0.42299999999999999</v>
      </c>
      <c r="H345" s="17">
        <v>228</v>
      </c>
      <c r="I345" s="17">
        <v>6.58</v>
      </c>
      <c r="J345" s="17">
        <v>5.32</v>
      </c>
      <c r="K345" s="17">
        <v>4.41</v>
      </c>
      <c r="L345" s="17" t="s">
        <v>92</v>
      </c>
      <c r="M345" s="17" t="s">
        <v>92</v>
      </c>
      <c r="N345" s="17" t="s">
        <v>92</v>
      </c>
      <c r="O345" s="38">
        <f t="shared" si="25"/>
        <v>2.0000000000000001E-4</v>
      </c>
      <c r="P345" s="38">
        <f t="shared" si="26"/>
        <v>2.0000000000000001E-4</v>
      </c>
      <c r="Q345" s="38">
        <f t="shared" si="27"/>
        <v>1E-4</v>
      </c>
    </row>
    <row r="346" spans="2:17" ht="19.5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70" t="s">
        <v>22</v>
      </c>
      <c r="D351" s="70"/>
      <c r="E351" s="70"/>
      <c r="F351" s="70"/>
      <c r="G351" s="70"/>
      <c r="H351" s="70"/>
      <c r="I351" s="70"/>
      <c r="J351" s="70"/>
      <c r="K351" s="70"/>
      <c r="O351" s="47"/>
      <c r="P351" s="47"/>
      <c r="Q351" s="47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59"/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63</v>
      </c>
      <c r="D358" s="70"/>
      <c r="E358" s="70"/>
      <c r="F358" s="70"/>
      <c r="G358" s="70"/>
      <c r="H358" s="70"/>
      <c r="I358" s="70"/>
      <c r="J358" s="70"/>
      <c r="K358" s="71"/>
      <c r="O358" s="47"/>
      <c r="P358" s="47"/>
      <c r="Q358" s="47"/>
    </row>
    <row r="359" spans="2:17" ht="20.100000000000001" customHeight="1">
      <c r="B359"/>
      <c r="C359" s="59" t="s">
        <v>103</v>
      </c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3" t="s">
        <v>16</v>
      </c>
      <c r="F368" s="18"/>
      <c r="G368" s="44"/>
      <c r="H368" s="18"/>
      <c r="I368" s="18"/>
      <c r="J368" s="18"/>
      <c r="K368" s="18"/>
      <c r="O368" s="47"/>
      <c r="P368" s="47"/>
      <c r="Q368" s="47"/>
    </row>
    <row r="369" spans="2:17" ht="20.100000000000001" customHeight="1">
      <c r="B369"/>
      <c r="C369" s="72" t="s">
        <v>51</v>
      </c>
      <c r="D369" s="73"/>
      <c r="E369" s="27"/>
      <c r="F369" s="19">
        <v>150</v>
      </c>
      <c r="G369" s="45">
        <v>0</v>
      </c>
      <c r="H369" s="20">
        <v>150</v>
      </c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2" t="s">
        <v>58</v>
      </c>
      <c r="D370" s="73"/>
      <c r="E370" s="27"/>
      <c r="F370" s="19">
        <v>100</v>
      </c>
      <c r="G370" s="45">
        <v>0</v>
      </c>
      <c r="H370" s="20">
        <v>100</v>
      </c>
      <c r="I370" s="17"/>
      <c r="J370" s="17"/>
      <c r="K370" s="17"/>
      <c r="L370" s="17"/>
      <c r="M370" s="17"/>
      <c r="N370" s="17"/>
      <c r="O370" s="38"/>
      <c r="P370" s="38"/>
      <c r="Q370" s="38"/>
    </row>
    <row r="371" spans="2:17" ht="20.100000000000001" customHeight="1">
      <c r="B371"/>
      <c r="C371" s="59"/>
      <c r="D371" s="60"/>
      <c r="E371" s="27"/>
      <c r="F371" s="19"/>
      <c r="G371" s="45"/>
      <c r="H371" s="20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27"/>
      <c r="F372" s="19"/>
      <c r="G372" s="45"/>
      <c r="H372" s="20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27"/>
      <c r="F373" s="19"/>
      <c r="G373" s="45"/>
      <c r="H373" s="20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27"/>
      <c r="F374" s="19"/>
      <c r="G374" s="45"/>
      <c r="H374" s="20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74" t="s">
        <v>72</v>
      </c>
      <c r="D375" s="71"/>
      <c r="E375" s="24" t="s">
        <v>103</v>
      </c>
      <c r="F375" s="24"/>
      <c r="G375" s="46"/>
      <c r="H375" s="24"/>
      <c r="I375" s="24"/>
      <c r="J375" s="24"/>
      <c r="K375" s="24"/>
      <c r="L375" s="24"/>
      <c r="M375" s="24"/>
      <c r="N375" s="24"/>
      <c r="O375" s="48"/>
      <c r="P375" s="48"/>
      <c r="Q375" s="48"/>
    </row>
    <row r="376" spans="2:17" ht="20.100000000000001" customHeight="1">
      <c r="B376"/>
      <c r="C376" s="74" t="s">
        <v>29</v>
      </c>
      <c r="D376" s="71"/>
      <c r="E376" s="24" t="s">
        <v>104</v>
      </c>
      <c r="F376" s="24"/>
      <c r="G376" s="46"/>
      <c r="H376" s="24"/>
      <c r="I376" s="24"/>
      <c r="J376" s="24"/>
      <c r="K376" s="24"/>
      <c r="L376" s="24"/>
      <c r="M376" s="24"/>
      <c r="N376" s="24"/>
      <c r="O376" s="48"/>
      <c r="P376" s="48"/>
      <c r="Q376" s="48"/>
    </row>
    <row r="377" spans="2:17" ht="20.100000000000001" customHeight="1">
      <c r="B377"/>
      <c r="C377" s="74" t="s">
        <v>45</v>
      </c>
      <c r="D377" s="71"/>
      <c r="E377" s="24" t="s">
        <v>104</v>
      </c>
      <c r="F377" s="24"/>
      <c r="G377" s="46"/>
      <c r="H377" s="24"/>
      <c r="I377" s="24"/>
      <c r="J377" s="24"/>
      <c r="K377" s="24"/>
      <c r="L377" s="24"/>
      <c r="M377" s="24"/>
      <c r="N377" s="24"/>
      <c r="O377" s="48"/>
      <c r="P377" s="48"/>
      <c r="Q377" s="48"/>
    </row>
    <row r="378" spans="2:17" ht="20.100000000000001" customHeight="1">
      <c r="B378"/>
      <c r="C378" s="76" t="s">
        <v>79</v>
      </c>
      <c r="D378" s="76"/>
      <c r="E378" s="24" t="s">
        <v>105</v>
      </c>
      <c r="F378" s="24"/>
      <c r="G378" s="46"/>
      <c r="H378" s="24"/>
      <c r="I378" s="24"/>
      <c r="J378" s="24"/>
      <c r="K378" s="24"/>
      <c r="L378" s="24"/>
      <c r="M378" s="24"/>
      <c r="N378" s="24"/>
      <c r="O378" s="48"/>
      <c r="P378" s="48"/>
      <c r="Q378" s="48"/>
    </row>
    <row r="379" spans="2:17" ht="20.100000000000001" customHeight="1">
      <c r="B379"/>
      <c r="C379" s="76" t="s">
        <v>59</v>
      </c>
      <c r="D379" s="76"/>
      <c r="E379" s="24" t="s">
        <v>105</v>
      </c>
      <c r="F379" s="24"/>
      <c r="G379" s="46"/>
      <c r="H379" s="24"/>
      <c r="I379" s="24"/>
      <c r="J379" s="24"/>
      <c r="K379" s="24"/>
      <c r="L379" s="24"/>
      <c r="M379" s="24"/>
      <c r="N379" s="24"/>
      <c r="O379" s="48"/>
      <c r="P379" s="48"/>
      <c r="Q379" s="48"/>
    </row>
    <row r="380" spans="2:17" ht="19.5" customHeight="1">
      <c r="B380"/>
      <c r="C380" t="s">
        <v>93</v>
      </c>
      <c r="G380" s="42"/>
      <c r="O380" s="47"/>
      <c r="P380" s="47"/>
      <c r="Q380" s="47"/>
    </row>
    <row r="381" spans="2:17" ht="15.75">
      <c r="F381" s="6"/>
    </row>
    <row r="382" spans="2:17" ht="20.100000000000001" customHeight="1">
      <c r="B382"/>
      <c r="C382" s="4" t="s">
        <v>2</v>
      </c>
      <c r="D382" s="5" t="s">
        <v>90</v>
      </c>
      <c r="E382" s="1"/>
      <c r="G382" s="42"/>
    </row>
    <row r="383" spans="2:17" ht="20.100000000000001" customHeight="1">
      <c r="B383"/>
      <c r="C383" s="4" t="s">
        <v>5</v>
      </c>
      <c r="D383" s="16" t="s">
        <v>207</v>
      </c>
      <c r="E383" s="1"/>
      <c r="G383" s="42"/>
    </row>
    <row r="384" spans="2:17" ht="20.100000000000001" customHeight="1">
      <c r="C384" s="4" t="s">
        <v>7</v>
      </c>
      <c r="D384" s="5">
        <v>50</v>
      </c>
      <c r="E384" s="1"/>
      <c r="G384" s="42"/>
    </row>
    <row r="385" spans="2:17" ht="20.100000000000001" customHeight="1">
      <c r="C385" s="4" t="s">
        <v>12</v>
      </c>
      <c r="D385" s="5">
        <v>50</v>
      </c>
      <c r="E385" s="1"/>
      <c r="G385" s="42"/>
    </row>
    <row r="386" spans="2:17" ht="20.100000000000001" customHeight="1">
      <c r="C386" s="4" t="s">
        <v>13</v>
      </c>
      <c r="D386" s="7">
        <v>2000</v>
      </c>
      <c r="E386" s="1"/>
      <c r="G386" s="42"/>
    </row>
    <row r="387" spans="2:17" ht="30" customHeight="1">
      <c r="C387" s="8" t="s">
        <v>86</v>
      </c>
      <c r="D387" s="37">
        <v>1.34E-2</v>
      </c>
      <c r="E387" s="1"/>
      <c r="G387" s="42"/>
    </row>
    <row r="388" spans="2:17" ht="30" customHeight="1">
      <c r="C388" s="8" t="s">
        <v>85</v>
      </c>
      <c r="D388" s="38">
        <v>7.1099999999999997E-2</v>
      </c>
      <c r="E388" s="1"/>
      <c r="G388" s="42"/>
    </row>
    <row r="389" spans="2:17" ht="20.100000000000001" customHeight="1">
      <c r="C389" s="2"/>
      <c r="G389" s="42"/>
    </row>
    <row r="390" spans="2:17" s="10" customFormat="1" ht="20.100000000000001" customHeight="1">
      <c r="B390" s="9"/>
      <c r="F390" s="63" t="s">
        <v>3</v>
      </c>
      <c r="G390" s="64"/>
      <c r="H390" s="65"/>
      <c r="I390" s="61" t="s">
        <v>4</v>
      </c>
      <c r="J390" s="61"/>
      <c r="K390" s="61"/>
      <c r="L390" s="61" t="s">
        <v>84</v>
      </c>
      <c r="M390" s="61"/>
      <c r="N390" s="61"/>
      <c r="O390" s="61" t="s">
        <v>83</v>
      </c>
      <c r="P390" s="61"/>
      <c r="Q390" s="61"/>
    </row>
    <row r="391" spans="2:17" s="10" customFormat="1" ht="20.100000000000001" customHeight="1">
      <c r="B391" s="9"/>
      <c r="F391" s="63" t="s">
        <v>6</v>
      </c>
      <c r="G391" s="64"/>
      <c r="H391" s="65"/>
      <c r="I391" s="62" t="s">
        <v>48</v>
      </c>
      <c r="J391" s="62"/>
      <c r="K391" s="62"/>
      <c r="L391" s="62" t="s">
        <v>48</v>
      </c>
      <c r="M391" s="62"/>
      <c r="N391" s="62"/>
      <c r="O391" s="62" t="s">
        <v>48</v>
      </c>
      <c r="P391" s="62"/>
      <c r="Q391" s="62"/>
    </row>
    <row r="392" spans="2:17" s="13" customFormat="1" ht="20.100000000000001" customHeight="1">
      <c r="B392" s="11"/>
      <c r="C392" s="66" t="s">
        <v>14</v>
      </c>
      <c r="D392" s="67"/>
      <c r="E392" s="35" t="s">
        <v>17</v>
      </c>
      <c r="F392" s="35" t="s">
        <v>8</v>
      </c>
      <c r="G392" s="43" t="s">
        <v>18</v>
      </c>
      <c r="H392" s="35" t="s">
        <v>19</v>
      </c>
      <c r="I392" s="35" t="s">
        <v>9</v>
      </c>
      <c r="J392" s="35" t="s">
        <v>10</v>
      </c>
      <c r="K392" s="35" t="s">
        <v>11</v>
      </c>
      <c r="L392" s="35" t="s">
        <v>9</v>
      </c>
      <c r="M392" s="35" t="s">
        <v>10</v>
      </c>
      <c r="N392" s="35" t="s">
        <v>11</v>
      </c>
      <c r="O392" s="35" t="s">
        <v>9</v>
      </c>
      <c r="P392" s="35" t="s">
        <v>10</v>
      </c>
      <c r="Q392" s="35" t="s">
        <v>11</v>
      </c>
    </row>
    <row r="393" spans="2:17" ht="20.100000000000001" customHeight="1">
      <c r="C393" s="68" t="s">
        <v>15</v>
      </c>
      <c r="D393" s="69"/>
      <c r="E393" s="14" t="s">
        <v>664</v>
      </c>
      <c r="F393" s="17">
        <v>8330</v>
      </c>
      <c r="G393" s="39">
        <f>ROUND(1-(H393/F393),3)</f>
        <v>0.69799999999999995</v>
      </c>
      <c r="H393" s="17">
        <v>2513</v>
      </c>
      <c r="I393" s="17">
        <v>72.58</v>
      </c>
      <c r="J393" s="17">
        <v>58.63</v>
      </c>
      <c r="K393" s="17">
        <v>48.6</v>
      </c>
      <c r="L393" s="17" t="s">
        <v>92</v>
      </c>
      <c r="M393" s="17" t="s">
        <v>92</v>
      </c>
      <c r="N393" s="17" t="s">
        <v>92</v>
      </c>
      <c r="O393" s="38">
        <f>ROUND(I393/D386,4)+D387</f>
        <v>4.9700000000000001E-2</v>
      </c>
      <c r="P393" s="38">
        <f>ROUND(J393/D386,4)+D387</f>
        <v>4.2700000000000002E-2</v>
      </c>
      <c r="Q393" s="38">
        <f>ROUND(K393/D386,4)+D387</f>
        <v>3.7699999999999997E-2</v>
      </c>
    </row>
    <row r="394" spans="2:17" ht="20.100000000000001" customHeight="1">
      <c r="B394" s="15"/>
      <c r="C394" s="75" t="s">
        <v>20</v>
      </c>
      <c r="D394" s="75"/>
      <c r="E394" s="75"/>
      <c r="F394" s="75"/>
      <c r="G394" s="75"/>
      <c r="H394" s="75"/>
      <c r="I394" s="75"/>
      <c r="J394" s="75"/>
      <c r="K394" s="75"/>
    </row>
    <row r="395" spans="2:17" ht="20.100000000000001" customHeight="1">
      <c r="C395" s="59" t="s">
        <v>167</v>
      </c>
      <c r="D395" s="60"/>
      <c r="E395" s="14" t="s">
        <v>624</v>
      </c>
      <c r="F395" s="17">
        <v>389</v>
      </c>
      <c r="G395" s="39">
        <f>ROUND(1-(H395/F395),3)</f>
        <v>0.249</v>
      </c>
      <c r="H395" s="17">
        <v>292</v>
      </c>
      <c r="I395" s="17">
        <v>8.43</v>
      </c>
      <c r="J395" s="17">
        <v>6.81</v>
      </c>
      <c r="K395" s="17">
        <v>5.65</v>
      </c>
      <c r="L395" s="17" t="s">
        <v>92</v>
      </c>
      <c r="M395" s="17" t="s">
        <v>92</v>
      </c>
      <c r="N395" s="17" t="s">
        <v>92</v>
      </c>
      <c r="O395" s="38">
        <f>IF(ROUND(I395/D$386,4)=0,0.0001,ROUND(I395/D$386,4))</f>
        <v>4.1999999999999997E-3</v>
      </c>
      <c r="P395" s="38">
        <f>IF(ROUND(J395/D$386,4)=0,0.0001,ROUND(J395/D$386,4))</f>
        <v>3.3999999999999998E-3</v>
      </c>
      <c r="Q395" s="38">
        <f>IF(ROUND(K395/D$386,4)=0,0.0001,ROUND(K395/D$386,4))</f>
        <v>2.8E-3</v>
      </c>
    </row>
    <row r="396" spans="2:17" ht="20.100000000000001" customHeight="1">
      <c r="C396" s="59" t="s">
        <v>168</v>
      </c>
      <c r="D396" s="60"/>
      <c r="E396" s="14" t="s">
        <v>625</v>
      </c>
      <c r="F396" s="17">
        <v>113</v>
      </c>
      <c r="G396" s="39">
        <f t="shared" ref="G396:G407" si="28">ROUND(1-(H396/F396),3)</f>
        <v>0.221</v>
      </c>
      <c r="H396" s="17">
        <v>88</v>
      </c>
      <c r="I396" s="17">
        <v>2.54</v>
      </c>
      <c r="J396" s="17">
        <v>2.0499999999999998</v>
      </c>
      <c r="K396" s="17">
        <v>1.7</v>
      </c>
      <c r="L396" s="17" t="s">
        <v>92</v>
      </c>
      <c r="M396" s="17" t="s">
        <v>92</v>
      </c>
      <c r="N396" s="17" t="s">
        <v>92</v>
      </c>
      <c r="O396" s="38">
        <f t="shared" ref="O396:O407" si="29">IF(ROUND(I396/D$386,4)=0,0.0001,ROUND(I396/D$386,4))</f>
        <v>1.2999999999999999E-3</v>
      </c>
      <c r="P396" s="38">
        <f t="shared" ref="P396:P407" si="30">IF(ROUND(J396/D$386,4)=0,0.0001,ROUND(J396/D$386,4))</f>
        <v>1E-3</v>
      </c>
      <c r="Q396" s="38">
        <f t="shared" ref="Q396:Q407" si="31">IF(ROUND(K396/D$386,4)=0,0.0001,ROUND(K396/D$386,4))</f>
        <v>8.9999999999999998E-4</v>
      </c>
    </row>
    <row r="397" spans="2:17" ht="20.100000000000001" customHeight="1">
      <c r="C397" s="59" t="s">
        <v>169</v>
      </c>
      <c r="D397" s="60"/>
      <c r="E397" s="14" t="s">
        <v>626</v>
      </c>
      <c r="F397" s="17">
        <v>547</v>
      </c>
      <c r="G397" s="39">
        <f t="shared" si="28"/>
        <v>0.25</v>
      </c>
      <c r="H397" s="17">
        <v>410</v>
      </c>
      <c r="I397" s="17">
        <v>11.84</v>
      </c>
      <c r="J397" s="17">
        <v>9.57</v>
      </c>
      <c r="K397" s="17">
        <v>7.93</v>
      </c>
      <c r="L397" s="17" t="s">
        <v>92</v>
      </c>
      <c r="M397" s="17" t="s">
        <v>92</v>
      </c>
      <c r="N397" s="17" t="s">
        <v>92</v>
      </c>
      <c r="O397" s="38">
        <f t="shared" si="29"/>
        <v>5.8999999999999999E-3</v>
      </c>
      <c r="P397" s="38">
        <f t="shared" si="30"/>
        <v>4.7999999999999996E-3</v>
      </c>
      <c r="Q397" s="38">
        <f t="shared" si="31"/>
        <v>4.0000000000000001E-3</v>
      </c>
    </row>
    <row r="398" spans="2:17" ht="20.100000000000001" customHeight="1">
      <c r="C398" s="59" t="s">
        <v>170</v>
      </c>
      <c r="D398" s="60"/>
      <c r="E398" s="14" t="s">
        <v>627</v>
      </c>
      <c r="F398" s="17">
        <v>384</v>
      </c>
      <c r="G398" s="39">
        <f t="shared" si="28"/>
        <v>0.29699999999999999</v>
      </c>
      <c r="H398" s="17">
        <v>270</v>
      </c>
      <c r="I398" s="17">
        <v>7.8</v>
      </c>
      <c r="J398" s="17">
        <v>6.3</v>
      </c>
      <c r="K398" s="17">
        <v>5.22</v>
      </c>
      <c r="L398" s="17" t="s">
        <v>92</v>
      </c>
      <c r="M398" s="17" t="s">
        <v>92</v>
      </c>
      <c r="N398" s="17" t="s">
        <v>92</v>
      </c>
      <c r="O398" s="38">
        <f t="shared" si="29"/>
        <v>3.8999999999999998E-3</v>
      </c>
      <c r="P398" s="38">
        <f t="shared" si="30"/>
        <v>3.2000000000000002E-3</v>
      </c>
      <c r="Q398" s="38">
        <f t="shared" si="31"/>
        <v>2.5999999999999999E-3</v>
      </c>
    </row>
    <row r="399" spans="2:17" ht="20.100000000000001" customHeight="1">
      <c r="C399" s="59" t="s">
        <v>171</v>
      </c>
      <c r="D399" s="60"/>
      <c r="E399" s="14" t="s">
        <v>628</v>
      </c>
      <c r="F399" s="17">
        <v>434</v>
      </c>
      <c r="G399" s="39">
        <f t="shared" si="28"/>
        <v>0.29499999999999998</v>
      </c>
      <c r="H399" s="17">
        <v>306</v>
      </c>
      <c r="I399" s="17">
        <v>8.84</v>
      </c>
      <c r="J399" s="17">
        <v>7.14</v>
      </c>
      <c r="K399" s="17">
        <v>5.92</v>
      </c>
      <c r="L399" s="17" t="s">
        <v>92</v>
      </c>
      <c r="M399" s="17" t="s">
        <v>92</v>
      </c>
      <c r="N399" s="17" t="s">
        <v>92</v>
      </c>
      <c r="O399" s="38">
        <f t="shared" si="29"/>
        <v>4.4000000000000003E-3</v>
      </c>
      <c r="P399" s="38">
        <f t="shared" si="30"/>
        <v>3.5999999999999999E-3</v>
      </c>
      <c r="Q399" s="38">
        <f t="shared" si="31"/>
        <v>3.0000000000000001E-3</v>
      </c>
    </row>
    <row r="400" spans="2:17" ht="20.100000000000001" customHeight="1">
      <c r="B400"/>
      <c r="C400" s="59" t="s">
        <v>172</v>
      </c>
      <c r="D400" s="60"/>
      <c r="E400" s="14" t="s">
        <v>629</v>
      </c>
      <c r="F400" s="17">
        <v>646</v>
      </c>
      <c r="G400" s="39">
        <f t="shared" si="28"/>
        <v>0.28299999999999997</v>
      </c>
      <c r="H400" s="17">
        <v>463</v>
      </c>
      <c r="I400" s="17">
        <v>13.37</v>
      </c>
      <c r="J400" s="17">
        <v>10.8</v>
      </c>
      <c r="K400" s="17">
        <v>8.9499999999999993</v>
      </c>
      <c r="L400" s="17" t="s">
        <v>92</v>
      </c>
      <c r="M400" s="17" t="s">
        <v>92</v>
      </c>
      <c r="N400" s="17" t="s">
        <v>92</v>
      </c>
      <c r="O400" s="38">
        <f t="shared" si="29"/>
        <v>6.7000000000000002E-3</v>
      </c>
      <c r="P400" s="38">
        <f t="shared" si="30"/>
        <v>5.4000000000000003E-3</v>
      </c>
      <c r="Q400" s="38">
        <f t="shared" si="31"/>
        <v>4.4999999999999997E-3</v>
      </c>
    </row>
    <row r="401" spans="2:17" ht="20.100000000000001" customHeight="1">
      <c r="B401"/>
      <c r="C401" s="59" t="s">
        <v>173</v>
      </c>
      <c r="D401" s="60"/>
      <c r="E401" s="14" t="s">
        <v>630</v>
      </c>
      <c r="F401" s="17">
        <v>227</v>
      </c>
      <c r="G401" s="39">
        <f t="shared" si="28"/>
        <v>0.29499999999999998</v>
      </c>
      <c r="H401" s="17">
        <v>160</v>
      </c>
      <c r="I401" s="17">
        <v>4.62</v>
      </c>
      <c r="J401" s="17">
        <v>3.73</v>
      </c>
      <c r="K401" s="17">
        <v>3.09</v>
      </c>
      <c r="L401" s="17" t="s">
        <v>92</v>
      </c>
      <c r="M401" s="17" t="s">
        <v>92</v>
      </c>
      <c r="N401" s="17" t="s">
        <v>92</v>
      </c>
      <c r="O401" s="38">
        <f t="shared" si="29"/>
        <v>2.3E-3</v>
      </c>
      <c r="P401" s="38">
        <f t="shared" si="30"/>
        <v>1.9E-3</v>
      </c>
      <c r="Q401" s="38">
        <f t="shared" si="31"/>
        <v>1.5E-3</v>
      </c>
    </row>
    <row r="402" spans="2:17" ht="20.100000000000001" customHeight="1">
      <c r="B402"/>
      <c r="C402" s="59" t="s">
        <v>174</v>
      </c>
      <c r="D402" s="60"/>
      <c r="E402" s="14" t="s">
        <v>631</v>
      </c>
      <c r="F402" s="17">
        <v>63</v>
      </c>
      <c r="G402" s="39">
        <f t="shared" si="28"/>
        <v>0.28599999999999998</v>
      </c>
      <c r="H402" s="17">
        <v>45</v>
      </c>
      <c r="I402" s="17">
        <v>1.3</v>
      </c>
      <c r="J402" s="17">
        <v>1.05</v>
      </c>
      <c r="K402" s="17">
        <v>0.87</v>
      </c>
      <c r="L402" s="17" t="s">
        <v>92</v>
      </c>
      <c r="M402" s="17" t="s">
        <v>92</v>
      </c>
      <c r="N402" s="17" t="s">
        <v>92</v>
      </c>
      <c r="O402" s="38">
        <f t="shared" si="29"/>
        <v>6.9999999999999999E-4</v>
      </c>
      <c r="P402" s="38">
        <f t="shared" si="30"/>
        <v>5.0000000000000001E-4</v>
      </c>
      <c r="Q402" s="38">
        <f t="shared" si="31"/>
        <v>4.0000000000000002E-4</v>
      </c>
    </row>
    <row r="403" spans="2:17" ht="20.100000000000001" customHeight="1">
      <c r="B403"/>
      <c r="C403" s="59" t="s">
        <v>175</v>
      </c>
      <c r="D403" s="60"/>
      <c r="E403" s="14" t="s">
        <v>632</v>
      </c>
      <c r="F403" s="17">
        <v>214</v>
      </c>
      <c r="G403" s="39">
        <f t="shared" si="28"/>
        <v>0.29399999999999998</v>
      </c>
      <c r="H403" s="17">
        <v>151</v>
      </c>
      <c r="I403" s="17">
        <v>4.3600000000000003</v>
      </c>
      <c r="J403" s="17">
        <v>3.52</v>
      </c>
      <c r="K403" s="17">
        <v>2.92</v>
      </c>
      <c r="L403" s="17" t="s">
        <v>92</v>
      </c>
      <c r="M403" s="17" t="s">
        <v>92</v>
      </c>
      <c r="N403" s="17" t="s">
        <v>92</v>
      </c>
      <c r="O403" s="38">
        <f t="shared" si="29"/>
        <v>2.2000000000000001E-3</v>
      </c>
      <c r="P403" s="38">
        <f t="shared" si="30"/>
        <v>1.8E-3</v>
      </c>
      <c r="Q403" s="38">
        <f t="shared" si="31"/>
        <v>1.5E-3</v>
      </c>
    </row>
    <row r="404" spans="2:17" ht="20.100000000000001" customHeight="1">
      <c r="B404"/>
      <c r="C404" s="59" t="s">
        <v>176</v>
      </c>
      <c r="D404" s="60"/>
      <c r="E404" s="14" t="s">
        <v>633</v>
      </c>
      <c r="F404" s="17">
        <v>63</v>
      </c>
      <c r="G404" s="39">
        <f t="shared" si="28"/>
        <v>0.254</v>
      </c>
      <c r="H404" s="17">
        <v>47</v>
      </c>
      <c r="I404" s="17">
        <v>1.36</v>
      </c>
      <c r="J404" s="17">
        <v>1.1000000000000001</v>
      </c>
      <c r="K404" s="17">
        <v>0.91</v>
      </c>
      <c r="L404" s="17" t="s">
        <v>92</v>
      </c>
      <c r="M404" s="17" t="s">
        <v>92</v>
      </c>
      <c r="N404" s="17" t="s">
        <v>92</v>
      </c>
      <c r="O404" s="38">
        <f t="shared" si="29"/>
        <v>6.9999999999999999E-4</v>
      </c>
      <c r="P404" s="38">
        <f t="shared" si="30"/>
        <v>5.9999999999999995E-4</v>
      </c>
      <c r="Q404" s="38">
        <f t="shared" si="31"/>
        <v>5.0000000000000001E-4</v>
      </c>
    </row>
    <row r="405" spans="2:17" ht="20.100000000000001" customHeight="1">
      <c r="B405"/>
      <c r="C405" s="59" t="s">
        <v>177</v>
      </c>
      <c r="D405" s="60"/>
      <c r="E405" s="14" t="s">
        <v>634</v>
      </c>
      <c r="F405" s="17">
        <v>90</v>
      </c>
      <c r="G405" s="39">
        <f t="shared" si="28"/>
        <v>0.21099999999999999</v>
      </c>
      <c r="H405" s="17">
        <v>71</v>
      </c>
      <c r="I405" s="17">
        <v>2.0499999999999998</v>
      </c>
      <c r="J405" s="17">
        <v>1.66</v>
      </c>
      <c r="K405" s="17">
        <v>1.37</v>
      </c>
      <c r="L405" s="17" t="s">
        <v>92</v>
      </c>
      <c r="M405" s="17" t="s">
        <v>92</v>
      </c>
      <c r="N405" s="17" t="s">
        <v>92</v>
      </c>
      <c r="O405" s="38">
        <f t="shared" si="29"/>
        <v>1E-3</v>
      </c>
      <c r="P405" s="38">
        <f t="shared" si="30"/>
        <v>8.0000000000000004E-4</v>
      </c>
      <c r="Q405" s="38">
        <f t="shared" si="31"/>
        <v>6.9999999999999999E-4</v>
      </c>
    </row>
    <row r="406" spans="2:17" ht="20.100000000000001" customHeight="1">
      <c r="B406"/>
      <c r="C406" s="59" t="s">
        <v>178</v>
      </c>
      <c r="D406" s="60"/>
      <c r="E406" s="14" t="s">
        <v>635</v>
      </c>
      <c r="F406" s="17">
        <v>90</v>
      </c>
      <c r="G406" s="39">
        <f t="shared" si="28"/>
        <v>0.21099999999999999</v>
      </c>
      <c r="H406" s="17">
        <v>71</v>
      </c>
      <c r="I406" s="17">
        <v>2.0499999999999998</v>
      </c>
      <c r="J406" s="17">
        <v>1.66</v>
      </c>
      <c r="K406" s="17">
        <v>1.37</v>
      </c>
      <c r="L406" s="17" t="s">
        <v>92</v>
      </c>
      <c r="M406" s="17" t="s">
        <v>92</v>
      </c>
      <c r="N406" s="17" t="s">
        <v>92</v>
      </c>
      <c r="O406" s="38">
        <f t="shared" si="29"/>
        <v>1E-3</v>
      </c>
      <c r="P406" s="38">
        <f t="shared" si="30"/>
        <v>8.0000000000000004E-4</v>
      </c>
      <c r="Q406" s="38">
        <f t="shared" si="31"/>
        <v>6.9999999999999999E-4</v>
      </c>
    </row>
    <row r="407" spans="2:17" ht="20.100000000000001" customHeight="1">
      <c r="B407"/>
      <c r="C407" s="59" t="s">
        <v>179</v>
      </c>
      <c r="D407" s="60"/>
      <c r="E407" s="14" t="s">
        <v>636</v>
      </c>
      <c r="F407" s="17">
        <v>99</v>
      </c>
      <c r="G407" s="39">
        <f t="shared" si="28"/>
        <v>0.29299999999999998</v>
      </c>
      <c r="H407" s="17">
        <v>70</v>
      </c>
      <c r="I407" s="17">
        <v>2.02</v>
      </c>
      <c r="J407" s="17">
        <v>1.63</v>
      </c>
      <c r="K407" s="17">
        <v>1.35</v>
      </c>
      <c r="L407" s="17" t="s">
        <v>92</v>
      </c>
      <c r="M407" s="17" t="s">
        <v>92</v>
      </c>
      <c r="N407" s="17" t="s">
        <v>92</v>
      </c>
      <c r="O407" s="38">
        <f t="shared" si="29"/>
        <v>1E-3</v>
      </c>
      <c r="P407" s="38">
        <f t="shared" si="30"/>
        <v>8.0000000000000004E-4</v>
      </c>
      <c r="Q407" s="38">
        <f t="shared" si="31"/>
        <v>6.9999999999999999E-4</v>
      </c>
    </row>
    <row r="408" spans="2:17" ht="20.100000000000001" customHeight="1">
      <c r="B408"/>
      <c r="C408" s="59"/>
      <c r="D408" s="60"/>
      <c r="E408" s="14"/>
      <c r="F408" s="17"/>
      <c r="G408" s="39"/>
      <c r="H408" s="17"/>
      <c r="I408" s="17"/>
      <c r="J408" s="17"/>
      <c r="K408" s="17"/>
      <c r="L408" s="17"/>
      <c r="M408" s="17"/>
      <c r="N408" s="17"/>
      <c r="O408" s="38"/>
      <c r="P408" s="38"/>
      <c r="Q408" s="38"/>
    </row>
    <row r="409" spans="2:17" ht="20.100000000000001" customHeight="1">
      <c r="B409"/>
      <c r="C409" s="59"/>
      <c r="D409" s="60"/>
      <c r="E409" s="14"/>
      <c r="F409" s="17"/>
      <c r="G409" s="39"/>
      <c r="H409" s="17"/>
      <c r="I409" s="17"/>
      <c r="J409" s="17"/>
      <c r="K409" s="17"/>
      <c r="L409" s="17"/>
      <c r="M409" s="17"/>
      <c r="N409" s="17"/>
      <c r="O409" s="38"/>
      <c r="P409" s="38"/>
      <c r="Q409" s="38"/>
    </row>
    <row r="410" spans="2:17" ht="20.100000000000001" customHeight="1">
      <c r="B410"/>
      <c r="C410" s="59"/>
      <c r="D410" s="60"/>
      <c r="E410" s="14"/>
      <c r="F410" s="17"/>
      <c r="G410" s="39"/>
      <c r="H410" s="17"/>
      <c r="I410" s="17"/>
      <c r="J410" s="17"/>
      <c r="K410" s="17"/>
      <c r="L410" s="17"/>
      <c r="M410" s="17"/>
      <c r="N410" s="17"/>
      <c r="O410" s="38"/>
      <c r="P410" s="38"/>
      <c r="Q410" s="38"/>
    </row>
    <row r="411" spans="2:17" ht="20.100000000000001" customHeight="1">
      <c r="B411"/>
      <c r="C411" s="59"/>
      <c r="D411" s="60"/>
      <c r="E411" s="14"/>
      <c r="F411" s="17"/>
      <c r="G411" s="39"/>
      <c r="H411" s="17"/>
      <c r="I411" s="17"/>
      <c r="J411" s="17"/>
      <c r="K411" s="17"/>
      <c r="L411" s="17"/>
      <c r="M411" s="17"/>
      <c r="N411" s="17"/>
      <c r="O411" s="38"/>
      <c r="P411" s="38"/>
      <c r="Q411" s="38"/>
    </row>
    <row r="412" spans="2:17" ht="20.100000000000001" customHeight="1">
      <c r="B412"/>
      <c r="C412" s="59"/>
      <c r="D412" s="60"/>
      <c r="E412" s="14"/>
      <c r="F412" s="17"/>
      <c r="G412" s="39"/>
      <c r="H412" s="17"/>
      <c r="I412" s="17"/>
      <c r="J412" s="17"/>
      <c r="K412" s="17"/>
      <c r="L412" s="17"/>
      <c r="M412" s="17"/>
      <c r="N412" s="17"/>
      <c r="O412" s="38"/>
      <c r="P412" s="38"/>
      <c r="Q412" s="38"/>
    </row>
    <row r="413" spans="2:17" ht="20.100000000000001" customHeight="1">
      <c r="B413"/>
      <c r="C413" s="59"/>
      <c r="D413" s="60"/>
      <c r="E413" s="14"/>
      <c r="F413" s="17"/>
      <c r="G413" s="39"/>
      <c r="H413" s="17"/>
      <c r="I413" s="17"/>
      <c r="J413" s="17"/>
      <c r="K413" s="17"/>
      <c r="L413" s="17"/>
      <c r="M413" s="17"/>
      <c r="N413" s="17"/>
      <c r="O413" s="38"/>
      <c r="P413" s="38"/>
      <c r="Q413" s="38"/>
    </row>
    <row r="414" spans="2:17" ht="20.100000000000001" customHeight="1">
      <c r="B414"/>
      <c r="C414" s="59"/>
      <c r="D414" s="60"/>
      <c r="E414" s="14"/>
      <c r="F414" s="17"/>
      <c r="G414" s="39"/>
      <c r="H414" s="17"/>
      <c r="I414" s="17"/>
      <c r="J414" s="17"/>
      <c r="K414" s="17"/>
      <c r="L414" s="17"/>
      <c r="M414" s="17"/>
      <c r="N414" s="17"/>
      <c r="O414" s="38"/>
      <c r="P414" s="38"/>
      <c r="Q414" s="38"/>
    </row>
    <row r="415" spans="2:17" ht="20.100000000000001" customHeight="1">
      <c r="B415"/>
      <c r="C415" s="59"/>
      <c r="D415" s="60"/>
      <c r="E415" s="14"/>
      <c r="F415" s="17"/>
      <c r="G415" s="39"/>
      <c r="H415" s="17"/>
      <c r="I415" s="17"/>
      <c r="J415" s="17"/>
      <c r="K415" s="17"/>
      <c r="L415" s="17"/>
      <c r="M415" s="17"/>
      <c r="N415" s="17"/>
      <c r="O415" s="38"/>
      <c r="P415" s="38"/>
      <c r="Q415" s="38"/>
    </row>
    <row r="416" spans="2:17" ht="20.100000000000001" customHeight="1">
      <c r="B416"/>
      <c r="C416" s="59"/>
      <c r="D416" s="60"/>
      <c r="E416" s="14"/>
      <c r="F416" s="17"/>
      <c r="G416" s="39"/>
      <c r="H416" s="17"/>
      <c r="I416" s="17"/>
      <c r="J416" s="17"/>
      <c r="K416" s="17"/>
      <c r="L416" s="17"/>
      <c r="M416" s="17"/>
      <c r="N416" s="17"/>
      <c r="O416" s="38"/>
      <c r="P416" s="38"/>
      <c r="Q416" s="38"/>
    </row>
    <row r="417" spans="2:17" ht="20.100000000000001" customHeight="1">
      <c r="B417"/>
      <c r="C417" s="59"/>
      <c r="D417" s="60"/>
      <c r="E417" s="14"/>
      <c r="F417" s="17"/>
      <c r="G417" s="39"/>
      <c r="H417" s="17"/>
      <c r="I417" s="17"/>
      <c r="J417" s="17"/>
      <c r="K417" s="17"/>
      <c r="L417" s="17"/>
      <c r="M417" s="17"/>
      <c r="N417" s="17"/>
      <c r="O417" s="38"/>
      <c r="P417" s="38"/>
      <c r="Q417" s="38"/>
    </row>
    <row r="418" spans="2:17" ht="20.100000000000001" customHeight="1">
      <c r="B418"/>
      <c r="C418" s="70" t="s">
        <v>21</v>
      </c>
      <c r="D418" s="70"/>
      <c r="E418" s="70"/>
      <c r="F418" s="70"/>
      <c r="G418" s="70"/>
      <c r="H418" s="70"/>
      <c r="I418" s="70"/>
      <c r="J418" s="70"/>
      <c r="K418" s="70"/>
      <c r="O418" s="47"/>
      <c r="P418" s="47"/>
      <c r="Q418" s="47"/>
    </row>
    <row r="419" spans="2:17" ht="20.100000000000001" customHeight="1">
      <c r="B419"/>
      <c r="C419" s="59"/>
      <c r="D419" s="60"/>
      <c r="E419" s="14"/>
      <c r="F419" s="17"/>
      <c r="G419" s="39"/>
      <c r="H419" s="17"/>
      <c r="I419" s="17"/>
      <c r="J419" s="17"/>
      <c r="K419" s="17"/>
      <c r="L419" s="17"/>
      <c r="M419" s="17"/>
      <c r="N419" s="17"/>
      <c r="O419" s="38"/>
      <c r="P419" s="38"/>
      <c r="Q419" s="38"/>
    </row>
    <row r="420" spans="2:17" ht="20.100000000000001" customHeight="1">
      <c r="B420"/>
      <c r="C420" s="59"/>
      <c r="D420" s="60"/>
      <c r="E420" s="14"/>
      <c r="F420" s="17"/>
      <c r="G420" s="39"/>
      <c r="H420" s="17"/>
      <c r="I420" s="17"/>
      <c r="J420" s="17"/>
      <c r="K420" s="17"/>
      <c r="L420" s="17"/>
      <c r="M420" s="17"/>
      <c r="N420" s="17"/>
      <c r="O420" s="38"/>
      <c r="P420" s="38"/>
      <c r="Q420" s="38"/>
    </row>
    <row r="421" spans="2:17" ht="20.100000000000001" customHeight="1">
      <c r="B421"/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2:17" ht="20.100000000000001" customHeight="1">
      <c r="B422"/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2:17" ht="20.100000000000001" customHeight="1">
      <c r="B423"/>
      <c r="C423" s="70" t="s">
        <v>23</v>
      </c>
      <c r="D423" s="70"/>
      <c r="E423" s="70"/>
      <c r="F423" s="70"/>
      <c r="G423" s="70"/>
      <c r="H423" s="70"/>
      <c r="I423" s="70"/>
      <c r="J423" s="70"/>
      <c r="K423" s="70"/>
      <c r="O423" s="47"/>
      <c r="P423" s="47"/>
      <c r="Q423" s="47"/>
    </row>
    <row r="424" spans="2:17" ht="20.100000000000001" customHeight="1">
      <c r="B424"/>
      <c r="C424" s="59"/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2:17" ht="20.100000000000001" customHeight="1">
      <c r="B425"/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2:17" ht="20.100000000000001" customHeight="1">
      <c r="B426"/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2:17" ht="20.100000000000001" customHeight="1">
      <c r="B427"/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2:17" ht="20.100000000000001" customHeight="1">
      <c r="B428"/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2:17" ht="20.100000000000001" customHeight="1">
      <c r="B429"/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2:17" ht="20.100000000000001" customHeight="1">
      <c r="B430"/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2:17" ht="20.100000000000001" customHeight="1">
      <c r="B431"/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2:17" ht="20.100000000000001" customHeight="1">
      <c r="B432"/>
      <c r="C432" s="59"/>
      <c r="D432" s="60"/>
      <c r="E432" s="14"/>
      <c r="F432" s="17"/>
      <c r="G432" s="39"/>
      <c r="H432" s="17"/>
      <c r="I432" s="17"/>
      <c r="J432" s="17"/>
      <c r="K432" s="17"/>
      <c r="L432" s="17"/>
      <c r="M432" s="17"/>
      <c r="N432" s="17"/>
      <c r="O432" s="38"/>
      <c r="P432" s="38"/>
      <c r="Q432" s="38"/>
    </row>
    <row r="433" spans="2:17" ht="20.100000000000001" customHeight="1">
      <c r="B433"/>
      <c r="C433" s="59"/>
      <c r="D433" s="60"/>
      <c r="E433" s="14"/>
      <c r="F433" s="17"/>
      <c r="G433" s="39"/>
      <c r="H433" s="17"/>
      <c r="I433" s="17"/>
      <c r="J433" s="17"/>
      <c r="K433" s="17"/>
      <c r="L433" s="17"/>
      <c r="M433" s="17"/>
      <c r="N433" s="17"/>
      <c r="O433" s="38"/>
      <c r="P433" s="38"/>
      <c r="Q433" s="38"/>
    </row>
    <row r="434" spans="2:17" ht="20.100000000000001" customHeight="1">
      <c r="B434"/>
      <c r="C434" s="59"/>
      <c r="D434" s="60"/>
      <c r="E434" s="14"/>
      <c r="F434" s="17"/>
      <c r="G434" s="39"/>
      <c r="H434" s="17"/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2:17" ht="20.100000000000001" customHeight="1">
      <c r="B435"/>
      <c r="C435" s="59"/>
      <c r="D435" s="60"/>
      <c r="E435" s="14"/>
      <c r="F435" s="17"/>
      <c r="G435" s="39"/>
      <c r="H435" s="17"/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2:17" ht="20.100000000000001" customHeight="1">
      <c r="B436"/>
      <c r="C436" s="59"/>
      <c r="D436" s="60"/>
      <c r="E436" s="14"/>
      <c r="F436" s="17"/>
      <c r="G436" s="39"/>
      <c r="H436" s="17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2:17" ht="20.100000000000001" customHeight="1">
      <c r="B437"/>
      <c r="C437" s="59"/>
      <c r="D437" s="60"/>
      <c r="E437" s="14"/>
      <c r="F437" s="17"/>
      <c r="G437" s="39"/>
      <c r="H437" s="17"/>
      <c r="I437" s="17"/>
      <c r="J437" s="17"/>
      <c r="K437" s="17"/>
      <c r="L437" s="17"/>
      <c r="M437" s="17"/>
      <c r="N437" s="17"/>
      <c r="O437" s="38"/>
      <c r="P437" s="38"/>
      <c r="Q437" s="38"/>
    </row>
    <row r="438" spans="2:17" ht="20.100000000000001" customHeight="1">
      <c r="B438"/>
      <c r="C438" s="59"/>
      <c r="D438" s="60"/>
      <c r="E438" s="14"/>
      <c r="F438" s="17"/>
      <c r="G438" s="39"/>
      <c r="H438" s="17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2:17" ht="19.5" customHeight="1">
      <c r="B439"/>
      <c r="C439" s="59"/>
      <c r="D439" s="60"/>
      <c r="E439" s="14"/>
      <c r="F439" s="17"/>
      <c r="G439" s="39"/>
      <c r="H439" s="17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2:17" ht="19.5" customHeight="1">
      <c r="B440"/>
      <c r="C440" s="59"/>
      <c r="D440" s="60"/>
      <c r="E440" s="14"/>
      <c r="F440" s="17"/>
      <c r="G440" s="39"/>
      <c r="H440" s="17"/>
      <c r="I440" s="17"/>
      <c r="J440" s="17"/>
      <c r="K440" s="17"/>
      <c r="L440" s="17"/>
      <c r="M440" s="17"/>
      <c r="N440" s="17"/>
      <c r="O440" s="38"/>
      <c r="P440" s="38"/>
      <c r="Q440" s="38"/>
    </row>
    <row r="441" spans="2:17" ht="20.100000000000001" customHeight="1">
      <c r="B441"/>
      <c r="C441" s="59"/>
      <c r="D441" s="60"/>
      <c r="E441" s="14"/>
      <c r="F441" s="17"/>
      <c r="G441" s="39"/>
      <c r="H441" s="17"/>
      <c r="I441" s="17"/>
      <c r="J441" s="17"/>
      <c r="K441" s="17"/>
      <c r="L441" s="17"/>
      <c r="M441" s="17"/>
      <c r="N441" s="17"/>
      <c r="O441" s="38"/>
      <c r="P441" s="38"/>
      <c r="Q441" s="38"/>
    </row>
    <row r="442" spans="2:17" ht="20.100000000000001" customHeight="1">
      <c r="B442"/>
      <c r="C442" s="59"/>
      <c r="D442" s="60"/>
      <c r="E442" s="14"/>
      <c r="F442" s="17"/>
      <c r="G442" s="39"/>
      <c r="H442" s="17"/>
      <c r="I442" s="17"/>
      <c r="J442" s="17"/>
      <c r="K442" s="17"/>
      <c r="L442" s="17"/>
      <c r="M442" s="17"/>
      <c r="N442" s="17"/>
      <c r="O442" s="38"/>
      <c r="P442" s="38"/>
      <c r="Q442" s="38"/>
    </row>
    <row r="443" spans="2:17" ht="20.100000000000001" customHeight="1">
      <c r="B443"/>
      <c r="C443" s="59"/>
      <c r="D443" s="60"/>
      <c r="E443" s="14"/>
      <c r="F443" s="17"/>
      <c r="G443" s="39"/>
      <c r="H443" s="17"/>
      <c r="I443" s="17"/>
      <c r="J443" s="17"/>
      <c r="K443" s="17"/>
      <c r="L443" s="17"/>
      <c r="M443" s="17"/>
      <c r="N443" s="17"/>
      <c r="O443" s="38"/>
      <c r="P443" s="38"/>
      <c r="Q443" s="38"/>
    </row>
    <row r="444" spans="2:17" ht="20.100000000000001" customHeight="1">
      <c r="B444"/>
      <c r="C444" s="59"/>
      <c r="D444" s="60"/>
      <c r="E444" s="14"/>
      <c r="F444" s="17"/>
      <c r="G444" s="39"/>
      <c r="H444" s="17"/>
      <c r="I444" s="17"/>
      <c r="J444" s="17"/>
      <c r="K444" s="17"/>
      <c r="L444" s="17"/>
      <c r="M444" s="17"/>
      <c r="N444" s="17"/>
      <c r="O444" s="38"/>
      <c r="P444" s="38"/>
      <c r="Q444" s="38"/>
    </row>
    <row r="445" spans="2:17" ht="20.100000000000001" customHeight="1">
      <c r="B445"/>
      <c r="C445" s="70" t="s">
        <v>22</v>
      </c>
      <c r="D445" s="70"/>
      <c r="E445" s="70"/>
      <c r="F445" s="70"/>
      <c r="G445" s="70"/>
      <c r="H445" s="70"/>
      <c r="I445" s="70"/>
      <c r="J445" s="70"/>
      <c r="K445" s="70"/>
      <c r="O445" s="47"/>
      <c r="P445" s="47"/>
      <c r="Q445" s="47"/>
    </row>
    <row r="446" spans="2:17" ht="20.100000000000001" customHeight="1">
      <c r="B446"/>
      <c r="C446" s="59"/>
      <c r="D446" s="60"/>
      <c r="E446" s="14"/>
      <c r="F446" s="17"/>
      <c r="G446" s="39"/>
      <c r="H446" s="17"/>
      <c r="I446" s="17"/>
      <c r="J446" s="17"/>
      <c r="K446" s="17"/>
      <c r="L446" s="17"/>
      <c r="M446" s="17"/>
      <c r="N446" s="17"/>
      <c r="O446" s="38"/>
      <c r="P446" s="38"/>
      <c r="Q446" s="38"/>
    </row>
    <row r="447" spans="2:17" ht="20.100000000000001" customHeight="1">
      <c r="B447"/>
      <c r="C447" s="59"/>
      <c r="D447" s="60"/>
      <c r="E447" s="14"/>
      <c r="F447" s="17"/>
      <c r="G447" s="39"/>
      <c r="H447" s="17"/>
      <c r="I447" s="17"/>
      <c r="J447" s="17"/>
      <c r="K447" s="17"/>
      <c r="L447" s="17"/>
      <c r="M447" s="17"/>
      <c r="N447" s="17"/>
      <c r="O447" s="38"/>
      <c r="P447" s="38"/>
      <c r="Q447" s="38"/>
    </row>
    <row r="448" spans="2:17" ht="20.100000000000001" customHeight="1">
      <c r="B448"/>
      <c r="C448" s="59"/>
      <c r="D448" s="60"/>
      <c r="E448" s="14"/>
      <c r="F448" s="17"/>
      <c r="G448" s="39"/>
      <c r="H448" s="17"/>
      <c r="I448" s="17"/>
      <c r="J448" s="17"/>
      <c r="K448" s="17"/>
      <c r="L448" s="17"/>
      <c r="M448" s="17"/>
      <c r="N448" s="17"/>
      <c r="O448" s="38"/>
      <c r="P448" s="38"/>
      <c r="Q448" s="38"/>
    </row>
    <row r="449" spans="2:17" ht="20.100000000000001" customHeight="1">
      <c r="B449"/>
      <c r="C449" s="59"/>
      <c r="D449" s="60"/>
      <c r="E449" s="14"/>
      <c r="F449" s="17"/>
      <c r="G449" s="39"/>
      <c r="H449" s="17"/>
      <c r="I449" s="17"/>
      <c r="J449" s="17"/>
      <c r="K449" s="17"/>
      <c r="L449" s="17"/>
      <c r="M449" s="17"/>
      <c r="N449" s="17"/>
      <c r="O449" s="38"/>
      <c r="P449" s="38"/>
      <c r="Q449" s="38"/>
    </row>
    <row r="450" spans="2:17" ht="20.100000000000001" customHeight="1">
      <c r="B450"/>
      <c r="C450" s="59"/>
      <c r="D450" s="60"/>
      <c r="E450" s="14"/>
      <c r="F450" s="17"/>
      <c r="G450" s="39"/>
      <c r="H450" s="17"/>
      <c r="I450" s="17"/>
      <c r="J450" s="17"/>
      <c r="K450" s="17"/>
      <c r="L450" s="17"/>
      <c r="M450" s="17"/>
      <c r="N450" s="17"/>
      <c r="O450" s="38"/>
      <c r="P450" s="38"/>
      <c r="Q450" s="38"/>
    </row>
    <row r="451" spans="2:17" ht="20.100000000000001" customHeight="1">
      <c r="B451"/>
      <c r="C451" s="59"/>
      <c r="D451" s="60"/>
      <c r="E451" s="14"/>
      <c r="F451" s="17"/>
      <c r="G451" s="39"/>
      <c r="H451" s="17"/>
      <c r="I451" s="17"/>
      <c r="J451" s="17"/>
      <c r="K451" s="17"/>
      <c r="L451" s="17"/>
      <c r="M451" s="17"/>
      <c r="N451" s="17"/>
      <c r="O451" s="38"/>
      <c r="P451" s="38"/>
      <c r="Q451" s="38"/>
    </row>
    <row r="452" spans="2:17" ht="20.100000000000001" customHeight="1">
      <c r="B452"/>
      <c r="C452" s="70" t="s">
        <v>63</v>
      </c>
      <c r="D452" s="70"/>
      <c r="E452" s="70"/>
      <c r="F452" s="70"/>
      <c r="G452" s="70"/>
      <c r="H452" s="70"/>
      <c r="I452" s="70"/>
      <c r="J452" s="70"/>
      <c r="K452" s="71"/>
      <c r="O452" s="47"/>
      <c r="P452" s="47"/>
      <c r="Q452" s="47"/>
    </row>
    <row r="453" spans="2:17" ht="20.100000000000001" customHeight="1">
      <c r="B453"/>
      <c r="C453" s="59" t="s">
        <v>103</v>
      </c>
      <c r="D453" s="60"/>
      <c r="E453" s="14"/>
      <c r="F453" s="17"/>
      <c r="G453" s="39"/>
      <c r="H453" s="17"/>
      <c r="I453" s="17"/>
      <c r="J453" s="17"/>
      <c r="K453" s="17"/>
      <c r="L453" s="17"/>
      <c r="M453" s="17"/>
      <c r="N453" s="17"/>
      <c r="O453" s="38"/>
      <c r="P453" s="38"/>
      <c r="Q453" s="38"/>
    </row>
    <row r="454" spans="2:17" ht="20.100000000000001" customHeight="1">
      <c r="B454"/>
      <c r="C454" s="59"/>
      <c r="D454" s="60"/>
      <c r="E454" s="14"/>
      <c r="F454" s="17"/>
      <c r="G454" s="39"/>
      <c r="H454" s="17"/>
      <c r="I454" s="17"/>
      <c r="J454" s="17"/>
      <c r="K454" s="17"/>
      <c r="L454" s="17"/>
      <c r="M454" s="17"/>
      <c r="N454" s="17"/>
      <c r="O454" s="38"/>
      <c r="P454" s="38"/>
      <c r="Q454" s="38"/>
    </row>
    <row r="455" spans="2:17" ht="20.100000000000001" customHeight="1">
      <c r="B455"/>
      <c r="C455" s="59"/>
      <c r="D455" s="60"/>
      <c r="E455" s="14"/>
      <c r="F455" s="17"/>
      <c r="G455" s="39"/>
      <c r="H455" s="17"/>
      <c r="I455" s="17"/>
      <c r="J455" s="17"/>
      <c r="K455" s="17"/>
      <c r="L455" s="17"/>
      <c r="M455" s="17"/>
      <c r="N455" s="17"/>
      <c r="O455" s="38"/>
      <c r="P455" s="38"/>
      <c r="Q455" s="38"/>
    </row>
    <row r="456" spans="2:17" ht="20.100000000000001" customHeight="1">
      <c r="B456"/>
      <c r="C456" s="59"/>
      <c r="D456" s="60"/>
      <c r="E456" s="14"/>
      <c r="F456" s="17"/>
      <c r="G456" s="39"/>
      <c r="H456" s="17"/>
      <c r="I456" s="17"/>
      <c r="J456" s="17"/>
      <c r="K456" s="17"/>
      <c r="L456" s="17"/>
      <c r="M456" s="17"/>
      <c r="N456" s="17"/>
      <c r="O456" s="38"/>
      <c r="P456" s="38"/>
      <c r="Q456" s="38"/>
    </row>
    <row r="457" spans="2:17" ht="20.100000000000001" customHeight="1">
      <c r="B457"/>
      <c r="C457" s="59"/>
      <c r="D457" s="60"/>
      <c r="E457" s="14"/>
      <c r="F457" s="17"/>
      <c r="G457" s="39"/>
      <c r="H457" s="17"/>
      <c r="I457" s="17"/>
      <c r="J457" s="17"/>
      <c r="K457" s="17"/>
      <c r="L457" s="17"/>
      <c r="M457" s="17"/>
      <c r="N457" s="17"/>
      <c r="O457" s="38"/>
      <c r="P457" s="38"/>
      <c r="Q457" s="38"/>
    </row>
    <row r="458" spans="2:17" ht="20.100000000000001" customHeight="1">
      <c r="B458"/>
      <c r="C458" s="59"/>
      <c r="D458" s="60"/>
      <c r="E458" s="14"/>
      <c r="F458" s="17"/>
      <c r="G458" s="39"/>
      <c r="H458" s="17"/>
      <c r="I458" s="17"/>
      <c r="J458" s="17"/>
      <c r="K458" s="17"/>
      <c r="L458" s="17"/>
      <c r="M458" s="17"/>
      <c r="N458" s="17"/>
      <c r="O458" s="38"/>
      <c r="P458" s="38"/>
      <c r="Q458" s="38"/>
    </row>
    <row r="459" spans="2:17" ht="20.100000000000001" customHeight="1">
      <c r="B459"/>
      <c r="C459" s="59"/>
      <c r="D459" s="60"/>
      <c r="E459" s="14"/>
      <c r="F459" s="17"/>
      <c r="G459" s="39"/>
      <c r="H459" s="17"/>
      <c r="I459" s="17"/>
      <c r="J459" s="17"/>
      <c r="K459" s="17"/>
      <c r="L459" s="17"/>
      <c r="M459" s="17"/>
      <c r="N459" s="17"/>
      <c r="O459" s="38"/>
      <c r="P459" s="38"/>
      <c r="Q459" s="38"/>
    </row>
    <row r="460" spans="2:17" ht="20.100000000000001" customHeight="1">
      <c r="B460"/>
      <c r="C460" s="59"/>
      <c r="D460" s="60"/>
      <c r="E460" s="14"/>
      <c r="F460" s="17"/>
      <c r="G460" s="39"/>
      <c r="H460" s="17"/>
      <c r="I460" s="17"/>
      <c r="J460" s="17"/>
      <c r="K460" s="17"/>
      <c r="L460" s="17"/>
      <c r="M460" s="17"/>
      <c r="N460" s="17"/>
      <c r="O460" s="38"/>
      <c r="P460" s="38"/>
      <c r="Q460" s="38"/>
    </row>
    <row r="461" spans="2:17" ht="20.100000000000001" customHeight="1">
      <c r="B461"/>
      <c r="C461" s="59"/>
      <c r="D461" s="60"/>
      <c r="E461" s="14"/>
      <c r="F461" s="17"/>
      <c r="G461" s="39"/>
      <c r="H461" s="17"/>
      <c r="I461" s="17"/>
      <c r="J461" s="17"/>
      <c r="K461" s="17"/>
      <c r="L461" s="17"/>
      <c r="M461" s="17"/>
      <c r="N461" s="17"/>
      <c r="O461" s="38"/>
      <c r="P461" s="38"/>
      <c r="Q461" s="38"/>
    </row>
    <row r="462" spans="2:17" ht="20.100000000000001" customHeight="1">
      <c r="B462"/>
      <c r="C462" s="3" t="s">
        <v>16</v>
      </c>
      <c r="F462" s="18"/>
      <c r="G462" s="44"/>
      <c r="H462" s="18"/>
      <c r="I462" s="18"/>
      <c r="J462" s="18"/>
      <c r="K462" s="18"/>
      <c r="O462" s="47"/>
      <c r="P462" s="47"/>
      <c r="Q462" s="47"/>
    </row>
    <row r="463" spans="2:17" ht="20.100000000000001" customHeight="1">
      <c r="B463"/>
      <c r="C463" s="72" t="s">
        <v>51</v>
      </c>
      <c r="D463" s="73"/>
      <c r="E463" s="27"/>
      <c r="F463" s="19">
        <v>150</v>
      </c>
      <c r="G463" s="45">
        <v>0</v>
      </c>
      <c r="H463" s="20">
        <v>150</v>
      </c>
      <c r="I463" s="17"/>
      <c r="J463" s="17"/>
      <c r="K463" s="17"/>
      <c r="L463" s="17"/>
      <c r="M463" s="17"/>
      <c r="N463" s="17"/>
      <c r="O463" s="38"/>
      <c r="P463" s="38"/>
      <c r="Q463" s="38"/>
    </row>
    <row r="464" spans="2:17" ht="20.100000000000001" customHeight="1">
      <c r="B464"/>
      <c r="C464" s="72" t="s">
        <v>58</v>
      </c>
      <c r="D464" s="73"/>
      <c r="E464" s="27"/>
      <c r="F464" s="19">
        <v>100</v>
      </c>
      <c r="G464" s="45">
        <v>0</v>
      </c>
      <c r="H464" s="20">
        <v>100</v>
      </c>
      <c r="I464" s="17"/>
      <c r="J464" s="17"/>
      <c r="K464" s="17"/>
      <c r="L464" s="17"/>
      <c r="M464" s="17"/>
      <c r="N464" s="17"/>
      <c r="O464" s="38"/>
      <c r="P464" s="38"/>
      <c r="Q464" s="38"/>
    </row>
    <row r="465" spans="2:17" ht="20.100000000000001" customHeight="1">
      <c r="B465"/>
      <c r="C465" s="59"/>
      <c r="D465" s="60"/>
      <c r="E465" s="27"/>
      <c r="F465" s="19"/>
      <c r="G465" s="45"/>
      <c r="H465" s="20"/>
      <c r="I465" s="17"/>
      <c r="J465" s="17"/>
      <c r="K465" s="17"/>
      <c r="L465" s="17"/>
      <c r="M465" s="17"/>
      <c r="N465" s="17"/>
      <c r="O465" s="38"/>
      <c r="P465" s="38"/>
      <c r="Q465" s="38"/>
    </row>
    <row r="466" spans="2:17" ht="20.100000000000001" customHeight="1">
      <c r="B466"/>
      <c r="C466" s="59"/>
      <c r="D466" s="60"/>
      <c r="E466" s="27"/>
      <c r="F466" s="19"/>
      <c r="G466" s="45"/>
      <c r="H466" s="20"/>
      <c r="I466" s="17"/>
      <c r="J466" s="17"/>
      <c r="K466" s="17"/>
      <c r="L466" s="17"/>
      <c r="M466" s="17"/>
      <c r="N466" s="17"/>
      <c r="O466" s="38"/>
      <c r="P466" s="38"/>
      <c r="Q466" s="38"/>
    </row>
    <row r="467" spans="2:17" ht="20.100000000000001" customHeight="1">
      <c r="B467"/>
      <c r="C467" s="59"/>
      <c r="D467" s="60"/>
      <c r="E467" s="27"/>
      <c r="F467" s="19"/>
      <c r="G467" s="45"/>
      <c r="H467" s="20"/>
      <c r="I467" s="17"/>
      <c r="J467" s="17"/>
      <c r="K467" s="17"/>
      <c r="L467" s="17"/>
      <c r="M467" s="17"/>
      <c r="N467" s="17"/>
      <c r="O467" s="38"/>
      <c r="P467" s="38"/>
      <c r="Q467" s="38"/>
    </row>
    <row r="468" spans="2:17" ht="20.100000000000001" customHeight="1">
      <c r="B468"/>
      <c r="C468" s="59"/>
      <c r="D468" s="60"/>
      <c r="E468" s="27"/>
      <c r="F468" s="19"/>
      <c r="G468" s="45"/>
      <c r="H468" s="20"/>
      <c r="I468" s="17"/>
      <c r="J468" s="17"/>
      <c r="K468" s="17"/>
      <c r="L468" s="17"/>
      <c r="M468" s="17"/>
      <c r="N468" s="17"/>
      <c r="O468" s="38"/>
      <c r="P468" s="38"/>
      <c r="Q468" s="38"/>
    </row>
    <row r="469" spans="2:17" ht="20.100000000000001" customHeight="1">
      <c r="B469"/>
      <c r="C469" s="74" t="s">
        <v>72</v>
      </c>
      <c r="D469" s="71"/>
      <c r="E469" s="24" t="s">
        <v>103</v>
      </c>
      <c r="F469" s="24"/>
      <c r="G469" s="46"/>
      <c r="H469" s="24"/>
      <c r="I469" s="24"/>
      <c r="J469" s="24"/>
      <c r="K469" s="24"/>
      <c r="L469" s="24"/>
      <c r="M469" s="24"/>
      <c r="N469" s="24"/>
      <c r="O469" s="48"/>
      <c r="P469" s="48"/>
      <c r="Q469" s="48"/>
    </row>
    <row r="470" spans="2:17" ht="20.100000000000001" customHeight="1">
      <c r="B470"/>
      <c r="C470" s="74" t="s">
        <v>29</v>
      </c>
      <c r="D470" s="71"/>
      <c r="E470" s="24" t="s">
        <v>104</v>
      </c>
      <c r="F470" s="24"/>
      <c r="G470" s="46"/>
      <c r="H470" s="24"/>
      <c r="I470" s="24"/>
      <c r="J470" s="24"/>
      <c r="K470" s="24"/>
      <c r="L470" s="24"/>
      <c r="M470" s="24"/>
      <c r="N470" s="24"/>
      <c r="O470" s="48"/>
      <c r="P470" s="48"/>
      <c r="Q470" s="48"/>
    </row>
    <row r="471" spans="2:17" ht="20.100000000000001" customHeight="1">
      <c r="B471"/>
      <c r="C471" s="74" t="s">
        <v>45</v>
      </c>
      <c r="D471" s="71"/>
      <c r="E471" s="24" t="s">
        <v>104</v>
      </c>
      <c r="F471" s="24"/>
      <c r="G471" s="46"/>
      <c r="H471" s="24"/>
      <c r="I471" s="24"/>
      <c r="J471" s="24"/>
      <c r="K471" s="24"/>
      <c r="L471" s="24"/>
      <c r="M471" s="24"/>
      <c r="N471" s="24"/>
      <c r="O471" s="48"/>
      <c r="P471" s="48"/>
      <c r="Q471" s="48"/>
    </row>
    <row r="472" spans="2:17" ht="20.100000000000001" customHeight="1">
      <c r="B472"/>
      <c r="C472" s="76" t="s">
        <v>79</v>
      </c>
      <c r="D472" s="76"/>
      <c r="E472" s="24" t="s">
        <v>105</v>
      </c>
      <c r="F472" s="24"/>
      <c r="G472" s="46"/>
      <c r="H472" s="24"/>
      <c r="I472" s="24"/>
      <c r="J472" s="24"/>
      <c r="K472" s="24"/>
      <c r="L472" s="24"/>
      <c r="M472" s="24"/>
      <c r="N472" s="24"/>
      <c r="O472" s="48"/>
      <c r="P472" s="48"/>
      <c r="Q472" s="48"/>
    </row>
    <row r="473" spans="2:17" ht="20.100000000000001" customHeight="1">
      <c r="B473"/>
      <c r="C473" s="76" t="s">
        <v>59</v>
      </c>
      <c r="D473" s="76"/>
      <c r="E473" s="24" t="s">
        <v>105</v>
      </c>
      <c r="F473" s="24"/>
      <c r="G473" s="46"/>
      <c r="H473" s="24"/>
      <c r="I473" s="24"/>
      <c r="J473" s="24"/>
      <c r="K473" s="24"/>
      <c r="L473" s="24"/>
      <c r="M473" s="24"/>
      <c r="N473" s="24"/>
      <c r="O473" s="48"/>
      <c r="P473" s="48"/>
      <c r="Q473" s="48"/>
    </row>
    <row r="474" spans="2:17" ht="19.5" customHeight="1">
      <c r="B474"/>
      <c r="C474" t="s">
        <v>93</v>
      </c>
      <c r="G474" s="42"/>
      <c r="O474" s="47"/>
      <c r="P474" s="47"/>
      <c r="Q474" s="47"/>
    </row>
    <row r="475" spans="2:17" ht="15.75">
      <c r="F475" s="6"/>
    </row>
    <row r="476" spans="2:17" ht="20.100000000000001" customHeight="1">
      <c r="B476"/>
      <c r="C476" s="4" t="s">
        <v>2</v>
      </c>
      <c r="D476" s="5" t="s">
        <v>90</v>
      </c>
      <c r="E476" s="1"/>
      <c r="G476" s="42"/>
    </row>
    <row r="477" spans="2:17" ht="20.100000000000001" customHeight="1">
      <c r="B477"/>
      <c r="C477" s="4" t="s">
        <v>5</v>
      </c>
      <c r="D477" s="16" t="s">
        <v>208</v>
      </c>
      <c r="E477" s="1"/>
      <c r="G477" s="42"/>
    </row>
    <row r="478" spans="2:17" ht="20.100000000000001" customHeight="1">
      <c r="C478" s="4" t="s">
        <v>7</v>
      </c>
      <c r="D478" s="5">
        <v>50</v>
      </c>
      <c r="E478" s="1"/>
      <c r="G478" s="42"/>
    </row>
    <row r="479" spans="2:17" ht="20.100000000000001" customHeight="1">
      <c r="C479" s="4" t="s">
        <v>12</v>
      </c>
      <c r="D479" s="5">
        <v>50</v>
      </c>
      <c r="E479" s="1"/>
      <c r="G479" s="42"/>
    </row>
    <row r="480" spans="2:17" ht="20.100000000000001" customHeight="1">
      <c r="C480" s="4" t="s">
        <v>13</v>
      </c>
      <c r="D480" s="7">
        <v>8750</v>
      </c>
      <c r="E480" s="1"/>
      <c r="G480" s="42"/>
    </row>
    <row r="481" spans="2:17" ht="30" customHeight="1">
      <c r="C481" s="8" t="s">
        <v>86</v>
      </c>
      <c r="D481" s="37">
        <v>7.6E-3</v>
      </c>
      <c r="E481" s="1"/>
      <c r="G481" s="42"/>
    </row>
    <row r="482" spans="2:17" ht="30" customHeight="1">
      <c r="C482" s="8" t="s">
        <v>85</v>
      </c>
      <c r="D482" s="38">
        <v>4.1500000000000002E-2</v>
      </c>
      <c r="E482" s="1"/>
      <c r="G482" s="42"/>
    </row>
    <row r="483" spans="2:17" ht="20.100000000000001" customHeight="1">
      <c r="C483" s="2"/>
      <c r="G483" s="42"/>
    </row>
    <row r="484" spans="2:17" s="10" customFormat="1" ht="20.100000000000001" customHeight="1">
      <c r="B484" s="9"/>
      <c r="F484" s="63" t="s">
        <v>3</v>
      </c>
      <c r="G484" s="64"/>
      <c r="H484" s="65"/>
      <c r="I484" s="61" t="s">
        <v>4</v>
      </c>
      <c r="J484" s="61"/>
      <c r="K484" s="61"/>
      <c r="L484" s="61" t="s">
        <v>84</v>
      </c>
      <c r="M484" s="61"/>
      <c r="N484" s="61"/>
      <c r="O484" s="61" t="s">
        <v>83</v>
      </c>
      <c r="P484" s="61"/>
      <c r="Q484" s="61"/>
    </row>
    <row r="485" spans="2:17" s="10" customFormat="1" ht="20.100000000000001" customHeight="1">
      <c r="B485" s="9"/>
      <c r="F485" s="63" t="s">
        <v>6</v>
      </c>
      <c r="G485" s="64"/>
      <c r="H485" s="65"/>
      <c r="I485" s="62" t="s">
        <v>48</v>
      </c>
      <c r="J485" s="62"/>
      <c r="K485" s="62"/>
      <c r="L485" s="62" t="s">
        <v>48</v>
      </c>
      <c r="M485" s="62"/>
      <c r="N485" s="62"/>
      <c r="O485" s="62" t="s">
        <v>48</v>
      </c>
      <c r="P485" s="62"/>
      <c r="Q485" s="62"/>
    </row>
    <row r="486" spans="2:17" s="13" customFormat="1" ht="20.100000000000001" customHeight="1">
      <c r="B486" s="11"/>
      <c r="C486" s="66" t="s">
        <v>14</v>
      </c>
      <c r="D486" s="67"/>
      <c r="E486" s="35" t="s">
        <v>17</v>
      </c>
      <c r="F486" s="35" t="s">
        <v>8</v>
      </c>
      <c r="G486" s="43" t="s">
        <v>18</v>
      </c>
      <c r="H486" s="35" t="s">
        <v>19</v>
      </c>
      <c r="I486" s="35" t="s">
        <v>9</v>
      </c>
      <c r="J486" s="35" t="s">
        <v>10</v>
      </c>
      <c r="K486" s="35" t="s">
        <v>11</v>
      </c>
      <c r="L486" s="35" t="s">
        <v>9</v>
      </c>
      <c r="M486" s="35" t="s">
        <v>10</v>
      </c>
      <c r="N486" s="35" t="s">
        <v>11</v>
      </c>
      <c r="O486" s="35" t="s">
        <v>9</v>
      </c>
      <c r="P486" s="35" t="s">
        <v>10</v>
      </c>
      <c r="Q486" s="35" t="s">
        <v>11</v>
      </c>
    </row>
    <row r="487" spans="2:17" ht="20.100000000000001" customHeight="1">
      <c r="C487" s="68" t="s">
        <v>15</v>
      </c>
      <c r="D487" s="69"/>
      <c r="E487" s="14" t="s">
        <v>665</v>
      </c>
      <c r="F487" s="17">
        <v>26241</v>
      </c>
      <c r="G487" s="39">
        <f>ROUND(1-(H487/F487),3)</f>
        <v>0.85799999999999998</v>
      </c>
      <c r="H487" s="17">
        <v>3736</v>
      </c>
      <c r="I487" s="17">
        <v>107.9</v>
      </c>
      <c r="J487" s="17">
        <v>87.16</v>
      </c>
      <c r="K487" s="17">
        <v>72.25</v>
      </c>
      <c r="L487" s="17" t="s">
        <v>92</v>
      </c>
      <c r="M487" s="17" t="s">
        <v>92</v>
      </c>
      <c r="N487" s="17" t="s">
        <v>92</v>
      </c>
      <c r="O487" s="38">
        <f>ROUND(I487/D480,4)+D481</f>
        <v>1.9900000000000001E-2</v>
      </c>
      <c r="P487" s="38">
        <f>ROUND(J487/D480,4)+D481</f>
        <v>1.7600000000000001E-2</v>
      </c>
      <c r="Q487" s="38">
        <f>ROUND(K487/D480,4)+D481</f>
        <v>1.5900000000000001E-2</v>
      </c>
    </row>
    <row r="488" spans="2:17" ht="20.100000000000001" customHeight="1">
      <c r="B488" s="15"/>
      <c r="C488" s="75" t="s">
        <v>20</v>
      </c>
      <c r="D488" s="75"/>
      <c r="E488" s="75"/>
      <c r="F488" s="75"/>
      <c r="G488" s="75"/>
      <c r="H488" s="75"/>
      <c r="I488" s="75"/>
      <c r="J488" s="75"/>
      <c r="K488" s="75"/>
    </row>
    <row r="489" spans="2:17" ht="20.100000000000001" customHeight="1">
      <c r="C489" s="59" t="s">
        <v>121</v>
      </c>
      <c r="D489" s="60"/>
      <c r="E489" s="14" t="s">
        <v>579</v>
      </c>
      <c r="F489" s="17">
        <v>1675</v>
      </c>
      <c r="G489" s="39">
        <f>ROUND(1-(H489/F489),3)</f>
        <v>0.84099999999999997</v>
      </c>
      <c r="H489" s="17">
        <v>266</v>
      </c>
      <c r="I489" s="17">
        <v>7.68</v>
      </c>
      <c r="J489" s="17">
        <v>6.21</v>
      </c>
      <c r="K489" s="17">
        <v>5.14</v>
      </c>
      <c r="L489" s="17" t="s">
        <v>92</v>
      </c>
      <c r="M489" s="17" t="s">
        <v>92</v>
      </c>
      <c r="N489" s="17" t="s">
        <v>92</v>
      </c>
      <c r="O489" s="38">
        <f>IF(ROUND(I489/D$480,4)=0,0.0001,ROUND(I489/D$480,4))</f>
        <v>8.9999999999999998E-4</v>
      </c>
      <c r="P489" s="38">
        <f>IF(ROUND(J489/D$480,4)=0,0.0001,ROUND(J489/D$480,4))</f>
        <v>6.9999999999999999E-4</v>
      </c>
      <c r="Q489" s="38">
        <f>IF(ROUND(K489/D$480,4)=0,0.0001,ROUND(K489/D$480,4))</f>
        <v>5.9999999999999995E-4</v>
      </c>
    </row>
    <row r="490" spans="2:17" ht="20.100000000000001" customHeight="1">
      <c r="C490" s="59" t="s">
        <v>122</v>
      </c>
      <c r="D490" s="60"/>
      <c r="E490" s="14" t="s">
        <v>580</v>
      </c>
      <c r="F490" s="17">
        <v>2263</v>
      </c>
      <c r="G490" s="39">
        <f t="shared" ref="G490:G510" si="32">ROUND(1-(H490/F490),3)</f>
        <v>0.77300000000000002</v>
      </c>
      <c r="H490" s="17">
        <v>513</v>
      </c>
      <c r="I490" s="17">
        <v>14.82</v>
      </c>
      <c r="J490" s="17">
        <v>11.97</v>
      </c>
      <c r="K490" s="17">
        <v>9.92</v>
      </c>
      <c r="L490" s="17" t="s">
        <v>92</v>
      </c>
      <c r="M490" s="17" t="s">
        <v>92</v>
      </c>
      <c r="N490" s="17" t="s">
        <v>92</v>
      </c>
      <c r="O490" s="38">
        <f t="shared" ref="O490:O510" si="33">IF(ROUND(I490/D$480,4)=0,0.0001,ROUND(I490/D$480,4))</f>
        <v>1.6999999999999999E-3</v>
      </c>
      <c r="P490" s="38">
        <f t="shared" ref="P490:P510" si="34">IF(ROUND(J490/D$480,4)=0,0.0001,ROUND(J490/D$480,4))</f>
        <v>1.4E-3</v>
      </c>
      <c r="Q490" s="38">
        <f t="shared" ref="Q490:Q510" si="35">IF(ROUND(K490/D$480,4)=0,0.0001,ROUND(K490/D$480,4))</f>
        <v>1.1000000000000001E-3</v>
      </c>
    </row>
    <row r="491" spans="2:17" ht="20.100000000000001" customHeight="1">
      <c r="C491" s="59" t="s">
        <v>133</v>
      </c>
      <c r="D491" s="60"/>
      <c r="E491" s="14" t="s">
        <v>570</v>
      </c>
      <c r="F491" s="17">
        <v>47</v>
      </c>
      <c r="G491" s="39">
        <f t="shared" si="32"/>
        <v>0.745</v>
      </c>
      <c r="H491" s="17">
        <v>12</v>
      </c>
      <c r="I491" s="17">
        <v>0.35</v>
      </c>
      <c r="J491" s="17">
        <v>0.28000000000000003</v>
      </c>
      <c r="K491" s="17">
        <v>0.23</v>
      </c>
      <c r="L491" s="17" t="s">
        <v>92</v>
      </c>
      <c r="M491" s="17" t="s">
        <v>92</v>
      </c>
      <c r="N491" s="17" t="s">
        <v>92</v>
      </c>
      <c r="O491" s="38">
        <f t="shared" si="33"/>
        <v>1E-4</v>
      </c>
      <c r="P491" s="38">
        <f t="shared" si="34"/>
        <v>1E-4</v>
      </c>
      <c r="Q491" s="38">
        <f t="shared" si="35"/>
        <v>1E-4</v>
      </c>
    </row>
    <row r="492" spans="2:17" ht="20.100000000000001" customHeight="1">
      <c r="C492" s="59" t="s">
        <v>123</v>
      </c>
      <c r="D492" s="60"/>
      <c r="E492" s="14" t="s">
        <v>581</v>
      </c>
      <c r="F492" s="17">
        <v>1760</v>
      </c>
      <c r="G492" s="39">
        <f t="shared" si="32"/>
        <v>0.77300000000000002</v>
      </c>
      <c r="H492" s="17">
        <v>399</v>
      </c>
      <c r="I492" s="17">
        <v>11.52</v>
      </c>
      <c r="J492" s="17">
        <v>9.31</v>
      </c>
      <c r="K492" s="17">
        <v>7.72</v>
      </c>
      <c r="L492" s="17" t="s">
        <v>92</v>
      </c>
      <c r="M492" s="17" t="s">
        <v>92</v>
      </c>
      <c r="N492" s="17" t="s">
        <v>92</v>
      </c>
      <c r="O492" s="38">
        <f t="shared" si="33"/>
        <v>1.2999999999999999E-3</v>
      </c>
      <c r="P492" s="38">
        <f t="shared" si="34"/>
        <v>1.1000000000000001E-3</v>
      </c>
      <c r="Q492" s="38">
        <f t="shared" si="35"/>
        <v>8.9999999999999998E-4</v>
      </c>
    </row>
    <row r="493" spans="2:17" ht="20.100000000000001" customHeight="1">
      <c r="C493" s="59" t="s">
        <v>124</v>
      </c>
      <c r="D493" s="60"/>
      <c r="E493" s="14" t="s">
        <v>582</v>
      </c>
      <c r="F493" s="17">
        <v>2284</v>
      </c>
      <c r="G493" s="39">
        <f t="shared" si="32"/>
        <v>0.73899999999999999</v>
      </c>
      <c r="H493" s="17">
        <v>597</v>
      </c>
      <c r="I493" s="17">
        <v>17.239999999999998</v>
      </c>
      <c r="J493" s="17">
        <v>13.93</v>
      </c>
      <c r="K493" s="17">
        <v>11.55</v>
      </c>
      <c r="L493" s="17" t="s">
        <v>92</v>
      </c>
      <c r="M493" s="17" t="s">
        <v>92</v>
      </c>
      <c r="N493" s="17" t="s">
        <v>92</v>
      </c>
      <c r="O493" s="38">
        <f t="shared" si="33"/>
        <v>2E-3</v>
      </c>
      <c r="P493" s="38">
        <f t="shared" si="34"/>
        <v>1.6000000000000001E-3</v>
      </c>
      <c r="Q493" s="38">
        <f t="shared" si="35"/>
        <v>1.2999999999999999E-3</v>
      </c>
    </row>
    <row r="494" spans="2:17" ht="20.100000000000001" customHeight="1">
      <c r="B494"/>
      <c r="C494" s="59" t="s">
        <v>125</v>
      </c>
      <c r="D494" s="60"/>
      <c r="E494" s="14" t="s">
        <v>583</v>
      </c>
      <c r="F494" s="17">
        <v>3395</v>
      </c>
      <c r="G494" s="39">
        <f t="shared" si="32"/>
        <v>0.70099999999999996</v>
      </c>
      <c r="H494" s="17">
        <v>1016</v>
      </c>
      <c r="I494" s="17">
        <v>29.34</v>
      </c>
      <c r="J494" s="17">
        <v>23.7</v>
      </c>
      <c r="K494" s="17">
        <v>19.649999999999999</v>
      </c>
      <c r="L494" s="17" t="s">
        <v>92</v>
      </c>
      <c r="M494" s="17" t="s">
        <v>92</v>
      </c>
      <c r="N494" s="17" t="s">
        <v>92</v>
      </c>
      <c r="O494" s="38">
        <f t="shared" si="33"/>
        <v>3.3999999999999998E-3</v>
      </c>
      <c r="P494" s="38">
        <f t="shared" si="34"/>
        <v>2.7000000000000001E-3</v>
      </c>
      <c r="Q494" s="38">
        <f t="shared" si="35"/>
        <v>2.2000000000000001E-3</v>
      </c>
    </row>
    <row r="495" spans="2:17" ht="20.100000000000001" customHeight="1">
      <c r="B495"/>
      <c r="C495" s="59" t="s">
        <v>126</v>
      </c>
      <c r="D495" s="60"/>
      <c r="E495" s="14" t="s">
        <v>584</v>
      </c>
      <c r="F495" s="17">
        <v>265</v>
      </c>
      <c r="G495" s="39">
        <f t="shared" si="32"/>
        <v>0.69799999999999995</v>
      </c>
      <c r="H495" s="17">
        <v>80</v>
      </c>
      <c r="I495" s="17">
        <v>2.31</v>
      </c>
      <c r="J495" s="17">
        <v>1.87</v>
      </c>
      <c r="K495" s="17">
        <v>1.55</v>
      </c>
      <c r="L495" s="17" t="s">
        <v>92</v>
      </c>
      <c r="M495" s="17" t="s">
        <v>92</v>
      </c>
      <c r="N495" s="17" t="s">
        <v>92</v>
      </c>
      <c r="O495" s="38">
        <f t="shared" si="33"/>
        <v>2.9999999999999997E-4</v>
      </c>
      <c r="P495" s="38">
        <f t="shared" si="34"/>
        <v>2.0000000000000001E-4</v>
      </c>
      <c r="Q495" s="38">
        <f t="shared" si="35"/>
        <v>2.0000000000000001E-4</v>
      </c>
    </row>
    <row r="496" spans="2:17" ht="20.100000000000001" customHeight="1">
      <c r="B496"/>
      <c r="C496" s="59" t="s">
        <v>135</v>
      </c>
      <c r="D496" s="60"/>
      <c r="E496" s="14" t="s">
        <v>586</v>
      </c>
      <c r="F496" s="17">
        <v>289</v>
      </c>
      <c r="G496" s="39">
        <f t="shared" si="32"/>
        <v>0.73</v>
      </c>
      <c r="H496" s="17">
        <v>78</v>
      </c>
      <c r="I496" s="17">
        <v>2.25</v>
      </c>
      <c r="J496" s="17">
        <v>1.82</v>
      </c>
      <c r="K496" s="17">
        <v>1.51</v>
      </c>
      <c r="L496" s="17" t="s">
        <v>92</v>
      </c>
      <c r="M496" s="17" t="s">
        <v>92</v>
      </c>
      <c r="N496" s="17" t="s">
        <v>92</v>
      </c>
      <c r="O496" s="38">
        <f t="shared" si="33"/>
        <v>2.9999999999999997E-4</v>
      </c>
      <c r="P496" s="38">
        <f t="shared" si="34"/>
        <v>2.0000000000000001E-4</v>
      </c>
      <c r="Q496" s="38">
        <f t="shared" si="35"/>
        <v>2.0000000000000001E-4</v>
      </c>
    </row>
    <row r="497" spans="2:17" ht="20.100000000000001" customHeight="1">
      <c r="B497"/>
      <c r="C497" s="59" t="s">
        <v>127</v>
      </c>
      <c r="D497" s="60"/>
      <c r="E497" s="14" t="s">
        <v>587</v>
      </c>
      <c r="F497" s="17">
        <v>850</v>
      </c>
      <c r="G497" s="39">
        <f t="shared" si="32"/>
        <v>0.82899999999999996</v>
      </c>
      <c r="H497" s="17">
        <v>145</v>
      </c>
      <c r="I497" s="17">
        <v>4.1900000000000004</v>
      </c>
      <c r="J497" s="17">
        <v>3.38</v>
      </c>
      <c r="K497" s="17">
        <v>2.8</v>
      </c>
      <c r="L497" s="17" t="s">
        <v>92</v>
      </c>
      <c r="M497" s="17" t="s">
        <v>92</v>
      </c>
      <c r="N497" s="17" t="s">
        <v>92</v>
      </c>
      <c r="O497" s="38">
        <f t="shared" si="33"/>
        <v>5.0000000000000001E-4</v>
      </c>
      <c r="P497" s="38">
        <f t="shared" si="34"/>
        <v>4.0000000000000002E-4</v>
      </c>
      <c r="Q497" s="38">
        <f t="shared" si="35"/>
        <v>2.9999999999999997E-4</v>
      </c>
    </row>
    <row r="498" spans="2:17" ht="20.100000000000001" customHeight="1">
      <c r="B498"/>
      <c r="C498" s="59" t="s">
        <v>128</v>
      </c>
      <c r="D498" s="60"/>
      <c r="E498" s="14" t="s">
        <v>588</v>
      </c>
      <c r="F498" s="17">
        <v>850</v>
      </c>
      <c r="G498" s="39">
        <f t="shared" si="32"/>
        <v>0.82799999999999996</v>
      </c>
      <c r="H498" s="17">
        <v>146</v>
      </c>
      <c r="I498" s="17">
        <v>4.22</v>
      </c>
      <c r="J498" s="17">
        <v>3.41</v>
      </c>
      <c r="K498" s="17">
        <v>2.82</v>
      </c>
      <c r="L498" s="17" t="s">
        <v>92</v>
      </c>
      <c r="M498" s="17" t="s">
        <v>92</v>
      </c>
      <c r="N498" s="17" t="s">
        <v>92</v>
      </c>
      <c r="O498" s="38">
        <f t="shared" si="33"/>
        <v>5.0000000000000001E-4</v>
      </c>
      <c r="P498" s="38">
        <f t="shared" si="34"/>
        <v>4.0000000000000002E-4</v>
      </c>
      <c r="Q498" s="38">
        <f t="shared" si="35"/>
        <v>2.9999999999999997E-4</v>
      </c>
    </row>
    <row r="499" spans="2:17" ht="20.100000000000001" customHeight="1">
      <c r="B499"/>
      <c r="C499" s="59" t="s">
        <v>129</v>
      </c>
      <c r="D499" s="60"/>
      <c r="E499" s="14" t="s">
        <v>589</v>
      </c>
      <c r="F499" s="17">
        <v>980</v>
      </c>
      <c r="G499" s="39">
        <f t="shared" si="32"/>
        <v>0.80300000000000005</v>
      </c>
      <c r="H499" s="17">
        <v>193</v>
      </c>
      <c r="I499" s="17">
        <v>5.57</v>
      </c>
      <c r="J499" s="17">
        <v>4.5</v>
      </c>
      <c r="K499" s="17">
        <v>3.73</v>
      </c>
      <c r="L499" s="17" t="s">
        <v>92</v>
      </c>
      <c r="M499" s="17" t="s">
        <v>92</v>
      </c>
      <c r="N499" s="17" t="s">
        <v>92</v>
      </c>
      <c r="O499" s="38">
        <f t="shared" si="33"/>
        <v>5.9999999999999995E-4</v>
      </c>
      <c r="P499" s="38">
        <f t="shared" si="34"/>
        <v>5.0000000000000001E-4</v>
      </c>
      <c r="Q499" s="38">
        <f t="shared" si="35"/>
        <v>4.0000000000000002E-4</v>
      </c>
    </row>
    <row r="500" spans="2:17" ht="20.100000000000001" customHeight="1">
      <c r="B500"/>
      <c r="C500" s="59" t="s">
        <v>130</v>
      </c>
      <c r="D500" s="60"/>
      <c r="E500" s="14" t="s">
        <v>590</v>
      </c>
      <c r="F500" s="17">
        <v>550</v>
      </c>
      <c r="G500" s="39">
        <f t="shared" si="32"/>
        <v>0.79600000000000004</v>
      </c>
      <c r="H500" s="17">
        <v>112</v>
      </c>
      <c r="I500" s="17">
        <v>3.23</v>
      </c>
      <c r="J500" s="17">
        <v>2.61</v>
      </c>
      <c r="K500" s="17">
        <v>2.17</v>
      </c>
      <c r="L500" s="17" t="s">
        <v>92</v>
      </c>
      <c r="M500" s="17" t="s">
        <v>92</v>
      </c>
      <c r="N500" s="17" t="s">
        <v>92</v>
      </c>
      <c r="O500" s="38">
        <f t="shared" si="33"/>
        <v>4.0000000000000002E-4</v>
      </c>
      <c r="P500" s="38">
        <f t="shared" si="34"/>
        <v>2.9999999999999997E-4</v>
      </c>
      <c r="Q500" s="38">
        <f t="shared" si="35"/>
        <v>2.0000000000000001E-4</v>
      </c>
    </row>
    <row r="501" spans="2:17" ht="20.100000000000001" customHeight="1">
      <c r="B501"/>
      <c r="C501" s="59" t="s">
        <v>131</v>
      </c>
      <c r="D501" s="60"/>
      <c r="E501" s="14" t="s">
        <v>591</v>
      </c>
      <c r="F501" s="17">
        <v>550</v>
      </c>
      <c r="G501" s="39">
        <f t="shared" si="32"/>
        <v>0.84</v>
      </c>
      <c r="H501" s="17">
        <v>88</v>
      </c>
      <c r="I501" s="17">
        <v>2.54</v>
      </c>
      <c r="J501" s="17">
        <v>2.0499999999999998</v>
      </c>
      <c r="K501" s="17">
        <v>1.7</v>
      </c>
      <c r="L501" s="17" t="s">
        <v>92</v>
      </c>
      <c r="M501" s="17" t="s">
        <v>92</v>
      </c>
      <c r="N501" s="17" t="s">
        <v>92</v>
      </c>
      <c r="O501" s="38">
        <f t="shared" si="33"/>
        <v>2.9999999999999997E-4</v>
      </c>
      <c r="P501" s="38">
        <f t="shared" si="34"/>
        <v>2.0000000000000001E-4</v>
      </c>
      <c r="Q501" s="38">
        <f t="shared" si="35"/>
        <v>2.0000000000000001E-4</v>
      </c>
    </row>
    <row r="502" spans="2:17" ht="20.100000000000001" customHeight="1">
      <c r="B502"/>
      <c r="C502" s="59" t="s">
        <v>132</v>
      </c>
      <c r="D502" s="60"/>
      <c r="E502" s="14" t="s">
        <v>592</v>
      </c>
      <c r="F502" s="17">
        <v>1225</v>
      </c>
      <c r="G502" s="39">
        <f t="shared" si="32"/>
        <v>0.79600000000000004</v>
      </c>
      <c r="H502" s="17">
        <v>250</v>
      </c>
      <c r="I502" s="17">
        <v>7.22</v>
      </c>
      <c r="J502" s="17">
        <v>5.83</v>
      </c>
      <c r="K502" s="17">
        <v>4.84</v>
      </c>
      <c r="L502" s="17" t="s">
        <v>92</v>
      </c>
      <c r="M502" s="17" t="s">
        <v>92</v>
      </c>
      <c r="N502" s="17" t="s">
        <v>92</v>
      </c>
      <c r="O502" s="38">
        <f t="shared" si="33"/>
        <v>8.0000000000000004E-4</v>
      </c>
      <c r="P502" s="38">
        <f t="shared" si="34"/>
        <v>6.9999999999999999E-4</v>
      </c>
      <c r="Q502" s="38">
        <f t="shared" si="35"/>
        <v>5.9999999999999995E-4</v>
      </c>
    </row>
    <row r="503" spans="2:17" ht="20.100000000000001" customHeight="1">
      <c r="B503"/>
      <c r="C503" s="59" t="s">
        <v>136</v>
      </c>
      <c r="D503" s="60"/>
      <c r="E503" s="14" t="s">
        <v>593</v>
      </c>
      <c r="F503" s="17">
        <v>55</v>
      </c>
      <c r="G503" s="39">
        <f t="shared" si="32"/>
        <v>0.49099999999999999</v>
      </c>
      <c r="H503" s="17">
        <v>28</v>
      </c>
      <c r="I503" s="17">
        <v>0.81</v>
      </c>
      <c r="J503" s="17">
        <v>0.65</v>
      </c>
      <c r="K503" s="17">
        <v>0.54</v>
      </c>
      <c r="L503" s="17" t="s">
        <v>92</v>
      </c>
      <c r="M503" s="17" t="s">
        <v>92</v>
      </c>
      <c r="N503" s="17" t="s">
        <v>92</v>
      </c>
      <c r="O503" s="38">
        <f t="shared" si="33"/>
        <v>1E-4</v>
      </c>
      <c r="P503" s="38">
        <f t="shared" si="34"/>
        <v>1E-4</v>
      </c>
      <c r="Q503" s="38">
        <f t="shared" si="35"/>
        <v>1E-4</v>
      </c>
    </row>
    <row r="504" spans="2:17" ht="20.100000000000001" customHeight="1">
      <c r="B504"/>
      <c r="C504" s="59" t="s">
        <v>137</v>
      </c>
      <c r="D504" s="60"/>
      <c r="E504" s="14" t="s">
        <v>594</v>
      </c>
      <c r="F504" s="17">
        <v>83</v>
      </c>
      <c r="G504" s="39">
        <f t="shared" si="32"/>
        <v>0.78300000000000003</v>
      </c>
      <c r="H504" s="17">
        <v>18</v>
      </c>
      <c r="I504" s="17">
        <v>0.52</v>
      </c>
      <c r="J504" s="17">
        <v>0.42</v>
      </c>
      <c r="K504" s="17">
        <v>0.35</v>
      </c>
      <c r="L504" s="17" t="s">
        <v>92</v>
      </c>
      <c r="M504" s="17" t="s">
        <v>92</v>
      </c>
      <c r="N504" s="17" t="s">
        <v>92</v>
      </c>
      <c r="O504" s="38">
        <f t="shared" si="33"/>
        <v>1E-4</v>
      </c>
      <c r="P504" s="38">
        <f t="shared" si="34"/>
        <v>1E-4</v>
      </c>
      <c r="Q504" s="38">
        <f t="shared" si="35"/>
        <v>1E-4</v>
      </c>
    </row>
    <row r="505" spans="2:17" ht="20.100000000000001" customHeight="1">
      <c r="B505"/>
      <c r="C505" s="59" t="s">
        <v>95</v>
      </c>
      <c r="D505" s="60"/>
      <c r="E505" s="14" t="s">
        <v>560</v>
      </c>
      <c r="F505" s="17">
        <v>1253</v>
      </c>
      <c r="G505" s="39">
        <f t="shared" si="32"/>
        <v>0.90200000000000002</v>
      </c>
      <c r="H505" s="17">
        <v>123</v>
      </c>
      <c r="I505" s="17">
        <v>3.55</v>
      </c>
      <c r="J505" s="17">
        <v>2.87</v>
      </c>
      <c r="K505" s="17">
        <v>2.38</v>
      </c>
      <c r="L505" s="17" t="s">
        <v>92</v>
      </c>
      <c r="M505" s="17" t="s">
        <v>92</v>
      </c>
      <c r="N505" s="17" t="s">
        <v>92</v>
      </c>
      <c r="O505" s="38">
        <f t="shared" si="33"/>
        <v>4.0000000000000002E-4</v>
      </c>
      <c r="P505" s="38">
        <f t="shared" si="34"/>
        <v>2.9999999999999997E-4</v>
      </c>
      <c r="Q505" s="38">
        <f t="shared" si="35"/>
        <v>2.9999999999999997E-4</v>
      </c>
    </row>
    <row r="506" spans="2:17" ht="20.100000000000001" customHeight="1">
      <c r="B506"/>
      <c r="C506" s="59" t="s">
        <v>96</v>
      </c>
      <c r="D506" s="60"/>
      <c r="E506" s="14" t="s">
        <v>561</v>
      </c>
      <c r="F506" s="17">
        <v>1298</v>
      </c>
      <c r="G506" s="39">
        <f t="shared" si="32"/>
        <v>0.86899999999999999</v>
      </c>
      <c r="H506" s="17">
        <v>170</v>
      </c>
      <c r="I506" s="17">
        <v>4.91</v>
      </c>
      <c r="J506" s="17">
        <v>3.97</v>
      </c>
      <c r="K506" s="17">
        <v>3.29</v>
      </c>
      <c r="L506" s="17" t="s">
        <v>92</v>
      </c>
      <c r="M506" s="17" t="s">
        <v>92</v>
      </c>
      <c r="N506" s="17" t="s">
        <v>92</v>
      </c>
      <c r="O506" s="38">
        <f t="shared" si="33"/>
        <v>5.9999999999999995E-4</v>
      </c>
      <c r="P506" s="38">
        <f t="shared" si="34"/>
        <v>5.0000000000000001E-4</v>
      </c>
      <c r="Q506" s="38">
        <f t="shared" si="35"/>
        <v>4.0000000000000002E-4</v>
      </c>
    </row>
    <row r="507" spans="2:17" ht="20.100000000000001" customHeight="1">
      <c r="B507"/>
      <c r="C507" s="59" t="s">
        <v>97</v>
      </c>
      <c r="D507" s="60"/>
      <c r="E507" s="14" t="s">
        <v>562</v>
      </c>
      <c r="F507" s="17">
        <v>1129</v>
      </c>
      <c r="G507" s="39">
        <f t="shared" si="32"/>
        <v>0.91900000000000004</v>
      </c>
      <c r="H507" s="17">
        <v>92</v>
      </c>
      <c r="I507" s="17">
        <v>2.66</v>
      </c>
      <c r="J507" s="17">
        <v>2.15</v>
      </c>
      <c r="K507" s="17">
        <v>1.78</v>
      </c>
      <c r="L507" s="17" t="s">
        <v>92</v>
      </c>
      <c r="M507" s="17" t="s">
        <v>92</v>
      </c>
      <c r="N507" s="17" t="s">
        <v>92</v>
      </c>
      <c r="O507" s="38">
        <f t="shared" si="33"/>
        <v>2.9999999999999997E-4</v>
      </c>
      <c r="P507" s="38">
        <f t="shared" si="34"/>
        <v>2.0000000000000001E-4</v>
      </c>
      <c r="Q507" s="38">
        <f t="shared" si="35"/>
        <v>2.0000000000000001E-4</v>
      </c>
    </row>
    <row r="508" spans="2:17" ht="20.100000000000001" customHeight="1">
      <c r="B508"/>
      <c r="C508" s="59" t="s">
        <v>98</v>
      </c>
      <c r="D508" s="60"/>
      <c r="E508" s="14" t="s">
        <v>563</v>
      </c>
      <c r="F508" s="17">
        <v>893</v>
      </c>
      <c r="G508" s="39">
        <f t="shared" si="32"/>
        <v>0.91500000000000004</v>
      </c>
      <c r="H508" s="17">
        <v>76</v>
      </c>
      <c r="I508" s="17">
        <v>2.19</v>
      </c>
      <c r="J508" s="17">
        <v>1.77</v>
      </c>
      <c r="K508" s="17">
        <v>1.47</v>
      </c>
      <c r="L508" s="17" t="s">
        <v>92</v>
      </c>
      <c r="M508" s="17" t="s">
        <v>92</v>
      </c>
      <c r="N508" s="17" t="s">
        <v>92</v>
      </c>
      <c r="O508" s="38">
        <f t="shared" si="33"/>
        <v>2.9999999999999997E-4</v>
      </c>
      <c r="P508" s="38">
        <f t="shared" si="34"/>
        <v>2.0000000000000001E-4</v>
      </c>
      <c r="Q508" s="38">
        <f t="shared" si="35"/>
        <v>2.0000000000000001E-4</v>
      </c>
    </row>
    <row r="509" spans="2:17" ht="20.100000000000001" customHeight="1">
      <c r="B509"/>
      <c r="C509" s="59" t="s">
        <v>99</v>
      </c>
      <c r="D509" s="60"/>
      <c r="E509" s="14" t="s">
        <v>564</v>
      </c>
      <c r="F509" s="17">
        <v>108</v>
      </c>
      <c r="G509" s="39">
        <f t="shared" si="32"/>
        <v>0.74099999999999999</v>
      </c>
      <c r="H509" s="17">
        <v>28</v>
      </c>
      <c r="I509" s="17">
        <v>0.81</v>
      </c>
      <c r="J509" s="17">
        <v>0.65</v>
      </c>
      <c r="K509" s="17">
        <v>0.54</v>
      </c>
      <c r="L509" s="17" t="s">
        <v>92</v>
      </c>
      <c r="M509" s="17" t="s">
        <v>92</v>
      </c>
      <c r="N509" s="17" t="s">
        <v>92</v>
      </c>
      <c r="O509" s="38">
        <f t="shared" si="33"/>
        <v>1E-4</v>
      </c>
      <c r="P509" s="38">
        <f t="shared" si="34"/>
        <v>1E-4</v>
      </c>
      <c r="Q509" s="38">
        <f t="shared" si="35"/>
        <v>1E-4</v>
      </c>
    </row>
    <row r="510" spans="2:17" ht="20.100000000000001" customHeight="1">
      <c r="B510"/>
      <c r="C510" s="59" t="s">
        <v>138</v>
      </c>
      <c r="D510" s="60"/>
      <c r="E510" s="14" t="s">
        <v>595</v>
      </c>
      <c r="F510" s="17">
        <v>299</v>
      </c>
      <c r="G510" s="39">
        <f t="shared" si="32"/>
        <v>0.63900000000000001</v>
      </c>
      <c r="H510" s="17">
        <v>108</v>
      </c>
      <c r="I510" s="17">
        <v>3.12</v>
      </c>
      <c r="J510" s="17">
        <v>2.52</v>
      </c>
      <c r="K510" s="17">
        <v>2.09</v>
      </c>
      <c r="L510" s="17" t="s">
        <v>92</v>
      </c>
      <c r="M510" s="17" t="s">
        <v>92</v>
      </c>
      <c r="N510" s="17" t="s">
        <v>92</v>
      </c>
      <c r="O510" s="38">
        <f t="shared" si="33"/>
        <v>4.0000000000000002E-4</v>
      </c>
      <c r="P510" s="38">
        <f t="shared" si="34"/>
        <v>2.9999999999999997E-4</v>
      </c>
      <c r="Q510" s="38">
        <f t="shared" si="35"/>
        <v>2.0000000000000001E-4</v>
      </c>
    </row>
    <row r="511" spans="2:17" ht="20.100000000000001" customHeight="1">
      <c r="B511"/>
      <c r="C511" s="59"/>
      <c r="D511" s="60"/>
      <c r="E511" s="14"/>
      <c r="F511" s="17"/>
      <c r="G511" s="39"/>
      <c r="H511" s="17"/>
      <c r="I511" s="17"/>
      <c r="J511" s="17"/>
      <c r="K511" s="17"/>
      <c r="L511" s="17"/>
      <c r="M511" s="17"/>
      <c r="N511" s="17"/>
      <c r="O511" s="38"/>
      <c r="P511" s="38"/>
      <c r="Q511" s="38"/>
    </row>
    <row r="512" spans="2:17" ht="20.100000000000001" customHeight="1">
      <c r="B512"/>
      <c r="C512" s="70" t="s">
        <v>21</v>
      </c>
      <c r="D512" s="70"/>
      <c r="E512" s="70"/>
      <c r="F512" s="70"/>
      <c r="G512" s="70"/>
      <c r="H512" s="70"/>
      <c r="I512" s="70"/>
      <c r="J512" s="70"/>
      <c r="K512" s="70"/>
      <c r="O512" s="47"/>
      <c r="P512" s="47"/>
      <c r="Q512" s="47"/>
    </row>
    <row r="513" spans="2:17" ht="20.100000000000001" customHeight="1">
      <c r="B513"/>
      <c r="C513" s="59" t="s">
        <v>139</v>
      </c>
      <c r="D513" s="60"/>
      <c r="E513" s="14" t="s">
        <v>596</v>
      </c>
      <c r="F513" s="17">
        <v>1025</v>
      </c>
      <c r="G513" s="39">
        <f>ROUND(1-(H513/F513),3)</f>
        <v>0.68700000000000006</v>
      </c>
      <c r="H513" s="17">
        <v>321</v>
      </c>
      <c r="I513" s="17">
        <v>9.27</v>
      </c>
      <c r="J513" s="17">
        <v>7.49</v>
      </c>
      <c r="K513" s="17">
        <v>6.21</v>
      </c>
      <c r="L513" s="17" t="s">
        <v>92</v>
      </c>
      <c r="M513" s="17" t="s">
        <v>92</v>
      </c>
      <c r="N513" s="17" t="s">
        <v>92</v>
      </c>
      <c r="O513" s="38">
        <f>IF(ROUND(I513/D$480,4)=0,0.0001,ROUND(I513/D$480,4))</f>
        <v>1.1000000000000001E-3</v>
      </c>
      <c r="P513" s="38">
        <f>IF(ROUND(J513/D$480,4)=0,0.0001,ROUND(J513/D$480,4))</f>
        <v>8.9999999999999998E-4</v>
      </c>
      <c r="Q513" s="38">
        <f>IF(ROUND(K513/D$480,4)=0,0.0001,ROUND(K513/D$480,4))</f>
        <v>6.9999999999999999E-4</v>
      </c>
    </row>
    <row r="514" spans="2:17" ht="20.100000000000001" customHeight="1">
      <c r="B514"/>
      <c r="C514" s="59"/>
      <c r="D514" s="60"/>
      <c r="E514" s="14"/>
      <c r="F514" s="17"/>
      <c r="G514" s="39"/>
      <c r="H514" s="17"/>
      <c r="I514" s="17"/>
      <c r="J514" s="17"/>
      <c r="K514" s="17"/>
      <c r="L514" s="17"/>
      <c r="M514" s="17"/>
      <c r="N514" s="17"/>
      <c r="O514" s="38"/>
      <c r="P514" s="38"/>
      <c r="Q514" s="38"/>
    </row>
    <row r="515" spans="2:17" ht="20.100000000000001" customHeight="1">
      <c r="B515"/>
      <c r="C515" s="59"/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2:17" ht="20.100000000000001" customHeight="1">
      <c r="B516"/>
      <c r="C516" s="59"/>
      <c r="D516" s="60"/>
      <c r="E516" s="14"/>
      <c r="F516" s="17"/>
      <c r="G516" s="39"/>
      <c r="H516" s="17"/>
      <c r="I516" s="17"/>
      <c r="J516" s="17"/>
      <c r="K516" s="17"/>
      <c r="L516" s="17"/>
      <c r="M516" s="17"/>
      <c r="N516" s="17"/>
      <c r="O516" s="38"/>
      <c r="P516" s="38"/>
      <c r="Q516" s="38"/>
    </row>
    <row r="517" spans="2:17" ht="20.100000000000001" customHeight="1">
      <c r="B517"/>
      <c r="C517" s="70" t="s">
        <v>23</v>
      </c>
      <c r="D517" s="70"/>
      <c r="E517" s="70"/>
      <c r="F517" s="70"/>
      <c r="G517" s="70"/>
      <c r="H517" s="70"/>
      <c r="I517" s="70"/>
      <c r="J517" s="70"/>
      <c r="K517" s="70"/>
      <c r="O517" s="47"/>
      <c r="P517" s="47"/>
      <c r="Q517" s="47"/>
    </row>
    <row r="518" spans="2:17" ht="20.100000000000001" customHeight="1">
      <c r="B518"/>
      <c r="C518" s="59" t="s">
        <v>140</v>
      </c>
      <c r="D518" s="60"/>
      <c r="E518" s="14" t="s">
        <v>597</v>
      </c>
      <c r="F518" s="17">
        <v>629</v>
      </c>
      <c r="G518" s="39">
        <f t="shared" ref="G518:G534" si="36">ROUND(1-(H518/F518),3)</f>
        <v>0.79200000000000004</v>
      </c>
      <c r="H518" s="17">
        <v>131</v>
      </c>
      <c r="I518" s="17">
        <v>3.78</v>
      </c>
      <c r="J518" s="17">
        <v>3.06</v>
      </c>
      <c r="K518" s="17">
        <v>2.5299999999999998</v>
      </c>
      <c r="L518" s="17" t="s">
        <v>92</v>
      </c>
      <c r="M518" s="17" t="s">
        <v>92</v>
      </c>
      <c r="N518" s="17" t="s">
        <v>92</v>
      </c>
      <c r="O518" s="38">
        <f t="shared" ref="O518:O534" si="37">IF(ROUND(I518/D$480,4)=0,0.0001,ROUND(I518/D$480,4))</f>
        <v>4.0000000000000002E-4</v>
      </c>
      <c r="P518" s="38">
        <f t="shared" ref="P518:P534" si="38">IF(ROUND(J518/D$480,4)=0,0.0001,ROUND(J518/D$480,4))</f>
        <v>2.9999999999999997E-4</v>
      </c>
      <c r="Q518" s="38">
        <f t="shared" ref="Q518:Q534" si="39">IF(ROUND(K518/D$480,4)=0,0.0001,ROUND(K518/D$480,4))</f>
        <v>2.9999999999999997E-4</v>
      </c>
    </row>
    <row r="519" spans="2:17" ht="20.100000000000001" customHeight="1">
      <c r="B519"/>
      <c r="C519" s="59" t="s">
        <v>141</v>
      </c>
      <c r="D519" s="60"/>
      <c r="E519" s="14" t="s">
        <v>598</v>
      </c>
      <c r="F519" s="17">
        <v>49</v>
      </c>
      <c r="G519" s="39">
        <f t="shared" si="36"/>
        <v>0.30599999999999999</v>
      </c>
      <c r="H519" s="17">
        <v>34</v>
      </c>
      <c r="I519" s="17">
        <v>0.98</v>
      </c>
      <c r="J519" s="17">
        <v>0.79</v>
      </c>
      <c r="K519" s="17">
        <v>0.66</v>
      </c>
      <c r="L519" s="17" t="s">
        <v>92</v>
      </c>
      <c r="M519" s="17" t="s">
        <v>92</v>
      </c>
      <c r="N519" s="17" t="s">
        <v>92</v>
      </c>
      <c r="O519" s="38">
        <f t="shared" si="37"/>
        <v>1E-4</v>
      </c>
      <c r="P519" s="38">
        <f t="shared" si="38"/>
        <v>1E-4</v>
      </c>
      <c r="Q519" s="38">
        <f t="shared" si="39"/>
        <v>1E-4</v>
      </c>
    </row>
    <row r="520" spans="2:17" ht="20.100000000000001" customHeight="1">
      <c r="B520"/>
      <c r="C520" s="59" t="s">
        <v>142</v>
      </c>
      <c r="D520" s="60"/>
      <c r="E520" s="14" t="s">
        <v>599</v>
      </c>
      <c r="F520" s="17">
        <v>49</v>
      </c>
      <c r="G520" s="39">
        <f t="shared" si="36"/>
        <v>0.30599999999999999</v>
      </c>
      <c r="H520" s="17">
        <v>34</v>
      </c>
      <c r="I520" s="17">
        <v>0.98</v>
      </c>
      <c r="J520" s="17">
        <v>0.79</v>
      </c>
      <c r="K520" s="17">
        <v>0.66</v>
      </c>
      <c r="L520" s="17" t="s">
        <v>92</v>
      </c>
      <c r="M520" s="17" t="s">
        <v>92</v>
      </c>
      <c r="N520" s="17" t="s">
        <v>92</v>
      </c>
      <c r="O520" s="38">
        <f t="shared" si="37"/>
        <v>1E-4</v>
      </c>
      <c r="P520" s="38">
        <f t="shared" si="38"/>
        <v>1E-4</v>
      </c>
      <c r="Q520" s="38">
        <f t="shared" si="39"/>
        <v>1E-4</v>
      </c>
    </row>
    <row r="521" spans="2:17" ht="20.100000000000001" customHeight="1">
      <c r="B521"/>
      <c r="C521" s="59" t="s">
        <v>143</v>
      </c>
      <c r="D521" s="60"/>
      <c r="E521" s="14" t="s">
        <v>600</v>
      </c>
      <c r="F521" s="17">
        <v>49</v>
      </c>
      <c r="G521" s="39">
        <f t="shared" si="36"/>
        <v>0.30599999999999999</v>
      </c>
      <c r="H521" s="17">
        <v>34</v>
      </c>
      <c r="I521" s="17">
        <v>0.98</v>
      </c>
      <c r="J521" s="17">
        <v>0.79</v>
      </c>
      <c r="K521" s="17">
        <v>0.66</v>
      </c>
      <c r="L521" s="17" t="s">
        <v>92</v>
      </c>
      <c r="M521" s="17" t="s">
        <v>92</v>
      </c>
      <c r="N521" s="17" t="s">
        <v>92</v>
      </c>
      <c r="O521" s="38">
        <f t="shared" si="37"/>
        <v>1E-4</v>
      </c>
      <c r="P521" s="38">
        <f t="shared" si="38"/>
        <v>1E-4</v>
      </c>
      <c r="Q521" s="38">
        <f t="shared" si="39"/>
        <v>1E-4</v>
      </c>
    </row>
    <row r="522" spans="2:17" ht="20.100000000000001" customHeight="1">
      <c r="B522"/>
      <c r="C522" s="59" t="s">
        <v>144</v>
      </c>
      <c r="D522" s="60"/>
      <c r="E522" s="14" t="s">
        <v>601</v>
      </c>
      <c r="F522" s="17">
        <v>49</v>
      </c>
      <c r="G522" s="39">
        <f t="shared" si="36"/>
        <v>0.30599999999999999</v>
      </c>
      <c r="H522" s="17">
        <v>34</v>
      </c>
      <c r="I522" s="17">
        <v>0.98</v>
      </c>
      <c r="J522" s="17">
        <v>0.79</v>
      </c>
      <c r="K522" s="17">
        <v>0.66</v>
      </c>
      <c r="L522" s="17" t="s">
        <v>92</v>
      </c>
      <c r="M522" s="17" t="s">
        <v>92</v>
      </c>
      <c r="N522" s="17" t="s">
        <v>92</v>
      </c>
      <c r="O522" s="38">
        <f t="shared" si="37"/>
        <v>1E-4</v>
      </c>
      <c r="P522" s="38">
        <f t="shared" si="38"/>
        <v>1E-4</v>
      </c>
      <c r="Q522" s="38">
        <f t="shared" si="39"/>
        <v>1E-4</v>
      </c>
    </row>
    <row r="523" spans="2:17" ht="20.100000000000001" customHeight="1">
      <c r="B523"/>
      <c r="C523" s="59" t="s">
        <v>145</v>
      </c>
      <c r="D523" s="60"/>
      <c r="E523" s="14" t="s">
        <v>602</v>
      </c>
      <c r="F523" s="17">
        <v>99</v>
      </c>
      <c r="G523" s="39">
        <f t="shared" si="36"/>
        <v>0.626</v>
      </c>
      <c r="H523" s="17">
        <v>37</v>
      </c>
      <c r="I523" s="17">
        <v>1.07</v>
      </c>
      <c r="J523" s="17">
        <v>0.86</v>
      </c>
      <c r="K523" s="17">
        <v>0.72</v>
      </c>
      <c r="L523" s="17" t="s">
        <v>92</v>
      </c>
      <c r="M523" s="17" t="s">
        <v>92</v>
      </c>
      <c r="N523" s="17" t="s">
        <v>92</v>
      </c>
      <c r="O523" s="38">
        <f t="shared" si="37"/>
        <v>1E-4</v>
      </c>
      <c r="P523" s="38">
        <f t="shared" si="38"/>
        <v>1E-4</v>
      </c>
      <c r="Q523" s="38">
        <f t="shared" si="39"/>
        <v>1E-4</v>
      </c>
    </row>
    <row r="524" spans="2:17" ht="20.100000000000001" customHeight="1">
      <c r="B524"/>
      <c r="C524" s="59" t="s">
        <v>146</v>
      </c>
      <c r="D524" s="60"/>
      <c r="E524" s="14" t="s">
        <v>603</v>
      </c>
      <c r="F524" s="17">
        <v>99</v>
      </c>
      <c r="G524" s="39">
        <f t="shared" si="36"/>
        <v>0.63600000000000001</v>
      </c>
      <c r="H524" s="17">
        <v>36</v>
      </c>
      <c r="I524" s="17">
        <v>1.04</v>
      </c>
      <c r="J524" s="17">
        <v>0.84</v>
      </c>
      <c r="K524" s="17">
        <v>0.7</v>
      </c>
      <c r="L524" s="17" t="s">
        <v>92</v>
      </c>
      <c r="M524" s="17" t="s">
        <v>92</v>
      </c>
      <c r="N524" s="17" t="s">
        <v>92</v>
      </c>
      <c r="O524" s="38">
        <f t="shared" si="37"/>
        <v>1E-4</v>
      </c>
      <c r="P524" s="38">
        <f t="shared" si="38"/>
        <v>1E-4</v>
      </c>
      <c r="Q524" s="38">
        <f t="shared" si="39"/>
        <v>1E-4</v>
      </c>
    </row>
    <row r="525" spans="2:17" ht="20.100000000000001" customHeight="1">
      <c r="B525"/>
      <c r="C525" s="59" t="s">
        <v>147</v>
      </c>
      <c r="D525" s="60"/>
      <c r="E525" s="14" t="s">
        <v>604</v>
      </c>
      <c r="F525" s="17">
        <v>99</v>
      </c>
      <c r="G525" s="39">
        <f t="shared" si="36"/>
        <v>0.626</v>
      </c>
      <c r="H525" s="17">
        <v>37</v>
      </c>
      <c r="I525" s="17">
        <v>1.07</v>
      </c>
      <c r="J525" s="17">
        <v>0.86</v>
      </c>
      <c r="K525" s="17">
        <v>0.72</v>
      </c>
      <c r="L525" s="17" t="s">
        <v>92</v>
      </c>
      <c r="M525" s="17" t="s">
        <v>92</v>
      </c>
      <c r="N525" s="17" t="s">
        <v>92</v>
      </c>
      <c r="O525" s="38">
        <f t="shared" si="37"/>
        <v>1E-4</v>
      </c>
      <c r="P525" s="38">
        <f t="shared" si="38"/>
        <v>1E-4</v>
      </c>
      <c r="Q525" s="38">
        <f t="shared" si="39"/>
        <v>1E-4</v>
      </c>
    </row>
    <row r="526" spans="2:17" ht="20.100000000000001" customHeight="1">
      <c r="B526"/>
      <c r="C526" s="59" t="s">
        <v>148</v>
      </c>
      <c r="D526" s="60"/>
      <c r="E526" s="14" t="s">
        <v>605</v>
      </c>
      <c r="F526" s="17">
        <v>109</v>
      </c>
      <c r="G526" s="39">
        <f t="shared" si="36"/>
        <v>0.58699999999999997</v>
      </c>
      <c r="H526" s="17">
        <v>45</v>
      </c>
      <c r="I526" s="17">
        <v>1.3</v>
      </c>
      <c r="J526" s="17">
        <v>1.05</v>
      </c>
      <c r="K526" s="17">
        <v>0.87</v>
      </c>
      <c r="L526" s="17" t="s">
        <v>92</v>
      </c>
      <c r="M526" s="17" t="s">
        <v>92</v>
      </c>
      <c r="N526" s="17" t="s">
        <v>92</v>
      </c>
      <c r="O526" s="38">
        <f t="shared" si="37"/>
        <v>1E-4</v>
      </c>
      <c r="P526" s="38">
        <f t="shared" si="38"/>
        <v>1E-4</v>
      </c>
      <c r="Q526" s="38">
        <f t="shared" si="39"/>
        <v>1E-4</v>
      </c>
    </row>
    <row r="527" spans="2:17" ht="20.100000000000001" customHeight="1">
      <c r="B527"/>
      <c r="C527" s="59" t="s">
        <v>149</v>
      </c>
      <c r="D527" s="60"/>
      <c r="E527" s="14" t="s">
        <v>606</v>
      </c>
      <c r="F527" s="17">
        <v>99</v>
      </c>
      <c r="G527" s="39">
        <f t="shared" si="36"/>
        <v>0.626</v>
      </c>
      <c r="H527" s="17">
        <v>37</v>
      </c>
      <c r="I527" s="17">
        <v>1.07</v>
      </c>
      <c r="J527" s="17">
        <v>0.86</v>
      </c>
      <c r="K527" s="17">
        <v>0.72</v>
      </c>
      <c r="L527" s="17" t="s">
        <v>92</v>
      </c>
      <c r="M527" s="17" t="s">
        <v>92</v>
      </c>
      <c r="N527" s="17" t="s">
        <v>92</v>
      </c>
      <c r="O527" s="38">
        <f t="shared" si="37"/>
        <v>1E-4</v>
      </c>
      <c r="P527" s="38">
        <f t="shared" si="38"/>
        <v>1E-4</v>
      </c>
      <c r="Q527" s="38">
        <f t="shared" si="39"/>
        <v>1E-4</v>
      </c>
    </row>
    <row r="528" spans="2:17" ht="20.100000000000001" customHeight="1">
      <c r="B528"/>
      <c r="C528" s="59" t="s">
        <v>150</v>
      </c>
      <c r="D528" s="60"/>
      <c r="E528" s="14" t="s">
        <v>607</v>
      </c>
      <c r="F528" s="17">
        <v>325</v>
      </c>
      <c r="G528" s="39">
        <f t="shared" si="36"/>
        <v>0.56599999999999995</v>
      </c>
      <c r="H528" s="17">
        <v>141</v>
      </c>
      <c r="I528" s="17">
        <v>4.07</v>
      </c>
      <c r="J528" s="17">
        <v>3.29</v>
      </c>
      <c r="K528" s="17">
        <v>2.73</v>
      </c>
      <c r="L528" s="17" t="s">
        <v>92</v>
      </c>
      <c r="M528" s="17" t="s">
        <v>92</v>
      </c>
      <c r="N528" s="17" t="s">
        <v>92</v>
      </c>
      <c r="O528" s="38">
        <f t="shared" si="37"/>
        <v>5.0000000000000001E-4</v>
      </c>
      <c r="P528" s="38">
        <f t="shared" si="38"/>
        <v>4.0000000000000002E-4</v>
      </c>
      <c r="Q528" s="38">
        <f t="shared" si="39"/>
        <v>2.9999999999999997E-4</v>
      </c>
    </row>
    <row r="529" spans="2:17" ht="20.100000000000001" customHeight="1">
      <c r="B529"/>
      <c r="C529" s="59" t="s">
        <v>151</v>
      </c>
      <c r="D529" s="60"/>
      <c r="E529" s="14" t="s">
        <v>608</v>
      </c>
      <c r="F529" s="17">
        <v>524</v>
      </c>
      <c r="G529" s="39">
        <f t="shared" si="36"/>
        <v>0.68899999999999995</v>
      </c>
      <c r="H529" s="17">
        <v>163</v>
      </c>
      <c r="I529" s="17">
        <v>4.71</v>
      </c>
      <c r="J529" s="17">
        <v>3.8</v>
      </c>
      <c r="K529" s="17">
        <v>3.15</v>
      </c>
      <c r="L529" s="17" t="s">
        <v>92</v>
      </c>
      <c r="M529" s="17" t="s">
        <v>92</v>
      </c>
      <c r="N529" s="17" t="s">
        <v>92</v>
      </c>
      <c r="O529" s="38">
        <f t="shared" si="37"/>
        <v>5.0000000000000001E-4</v>
      </c>
      <c r="P529" s="38">
        <f t="shared" si="38"/>
        <v>4.0000000000000002E-4</v>
      </c>
      <c r="Q529" s="38">
        <f t="shared" si="39"/>
        <v>4.0000000000000002E-4</v>
      </c>
    </row>
    <row r="530" spans="2:17" ht="20.100000000000001" customHeight="1">
      <c r="B530"/>
      <c r="C530" s="59" t="s">
        <v>152</v>
      </c>
      <c r="D530" s="60"/>
      <c r="E530" s="14" t="s">
        <v>609</v>
      </c>
      <c r="F530" s="17">
        <v>775</v>
      </c>
      <c r="G530" s="39">
        <f t="shared" si="36"/>
        <v>0.60899999999999999</v>
      </c>
      <c r="H530" s="17">
        <v>303</v>
      </c>
      <c r="I530" s="17">
        <v>8.75</v>
      </c>
      <c r="J530" s="17">
        <v>7.07</v>
      </c>
      <c r="K530" s="17">
        <v>5.86</v>
      </c>
      <c r="L530" s="17" t="s">
        <v>92</v>
      </c>
      <c r="M530" s="17" t="s">
        <v>92</v>
      </c>
      <c r="N530" s="17" t="s">
        <v>92</v>
      </c>
      <c r="O530" s="38">
        <f t="shared" si="37"/>
        <v>1E-3</v>
      </c>
      <c r="P530" s="38">
        <f t="shared" si="38"/>
        <v>8.0000000000000004E-4</v>
      </c>
      <c r="Q530" s="38">
        <f t="shared" si="39"/>
        <v>6.9999999999999999E-4</v>
      </c>
    </row>
    <row r="531" spans="2:17" ht="20.100000000000001" customHeight="1">
      <c r="B531"/>
      <c r="C531" s="59" t="s">
        <v>153</v>
      </c>
      <c r="D531" s="60"/>
      <c r="E531" s="14" t="s">
        <v>610</v>
      </c>
      <c r="F531" s="17">
        <v>195</v>
      </c>
      <c r="G531" s="39">
        <f t="shared" si="36"/>
        <v>0.61</v>
      </c>
      <c r="H531" s="17">
        <v>76</v>
      </c>
      <c r="I531" s="17">
        <v>2.19</v>
      </c>
      <c r="J531" s="17">
        <v>1.77</v>
      </c>
      <c r="K531" s="17">
        <v>1.47</v>
      </c>
      <c r="L531" s="17" t="s">
        <v>92</v>
      </c>
      <c r="M531" s="17" t="s">
        <v>92</v>
      </c>
      <c r="N531" s="17" t="s">
        <v>92</v>
      </c>
      <c r="O531" s="38">
        <f t="shared" si="37"/>
        <v>2.9999999999999997E-4</v>
      </c>
      <c r="P531" s="38">
        <f t="shared" si="38"/>
        <v>2.0000000000000001E-4</v>
      </c>
      <c r="Q531" s="38">
        <f t="shared" si="39"/>
        <v>2.0000000000000001E-4</v>
      </c>
    </row>
    <row r="532" spans="2:17" ht="20.100000000000001" customHeight="1">
      <c r="B532"/>
      <c r="C532" s="59" t="s">
        <v>154</v>
      </c>
      <c r="D532" s="60"/>
      <c r="E532" s="14" t="s">
        <v>611</v>
      </c>
      <c r="F532" s="17">
        <v>675</v>
      </c>
      <c r="G532" s="39">
        <f t="shared" si="36"/>
        <v>0.68300000000000005</v>
      </c>
      <c r="H532" s="17">
        <v>214</v>
      </c>
      <c r="I532" s="17">
        <v>6.18</v>
      </c>
      <c r="J532" s="17">
        <v>4.99</v>
      </c>
      <c r="K532" s="17">
        <v>4.1399999999999997</v>
      </c>
      <c r="L532" s="17" t="s">
        <v>92</v>
      </c>
      <c r="M532" s="17" t="s">
        <v>92</v>
      </c>
      <c r="N532" s="17" t="s">
        <v>92</v>
      </c>
      <c r="O532" s="38">
        <f t="shared" si="37"/>
        <v>6.9999999999999999E-4</v>
      </c>
      <c r="P532" s="38">
        <f t="shared" si="38"/>
        <v>5.9999999999999995E-4</v>
      </c>
      <c r="Q532" s="38">
        <f t="shared" si="39"/>
        <v>5.0000000000000001E-4</v>
      </c>
    </row>
    <row r="533" spans="2:17" ht="19.5" customHeight="1">
      <c r="B533"/>
      <c r="C533" s="59" t="s">
        <v>155</v>
      </c>
      <c r="D533" s="60"/>
      <c r="E533" s="14" t="s">
        <v>612</v>
      </c>
      <c r="F533" s="17">
        <v>799</v>
      </c>
      <c r="G533" s="39">
        <f t="shared" si="36"/>
        <v>0.59399999999999997</v>
      </c>
      <c r="H533" s="17">
        <v>324</v>
      </c>
      <c r="I533" s="17">
        <v>9.36</v>
      </c>
      <c r="J533" s="17">
        <v>7.56</v>
      </c>
      <c r="K533" s="17">
        <v>6.27</v>
      </c>
      <c r="L533" s="17" t="s">
        <v>92</v>
      </c>
      <c r="M533" s="17" t="s">
        <v>92</v>
      </c>
      <c r="N533" s="17" t="s">
        <v>92</v>
      </c>
      <c r="O533" s="38">
        <f t="shared" si="37"/>
        <v>1.1000000000000001E-3</v>
      </c>
      <c r="P533" s="38">
        <f t="shared" si="38"/>
        <v>8.9999999999999998E-4</v>
      </c>
      <c r="Q533" s="38">
        <f t="shared" si="39"/>
        <v>6.9999999999999999E-4</v>
      </c>
    </row>
    <row r="534" spans="2:17" ht="19.5" customHeight="1">
      <c r="B534"/>
      <c r="C534" s="59" t="s">
        <v>156</v>
      </c>
      <c r="D534" s="60"/>
      <c r="E534" s="14" t="s">
        <v>613</v>
      </c>
      <c r="F534" s="17">
        <v>395</v>
      </c>
      <c r="G534" s="39">
        <f t="shared" si="36"/>
        <v>0.42299999999999999</v>
      </c>
      <c r="H534" s="17">
        <v>228</v>
      </c>
      <c r="I534" s="17">
        <v>6.58</v>
      </c>
      <c r="J534" s="17">
        <v>5.32</v>
      </c>
      <c r="K534" s="17">
        <v>4.41</v>
      </c>
      <c r="L534" s="17" t="s">
        <v>92</v>
      </c>
      <c r="M534" s="17" t="s">
        <v>92</v>
      </c>
      <c r="N534" s="17" t="s">
        <v>92</v>
      </c>
      <c r="O534" s="38">
        <f t="shared" si="37"/>
        <v>8.0000000000000004E-4</v>
      </c>
      <c r="P534" s="38">
        <f t="shared" si="38"/>
        <v>5.9999999999999995E-4</v>
      </c>
      <c r="Q534" s="38">
        <f t="shared" si="39"/>
        <v>5.0000000000000001E-4</v>
      </c>
    </row>
    <row r="535" spans="2:17" ht="20.100000000000001" customHeight="1">
      <c r="B535"/>
      <c r="C535" s="59"/>
      <c r="D535" s="60"/>
      <c r="E535" s="14"/>
      <c r="F535" s="17"/>
      <c r="G535" s="39"/>
      <c r="H535" s="17"/>
      <c r="I535" s="17"/>
      <c r="J535" s="17"/>
      <c r="K535" s="17"/>
      <c r="L535" s="17"/>
      <c r="M535" s="17"/>
      <c r="N535" s="17"/>
      <c r="O535" s="38"/>
      <c r="P535" s="38"/>
      <c r="Q535" s="38"/>
    </row>
    <row r="536" spans="2:17" ht="20.100000000000001" customHeight="1">
      <c r="B536"/>
      <c r="C536" s="59"/>
      <c r="D536" s="60"/>
      <c r="E536" s="14"/>
      <c r="F536" s="17"/>
      <c r="G536" s="39"/>
      <c r="H536" s="17"/>
      <c r="I536" s="17"/>
      <c r="J536" s="17"/>
      <c r="K536" s="17"/>
      <c r="L536" s="17"/>
      <c r="M536" s="17"/>
      <c r="N536" s="17"/>
      <c r="O536" s="38"/>
      <c r="P536" s="38"/>
      <c r="Q536" s="38"/>
    </row>
    <row r="537" spans="2:17" ht="20.100000000000001" customHeight="1">
      <c r="B537"/>
      <c r="C537" s="59"/>
      <c r="D537" s="60"/>
      <c r="E537" s="14"/>
      <c r="F537" s="17"/>
      <c r="G537" s="39"/>
      <c r="H537" s="17"/>
      <c r="I537" s="17"/>
      <c r="J537" s="17"/>
      <c r="K537" s="17"/>
      <c r="L537" s="17"/>
      <c r="M537" s="17"/>
      <c r="N537" s="17"/>
      <c r="O537" s="38"/>
      <c r="P537" s="38"/>
      <c r="Q537" s="38"/>
    </row>
    <row r="538" spans="2:17" ht="20.100000000000001" customHeight="1">
      <c r="B538"/>
      <c r="C538" s="59"/>
      <c r="D538" s="60"/>
      <c r="E538" s="14"/>
      <c r="F538" s="17"/>
      <c r="G538" s="39"/>
      <c r="H538" s="17"/>
      <c r="I538" s="17"/>
      <c r="J538" s="17"/>
      <c r="K538" s="17"/>
      <c r="L538" s="17"/>
      <c r="M538" s="17"/>
      <c r="N538" s="17"/>
      <c r="O538" s="38"/>
      <c r="P538" s="38"/>
      <c r="Q538" s="38"/>
    </row>
    <row r="539" spans="2:17" ht="20.100000000000001" customHeight="1">
      <c r="B539"/>
      <c r="C539" s="70" t="s">
        <v>22</v>
      </c>
      <c r="D539" s="70"/>
      <c r="E539" s="70"/>
      <c r="F539" s="70"/>
      <c r="G539" s="70"/>
      <c r="H539" s="70"/>
      <c r="I539" s="70"/>
      <c r="J539" s="70"/>
      <c r="K539" s="70"/>
      <c r="O539" s="47"/>
      <c r="P539" s="47"/>
      <c r="Q539" s="47"/>
    </row>
    <row r="540" spans="2:17" ht="20.100000000000001" customHeight="1">
      <c r="B540"/>
      <c r="C540" s="59"/>
      <c r="D540" s="60"/>
      <c r="E540" s="14"/>
      <c r="F540" s="17"/>
      <c r="G540" s="39"/>
      <c r="H540" s="17"/>
      <c r="I540" s="17"/>
      <c r="J540" s="17"/>
      <c r="K540" s="17"/>
      <c r="L540" s="17"/>
      <c r="M540" s="17"/>
      <c r="N540" s="17"/>
      <c r="O540" s="38"/>
      <c r="P540" s="38"/>
      <c r="Q540" s="38"/>
    </row>
    <row r="541" spans="2:17" ht="20.100000000000001" customHeight="1">
      <c r="B541"/>
      <c r="C541" s="59"/>
      <c r="D541" s="60"/>
      <c r="E541" s="14"/>
      <c r="F541" s="17"/>
      <c r="G541" s="39"/>
      <c r="H541" s="17"/>
      <c r="I541" s="17"/>
      <c r="J541" s="17"/>
      <c r="K541" s="17"/>
      <c r="L541" s="17"/>
      <c r="M541" s="17"/>
      <c r="N541" s="17"/>
      <c r="O541" s="38"/>
      <c r="P541" s="38"/>
      <c r="Q541" s="38"/>
    </row>
    <row r="542" spans="2:17" ht="20.100000000000001" customHeight="1">
      <c r="B542"/>
      <c r="C542" s="59"/>
      <c r="D542" s="60"/>
      <c r="E542" s="14"/>
      <c r="F542" s="17"/>
      <c r="G542" s="39"/>
      <c r="H542" s="17"/>
      <c r="I542" s="17"/>
      <c r="J542" s="17"/>
      <c r="K542" s="17"/>
      <c r="L542" s="17"/>
      <c r="M542" s="17"/>
      <c r="N542" s="17"/>
      <c r="O542" s="38"/>
      <c r="P542" s="38"/>
      <c r="Q542" s="38"/>
    </row>
    <row r="543" spans="2:17" ht="20.100000000000001" customHeight="1">
      <c r="B543"/>
      <c r="C543" s="59"/>
      <c r="D543" s="60"/>
      <c r="E543" s="14"/>
      <c r="F543" s="17"/>
      <c r="G543" s="39"/>
      <c r="H543" s="17"/>
      <c r="I543" s="17"/>
      <c r="J543" s="17"/>
      <c r="K543" s="17"/>
      <c r="L543" s="17"/>
      <c r="M543" s="17"/>
      <c r="N543" s="17"/>
      <c r="O543" s="38"/>
      <c r="P543" s="38"/>
      <c r="Q543" s="38"/>
    </row>
    <row r="544" spans="2:17" ht="20.100000000000001" customHeight="1">
      <c r="B544"/>
      <c r="C544" s="59"/>
      <c r="D544" s="60"/>
      <c r="E544" s="14"/>
      <c r="F544" s="17"/>
      <c r="G544" s="39"/>
      <c r="H544" s="17"/>
      <c r="I544" s="17"/>
      <c r="J544" s="17"/>
      <c r="K544" s="17"/>
      <c r="L544" s="17"/>
      <c r="M544" s="17"/>
      <c r="N544" s="17"/>
      <c r="O544" s="38"/>
      <c r="P544" s="38"/>
      <c r="Q544" s="38"/>
    </row>
    <row r="545" spans="2:17" ht="20.100000000000001" customHeight="1">
      <c r="B545"/>
      <c r="C545" s="59"/>
      <c r="D545" s="60"/>
      <c r="E545" s="14"/>
      <c r="F545" s="17"/>
      <c r="G545" s="39"/>
      <c r="H545" s="17"/>
      <c r="I545" s="17"/>
      <c r="J545" s="17"/>
      <c r="K545" s="17"/>
      <c r="L545" s="17"/>
      <c r="M545" s="17"/>
      <c r="N545" s="17"/>
      <c r="O545" s="38"/>
      <c r="P545" s="38"/>
      <c r="Q545" s="38"/>
    </row>
    <row r="546" spans="2:17" ht="20.100000000000001" customHeight="1">
      <c r="B546"/>
      <c r="C546" s="70" t="s">
        <v>63</v>
      </c>
      <c r="D546" s="70"/>
      <c r="E546" s="70"/>
      <c r="F546" s="70"/>
      <c r="G546" s="70"/>
      <c r="H546" s="70"/>
      <c r="I546" s="70"/>
      <c r="J546" s="70"/>
      <c r="K546" s="71"/>
      <c r="O546" s="47"/>
      <c r="P546" s="47"/>
      <c r="Q546" s="47"/>
    </row>
    <row r="547" spans="2:17" ht="20.100000000000001" customHeight="1">
      <c r="B547"/>
      <c r="C547" s="59" t="s">
        <v>103</v>
      </c>
      <c r="D547" s="60"/>
      <c r="E547" s="14"/>
      <c r="F547" s="17"/>
      <c r="G547" s="39"/>
      <c r="H547" s="17"/>
      <c r="I547" s="17"/>
      <c r="J547" s="17"/>
      <c r="K547" s="17"/>
      <c r="L547" s="17"/>
      <c r="M547" s="17"/>
      <c r="N547" s="17"/>
      <c r="O547" s="38"/>
      <c r="P547" s="38"/>
      <c r="Q547" s="38"/>
    </row>
    <row r="548" spans="2:17" ht="20.100000000000001" customHeight="1">
      <c r="B548"/>
      <c r="C548" s="59"/>
      <c r="D548" s="60"/>
      <c r="E548" s="14"/>
      <c r="F548" s="17"/>
      <c r="G548" s="39"/>
      <c r="H548" s="17"/>
      <c r="I548" s="17"/>
      <c r="J548" s="17"/>
      <c r="K548" s="17"/>
      <c r="L548" s="17"/>
      <c r="M548" s="17"/>
      <c r="N548" s="17"/>
      <c r="O548" s="38"/>
      <c r="P548" s="38"/>
      <c r="Q548" s="38"/>
    </row>
    <row r="549" spans="2:17" ht="20.100000000000001" customHeight="1">
      <c r="B549"/>
      <c r="C549" s="59"/>
      <c r="D549" s="60"/>
      <c r="E549" s="14"/>
      <c r="F549" s="17"/>
      <c r="G549" s="39"/>
      <c r="H549" s="17"/>
      <c r="I549" s="17"/>
      <c r="J549" s="17"/>
      <c r="K549" s="17"/>
      <c r="L549" s="17"/>
      <c r="M549" s="17"/>
      <c r="N549" s="17"/>
      <c r="O549" s="38"/>
      <c r="P549" s="38"/>
      <c r="Q549" s="38"/>
    </row>
    <row r="550" spans="2:17" ht="20.100000000000001" customHeight="1">
      <c r="B550"/>
      <c r="C550" s="59"/>
      <c r="D550" s="60"/>
      <c r="E550" s="14"/>
      <c r="F550" s="17"/>
      <c r="G550" s="39"/>
      <c r="H550" s="17"/>
      <c r="I550" s="17"/>
      <c r="J550" s="17"/>
      <c r="K550" s="17"/>
      <c r="L550" s="17"/>
      <c r="M550" s="17"/>
      <c r="N550" s="17"/>
      <c r="O550" s="38"/>
      <c r="P550" s="38"/>
      <c r="Q550" s="38"/>
    </row>
    <row r="551" spans="2:17" ht="20.100000000000001" customHeight="1">
      <c r="B551"/>
      <c r="C551" s="59"/>
      <c r="D551" s="60"/>
      <c r="E551" s="14"/>
      <c r="F551" s="17"/>
      <c r="G551" s="39"/>
      <c r="H551" s="17"/>
      <c r="I551" s="17"/>
      <c r="J551" s="17"/>
      <c r="K551" s="17"/>
      <c r="L551" s="17"/>
      <c r="M551" s="17"/>
      <c r="N551" s="17"/>
      <c r="O551" s="38"/>
      <c r="P551" s="38"/>
      <c r="Q551" s="38"/>
    </row>
    <row r="552" spans="2:17" ht="20.100000000000001" customHeight="1">
      <c r="B552"/>
      <c r="C552" s="59"/>
      <c r="D552" s="60"/>
      <c r="E552" s="14"/>
      <c r="F552" s="17"/>
      <c r="G552" s="39"/>
      <c r="H552" s="17"/>
      <c r="I552" s="17"/>
      <c r="J552" s="17"/>
      <c r="K552" s="17"/>
      <c r="L552" s="17"/>
      <c r="M552" s="17"/>
      <c r="N552" s="17"/>
      <c r="O552" s="38"/>
      <c r="P552" s="38"/>
      <c r="Q552" s="38"/>
    </row>
    <row r="553" spans="2:17" ht="20.100000000000001" customHeight="1">
      <c r="B553"/>
      <c r="C553" s="59"/>
      <c r="D553" s="60"/>
      <c r="E553" s="14"/>
      <c r="F553" s="17"/>
      <c r="G553" s="39"/>
      <c r="H553" s="17"/>
      <c r="I553" s="17"/>
      <c r="J553" s="17"/>
      <c r="K553" s="17"/>
      <c r="L553" s="17"/>
      <c r="M553" s="17"/>
      <c r="N553" s="17"/>
      <c r="O553" s="38"/>
      <c r="P553" s="38"/>
      <c r="Q553" s="38"/>
    </row>
    <row r="554" spans="2:17" ht="20.100000000000001" customHeight="1">
      <c r="B554"/>
      <c r="C554" s="59"/>
      <c r="D554" s="60"/>
      <c r="E554" s="14"/>
      <c r="F554" s="17"/>
      <c r="G554" s="39"/>
      <c r="H554" s="17"/>
      <c r="I554" s="17"/>
      <c r="J554" s="17"/>
      <c r="K554" s="17"/>
      <c r="L554" s="17"/>
      <c r="M554" s="17"/>
      <c r="N554" s="17"/>
      <c r="O554" s="38"/>
      <c r="P554" s="38"/>
      <c r="Q554" s="38"/>
    </row>
    <row r="555" spans="2:17" ht="20.100000000000001" customHeight="1">
      <c r="B555"/>
      <c r="C555" s="59"/>
      <c r="D555" s="60"/>
      <c r="E555" s="14"/>
      <c r="F555" s="17"/>
      <c r="G555" s="39"/>
      <c r="H555" s="17"/>
      <c r="I555" s="17"/>
      <c r="J555" s="17"/>
      <c r="K555" s="17"/>
      <c r="L555" s="17"/>
      <c r="M555" s="17"/>
      <c r="N555" s="17"/>
      <c r="O555" s="38"/>
      <c r="P555" s="38"/>
      <c r="Q555" s="38"/>
    </row>
    <row r="556" spans="2:17" ht="20.100000000000001" customHeight="1">
      <c r="B556"/>
      <c r="C556" s="3" t="s">
        <v>16</v>
      </c>
      <c r="F556" s="18"/>
      <c r="G556" s="44"/>
      <c r="H556" s="18"/>
      <c r="I556" s="18"/>
      <c r="J556" s="18"/>
      <c r="K556" s="18"/>
      <c r="O556" s="47"/>
      <c r="P556" s="47"/>
      <c r="Q556" s="47"/>
    </row>
    <row r="557" spans="2:17" ht="20.100000000000001" customHeight="1">
      <c r="B557"/>
      <c r="C557" s="72" t="s">
        <v>51</v>
      </c>
      <c r="D557" s="73"/>
      <c r="E557" s="27"/>
      <c r="F557" s="19">
        <v>150</v>
      </c>
      <c r="G557" s="45">
        <v>0</v>
      </c>
      <c r="H557" s="20">
        <v>150</v>
      </c>
      <c r="I557" s="17"/>
      <c r="J557" s="17"/>
      <c r="K557" s="17"/>
      <c r="L557" s="17"/>
      <c r="M557" s="17"/>
      <c r="N557" s="17"/>
      <c r="O557" s="38"/>
      <c r="P557" s="38"/>
      <c r="Q557" s="38"/>
    </row>
    <row r="558" spans="2:17" ht="20.100000000000001" customHeight="1">
      <c r="B558"/>
      <c r="C558" s="72" t="s">
        <v>58</v>
      </c>
      <c r="D558" s="73"/>
      <c r="E558" s="27"/>
      <c r="F558" s="19">
        <v>100</v>
      </c>
      <c r="G558" s="45">
        <v>0</v>
      </c>
      <c r="H558" s="20">
        <v>100</v>
      </c>
      <c r="I558" s="17"/>
      <c r="J558" s="17"/>
      <c r="K558" s="17"/>
      <c r="L558" s="17"/>
      <c r="M558" s="17"/>
      <c r="N558" s="17"/>
      <c r="O558" s="38"/>
      <c r="P558" s="38"/>
      <c r="Q558" s="38"/>
    </row>
    <row r="559" spans="2:17" ht="20.100000000000001" customHeight="1">
      <c r="B559"/>
      <c r="C559" s="59"/>
      <c r="D559" s="60"/>
      <c r="E559" s="27"/>
      <c r="F559" s="19"/>
      <c r="G559" s="45"/>
      <c r="H559" s="20"/>
      <c r="I559" s="17"/>
      <c r="J559" s="17"/>
      <c r="K559" s="17"/>
      <c r="L559" s="17"/>
      <c r="M559" s="17"/>
      <c r="N559" s="17"/>
      <c r="O559" s="38"/>
      <c r="P559" s="38"/>
      <c r="Q559" s="38"/>
    </row>
    <row r="560" spans="2:17" ht="20.100000000000001" customHeight="1">
      <c r="B560"/>
      <c r="C560" s="59"/>
      <c r="D560" s="60"/>
      <c r="E560" s="27"/>
      <c r="F560" s="19"/>
      <c r="G560" s="45"/>
      <c r="H560" s="20"/>
      <c r="I560" s="17"/>
      <c r="J560" s="17"/>
      <c r="K560" s="17"/>
      <c r="L560" s="17"/>
      <c r="M560" s="17"/>
      <c r="N560" s="17"/>
      <c r="O560" s="38"/>
      <c r="P560" s="38"/>
      <c r="Q560" s="38"/>
    </row>
    <row r="561" spans="2:17" ht="20.100000000000001" customHeight="1">
      <c r="B561"/>
      <c r="C561" s="59"/>
      <c r="D561" s="60"/>
      <c r="E561" s="27"/>
      <c r="F561" s="19"/>
      <c r="G561" s="45"/>
      <c r="H561" s="20"/>
      <c r="I561" s="17"/>
      <c r="J561" s="17"/>
      <c r="K561" s="17"/>
      <c r="L561" s="17"/>
      <c r="M561" s="17"/>
      <c r="N561" s="17"/>
      <c r="O561" s="38"/>
      <c r="P561" s="38"/>
      <c r="Q561" s="38"/>
    </row>
    <row r="562" spans="2:17" ht="20.100000000000001" customHeight="1">
      <c r="B562"/>
      <c r="C562" s="59"/>
      <c r="D562" s="60"/>
      <c r="E562" s="27"/>
      <c r="F562" s="19"/>
      <c r="G562" s="45"/>
      <c r="H562" s="20"/>
      <c r="I562" s="17"/>
      <c r="J562" s="17"/>
      <c r="K562" s="17"/>
      <c r="L562" s="17"/>
      <c r="M562" s="17"/>
      <c r="N562" s="17"/>
      <c r="O562" s="38"/>
      <c r="P562" s="38"/>
      <c r="Q562" s="38"/>
    </row>
    <row r="563" spans="2:17" ht="20.100000000000001" customHeight="1">
      <c r="B563"/>
      <c r="C563" s="74" t="s">
        <v>72</v>
      </c>
      <c r="D563" s="71"/>
      <c r="E563" s="24" t="s">
        <v>103</v>
      </c>
      <c r="F563" s="24"/>
      <c r="G563" s="46"/>
      <c r="H563" s="24"/>
      <c r="I563" s="24"/>
      <c r="J563" s="24"/>
      <c r="K563" s="24"/>
      <c r="L563" s="24"/>
      <c r="M563" s="24"/>
      <c r="N563" s="24"/>
      <c r="O563" s="48"/>
      <c r="P563" s="48"/>
      <c r="Q563" s="48"/>
    </row>
    <row r="564" spans="2:17" ht="20.100000000000001" customHeight="1">
      <c r="B564"/>
      <c r="C564" s="74" t="s">
        <v>29</v>
      </c>
      <c r="D564" s="71"/>
      <c r="E564" s="24" t="s">
        <v>104</v>
      </c>
      <c r="F564" s="24"/>
      <c r="G564" s="46"/>
      <c r="H564" s="24"/>
      <c r="I564" s="24"/>
      <c r="J564" s="24"/>
      <c r="K564" s="24"/>
      <c r="L564" s="24"/>
      <c r="M564" s="24"/>
      <c r="N564" s="24"/>
      <c r="O564" s="48"/>
      <c r="P564" s="48"/>
      <c r="Q564" s="48"/>
    </row>
    <row r="565" spans="2:17" ht="20.100000000000001" customHeight="1">
      <c r="B565"/>
      <c r="C565" s="74" t="s">
        <v>45</v>
      </c>
      <c r="D565" s="71"/>
      <c r="E565" s="24" t="s">
        <v>104</v>
      </c>
      <c r="F565" s="24"/>
      <c r="G565" s="46"/>
      <c r="H565" s="24"/>
      <c r="I565" s="24"/>
      <c r="J565" s="24"/>
      <c r="K565" s="24"/>
      <c r="L565" s="24"/>
      <c r="M565" s="24"/>
      <c r="N565" s="24"/>
      <c r="O565" s="48"/>
      <c r="P565" s="48"/>
      <c r="Q565" s="48"/>
    </row>
    <row r="566" spans="2:17" ht="20.100000000000001" customHeight="1">
      <c r="B566"/>
      <c r="C566" s="76" t="s">
        <v>79</v>
      </c>
      <c r="D566" s="76"/>
      <c r="E566" s="24" t="s">
        <v>105</v>
      </c>
      <c r="F566" s="24"/>
      <c r="G566" s="46"/>
      <c r="H566" s="24"/>
      <c r="I566" s="24"/>
      <c r="J566" s="24"/>
      <c r="K566" s="24"/>
      <c r="L566" s="24"/>
      <c r="M566" s="24"/>
      <c r="N566" s="24"/>
      <c r="O566" s="48"/>
      <c r="P566" s="48"/>
      <c r="Q566" s="48"/>
    </row>
    <row r="567" spans="2:17" ht="20.100000000000001" customHeight="1">
      <c r="B567"/>
      <c r="C567" s="76" t="s">
        <v>59</v>
      </c>
      <c r="D567" s="76"/>
      <c r="E567" s="24" t="s">
        <v>105</v>
      </c>
      <c r="F567" s="24"/>
      <c r="G567" s="46"/>
      <c r="H567" s="24"/>
      <c r="I567" s="24"/>
      <c r="J567" s="24"/>
      <c r="K567" s="24"/>
      <c r="L567" s="24"/>
      <c r="M567" s="24"/>
      <c r="N567" s="24"/>
      <c r="O567" s="48"/>
      <c r="P567" s="48"/>
      <c r="Q567" s="48"/>
    </row>
    <row r="568" spans="2:17" ht="19.5" customHeight="1">
      <c r="B568"/>
      <c r="C568" t="s">
        <v>93</v>
      </c>
      <c r="G568" s="42"/>
      <c r="O568" s="47"/>
      <c r="P568" s="47"/>
      <c r="Q568" s="47"/>
    </row>
    <row r="569" spans="2:17" ht="15.75">
      <c r="F569" s="6"/>
    </row>
    <row r="570" spans="2:17" ht="20.100000000000001" customHeight="1">
      <c r="B570"/>
      <c r="C570" s="4" t="s">
        <v>2</v>
      </c>
      <c r="D570" s="5" t="s">
        <v>90</v>
      </c>
      <c r="E570" s="1"/>
      <c r="G570" s="42"/>
    </row>
    <row r="571" spans="2:17" ht="20.100000000000001" customHeight="1">
      <c r="B571"/>
      <c r="C571" s="4" t="s">
        <v>5</v>
      </c>
      <c r="D571" s="16" t="s">
        <v>209</v>
      </c>
      <c r="E571" s="1"/>
      <c r="G571" s="42"/>
    </row>
    <row r="572" spans="2:17" ht="20.100000000000001" customHeight="1">
      <c r="C572" s="4" t="s">
        <v>7</v>
      </c>
      <c r="D572" s="5">
        <v>65</v>
      </c>
      <c r="E572" s="1"/>
      <c r="G572" s="42"/>
    </row>
    <row r="573" spans="2:17" ht="20.100000000000001" customHeight="1">
      <c r="C573" s="4" t="s">
        <v>12</v>
      </c>
      <c r="D573" s="5">
        <v>55</v>
      </c>
      <c r="E573" s="1"/>
      <c r="G573" s="42"/>
    </row>
    <row r="574" spans="2:17" ht="20.100000000000001" customHeight="1">
      <c r="C574" s="4" t="s">
        <v>13</v>
      </c>
      <c r="D574" s="7">
        <v>10850</v>
      </c>
      <c r="E574" s="1"/>
      <c r="G574" s="42"/>
    </row>
    <row r="575" spans="2:17" ht="30" customHeight="1">
      <c r="C575" s="8" t="s">
        <v>86</v>
      </c>
      <c r="D575" s="37">
        <v>6.4999999999999997E-3</v>
      </c>
      <c r="E575" s="1"/>
      <c r="G575" s="42"/>
    </row>
    <row r="576" spans="2:17" ht="30" customHeight="1">
      <c r="C576" s="8" t="s">
        <v>85</v>
      </c>
      <c r="D576" s="38">
        <v>3.7499999999999999E-2</v>
      </c>
      <c r="E576" s="1"/>
      <c r="G576" s="42"/>
    </row>
    <row r="577" spans="2:17" ht="20.100000000000001" customHeight="1">
      <c r="C577" s="2"/>
      <c r="G577" s="42"/>
    </row>
    <row r="578" spans="2:17" s="10" customFormat="1" ht="20.100000000000001" customHeight="1">
      <c r="B578" s="9"/>
      <c r="F578" s="63" t="s">
        <v>3</v>
      </c>
      <c r="G578" s="64"/>
      <c r="H578" s="65"/>
      <c r="I578" s="61" t="s">
        <v>4</v>
      </c>
      <c r="J578" s="61"/>
      <c r="K578" s="61"/>
      <c r="L578" s="61" t="s">
        <v>84</v>
      </c>
      <c r="M578" s="61"/>
      <c r="N578" s="61"/>
      <c r="O578" s="61" t="s">
        <v>83</v>
      </c>
      <c r="P578" s="61"/>
      <c r="Q578" s="61"/>
    </row>
    <row r="579" spans="2:17" s="10" customFormat="1" ht="20.100000000000001" customHeight="1">
      <c r="B579" s="9"/>
      <c r="F579" s="63" t="s">
        <v>6</v>
      </c>
      <c r="G579" s="64"/>
      <c r="H579" s="65"/>
      <c r="I579" s="62" t="s">
        <v>48</v>
      </c>
      <c r="J579" s="62"/>
      <c r="K579" s="62"/>
      <c r="L579" s="62" t="s">
        <v>48</v>
      </c>
      <c r="M579" s="62"/>
      <c r="N579" s="62"/>
      <c r="O579" s="62" t="s">
        <v>48</v>
      </c>
      <c r="P579" s="62"/>
      <c r="Q579" s="62"/>
    </row>
    <row r="580" spans="2:17" s="13" customFormat="1" ht="20.100000000000001" customHeight="1">
      <c r="B580" s="11"/>
      <c r="C580" s="66" t="s">
        <v>14</v>
      </c>
      <c r="D580" s="67"/>
      <c r="E580" s="35" t="s">
        <v>17</v>
      </c>
      <c r="F580" s="35" t="s">
        <v>8</v>
      </c>
      <c r="G580" s="43" t="s">
        <v>18</v>
      </c>
      <c r="H580" s="35" t="s">
        <v>19</v>
      </c>
      <c r="I580" s="35" t="s">
        <v>9</v>
      </c>
      <c r="J580" s="35" t="s">
        <v>10</v>
      </c>
      <c r="K580" s="35" t="s">
        <v>11</v>
      </c>
      <c r="L580" s="35" t="s">
        <v>9</v>
      </c>
      <c r="M580" s="35" t="s">
        <v>10</v>
      </c>
      <c r="N580" s="35" t="s">
        <v>11</v>
      </c>
      <c r="O580" s="35" t="s">
        <v>9</v>
      </c>
      <c r="P580" s="35" t="s">
        <v>10</v>
      </c>
      <c r="Q580" s="35" t="s">
        <v>11</v>
      </c>
    </row>
    <row r="581" spans="2:17" ht="20.100000000000001" customHeight="1">
      <c r="C581" s="68" t="s">
        <v>15</v>
      </c>
      <c r="D581" s="69"/>
      <c r="E581" s="14" t="s">
        <v>666</v>
      </c>
      <c r="F581" s="17">
        <v>31362</v>
      </c>
      <c r="G581" s="39">
        <f>ROUND(1-(H581/F581),3)</f>
        <v>0.84899999999999998</v>
      </c>
      <c r="H581" s="17">
        <v>4721</v>
      </c>
      <c r="I581" s="17">
        <v>136.34</v>
      </c>
      <c r="J581" s="17">
        <v>110.14</v>
      </c>
      <c r="K581" s="17">
        <v>91.3</v>
      </c>
      <c r="L581" s="17" t="s">
        <v>92</v>
      </c>
      <c r="M581" s="17" t="s">
        <v>92</v>
      </c>
      <c r="N581" s="17" t="s">
        <v>92</v>
      </c>
      <c r="O581" s="38">
        <f>ROUND(I581/D574,4)+D575</f>
        <v>1.9099999999999999E-2</v>
      </c>
      <c r="P581" s="38">
        <f>ROUND(J581/D574,4)+D575</f>
        <v>1.67E-2</v>
      </c>
      <c r="Q581" s="38">
        <f>ROUND(K581/D574,4)+D575</f>
        <v>1.49E-2</v>
      </c>
    </row>
    <row r="582" spans="2:17" ht="20.100000000000001" customHeight="1">
      <c r="B582" s="15"/>
      <c r="C582" s="75" t="s">
        <v>20</v>
      </c>
      <c r="D582" s="75"/>
      <c r="E582" s="75"/>
      <c r="F582" s="75"/>
      <c r="G582" s="75"/>
      <c r="H582" s="75"/>
      <c r="I582" s="75"/>
      <c r="J582" s="75"/>
      <c r="K582" s="75"/>
    </row>
    <row r="583" spans="2:17" ht="20.100000000000001" customHeight="1">
      <c r="C583" s="59" t="s">
        <v>196</v>
      </c>
      <c r="D583" s="60"/>
      <c r="E583" s="14" t="s">
        <v>653</v>
      </c>
      <c r="F583" s="17">
        <v>1783</v>
      </c>
      <c r="G583" s="39">
        <f>ROUND(1-(H583/F583),3)</f>
        <v>0.70799999999999996</v>
      </c>
      <c r="H583" s="17">
        <v>521</v>
      </c>
      <c r="I583" s="17">
        <v>15.05</v>
      </c>
      <c r="J583" s="17">
        <v>12.15</v>
      </c>
      <c r="K583" s="17">
        <v>10.08</v>
      </c>
      <c r="L583" s="17" t="s">
        <v>92</v>
      </c>
      <c r="M583" s="17" t="s">
        <v>92</v>
      </c>
      <c r="N583" s="17" t="s">
        <v>92</v>
      </c>
      <c r="O583" s="38">
        <f>IF(ROUND(I583/D$574,4)=0,0.0001,ROUND(I583/D$574,4))</f>
        <v>1.4E-3</v>
      </c>
      <c r="P583" s="38">
        <f>IF(ROUND(J583/D$574,4)=0,0.0001,ROUND(J583/D$574,4))</f>
        <v>1.1000000000000001E-3</v>
      </c>
      <c r="Q583" s="38">
        <f>IF(ROUND(K583/D$574,4)=0,0.0001,ROUND(K583/D$574,4))</f>
        <v>8.9999999999999998E-4</v>
      </c>
    </row>
    <row r="584" spans="2:17" ht="20.100000000000001" customHeight="1">
      <c r="C584" s="59" t="s">
        <v>197</v>
      </c>
      <c r="D584" s="60"/>
      <c r="E584" s="14" t="s">
        <v>654</v>
      </c>
      <c r="F584" s="17">
        <v>3201</v>
      </c>
      <c r="G584" s="39">
        <f t="shared" ref="G584:G595" si="40">ROUND(1-(H584/F584),3)</f>
        <v>0.75700000000000001</v>
      </c>
      <c r="H584" s="17">
        <v>779</v>
      </c>
      <c r="I584" s="17">
        <v>22.5</v>
      </c>
      <c r="J584" s="17">
        <v>18.170000000000002</v>
      </c>
      <c r="K584" s="17">
        <v>15.07</v>
      </c>
      <c r="L584" s="17" t="s">
        <v>92</v>
      </c>
      <c r="M584" s="17" t="s">
        <v>92</v>
      </c>
      <c r="N584" s="17" t="s">
        <v>92</v>
      </c>
      <c r="O584" s="38">
        <f t="shared" ref="O584:O595" si="41">IF(ROUND(I584/D$574,4)=0,0.0001,ROUND(I584/D$574,4))</f>
        <v>2.0999999999999999E-3</v>
      </c>
      <c r="P584" s="38">
        <f t="shared" ref="P584:P595" si="42">IF(ROUND(J584/D$574,4)=0,0.0001,ROUND(J584/D$574,4))</f>
        <v>1.6999999999999999E-3</v>
      </c>
      <c r="Q584" s="38">
        <f t="shared" ref="Q584:Q595" si="43">IF(ROUND(K584/D$574,4)=0,0.0001,ROUND(K584/D$574,4))</f>
        <v>1.4E-3</v>
      </c>
    </row>
    <row r="585" spans="2:17" ht="20.100000000000001" customHeight="1">
      <c r="C585" s="59" t="s">
        <v>198</v>
      </c>
      <c r="D585" s="60"/>
      <c r="E585" s="14" t="s">
        <v>655</v>
      </c>
      <c r="F585" s="17">
        <v>4897</v>
      </c>
      <c r="G585" s="39">
        <f t="shared" si="40"/>
        <v>0.74</v>
      </c>
      <c r="H585" s="17">
        <v>1275</v>
      </c>
      <c r="I585" s="17">
        <v>36.82</v>
      </c>
      <c r="J585" s="17">
        <v>29.75</v>
      </c>
      <c r="K585" s="17">
        <v>24.66</v>
      </c>
      <c r="L585" s="17" t="s">
        <v>92</v>
      </c>
      <c r="M585" s="17" t="s">
        <v>92</v>
      </c>
      <c r="N585" s="17" t="s">
        <v>92</v>
      </c>
      <c r="O585" s="38">
        <f t="shared" si="41"/>
        <v>3.3999999999999998E-3</v>
      </c>
      <c r="P585" s="38">
        <f t="shared" si="42"/>
        <v>2.7000000000000001E-3</v>
      </c>
      <c r="Q585" s="38">
        <f t="shared" si="43"/>
        <v>2.3E-3</v>
      </c>
    </row>
    <row r="586" spans="2:17" ht="20.100000000000001" customHeight="1">
      <c r="C586" s="59" t="s">
        <v>199</v>
      </c>
      <c r="D586" s="60"/>
      <c r="E586" s="14" t="s">
        <v>656</v>
      </c>
      <c r="F586" s="17">
        <v>58</v>
      </c>
      <c r="G586" s="39">
        <f t="shared" si="40"/>
        <v>0.379</v>
      </c>
      <c r="H586" s="17">
        <v>36</v>
      </c>
      <c r="I586" s="17">
        <v>1.04</v>
      </c>
      <c r="J586" s="17">
        <v>0.84</v>
      </c>
      <c r="K586" s="17">
        <v>0.7</v>
      </c>
      <c r="L586" s="17" t="s">
        <v>92</v>
      </c>
      <c r="M586" s="17" t="s">
        <v>92</v>
      </c>
      <c r="N586" s="17" t="s">
        <v>92</v>
      </c>
      <c r="O586" s="38">
        <f t="shared" si="41"/>
        <v>1E-4</v>
      </c>
      <c r="P586" s="38">
        <f t="shared" si="42"/>
        <v>1E-4</v>
      </c>
      <c r="Q586" s="38">
        <f t="shared" si="43"/>
        <v>1E-4</v>
      </c>
    </row>
    <row r="587" spans="2:17" ht="20.100000000000001" customHeight="1">
      <c r="C587" s="59" t="s">
        <v>136</v>
      </c>
      <c r="D587" s="60"/>
      <c r="E587" s="14" t="s">
        <v>593</v>
      </c>
      <c r="F587" s="17">
        <v>55</v>
      </c>
      <c r="G587" s="39">
        <f t="shared" si="40"/>
        <v>0.49099999999999999</v>
      </c>
      <c r="H587" s="17">
        <v>28</v>
      </c>
      <c r="I587" s="17">
        <v>0.81</v>
      </c>
      <c r="J587" s="17">
        <v>0.65</v>
      </c>
      <c r="K587" s="17">
        <v>0.54</v>
      </c>
      <c r="L587" s="17" t="s">
        <v>92</v>
      </c>
      <c r="M587" s="17" t="s">
        <v>92</v>
      </c>
      <c r="N587" s="17" t="s">
        <v>92</v>
      </c>
      <c r="O587" s="38">
        <f t="shared" si="41"/>
        <v>1E-4</v>
      </c>
      <c r="P587" s="38">
        <f t="shared" si="42"/>
        <v>1E-4</v>
      </c>
      <c r="Q587" s="38">
        <f t="shared" si="43"/>
        <v>1E-4</v>
      </c>
    </row>
    <row r="588" spans="2:17" ht="20.100000000000001" customHeight="1">
      <c r="B588"/>
      <c r="C588" s="59" t="s">
        <v>200</v>
      </c>
      <c r="D588" s="60"/>
      <c r="E588" s="14" t="s">
        <v>657</v>
      </c>
      <c r="F588" s="17">
        <v>811</v>
      </c>
      <c r="G588" s="39">
        <f t="shared" si="40"/>
        <v>0.80900000000000005</v>
      </c>
      <c r="H588" s="17">
        <v>155</v>
      </c>
      <c r="I588" s="17">
        <v>4.4800000000000004</v>
      </c>
      <c r="J588" s="17">
        <v>3.62</v>
      </c>
      <c r="K588" s="17">
        <v>3</v>
      </c>
      <c r="L588" s="17" t="s">
        <v>92</v>
      </c>
      <c r="M588" s="17" t="s">
        <v>92</v>
      </c>
      <c r="N588" s="17" t="s">
        <v>92</v>
      </c>
      <c r="O588" s="38">
        <f t="shared" si="41"/>
        <v>4.0000000000000002E-4</v>
      </c>
      <c r="P588" s="38">
        <f t="shared" si="42"/>
        <v>2.9999999999999997E-4</v>
      </c>
      <c r="Q588" s="38">
        <f t="shared" si="43"/>
        <v>2.9999999999999997E-4</v>
      </c>
    </row>
    <row r="589" spans="2:17" ht="20.100000000000001" customHeight="1">
      <c r="B589"/>
      <c r="C589" s="59" t="s">
        <v>201</v>
      </c>
      <c r="D589" s="60"/>
      <c r="E589" s="14" t="s">
        <v>658</v>
      </c>
      <c r="F589" s="17">
        <v>84</v>
      </c>
      <c r="G589" s="39">
        <f t="shared" si="40"/>
        <v>0.81</v>
      </c>
      <c r="H589" s="17">
        <v>16</v>
      </c>
      <c r="I589" s="17">
        <v>0.46</v>
      </c>
      <c r="J589" s="17">
        <v>0.37</v>
      </c>
      <c r="K589" s="17">
        <v>0.31</v>
      </c>
      <c r="L589" s="17" t="s">
        <v>92</v>
      </c>
      <c r="M589" s="17" t="s">
        <v>92</v>
      </c>
      <c r="N589" s="17" t="s">
        <v>92</v>
      </c>
      <c r="O589" s="38">
        <f t="shared" si="41"/>
        <v>1E-4</v>
      </c>
      <c r="P589" s="38">
        <f t="shared" si="42"/>
        <v>1E-4</v>
      </c>
      <c r="Q589" s="38">
        <f t="shared" si="43"/>
        <v>1E-4</v>
      </c>
    </row>
    <row r="590" spans="2:17" ht="20.100000000000001" customHeight="1">
      <c r="B590"/>
      <c r="C590" s="59" t="s">
        <v>137</v>
      </c>
      <c r="D590" s="60"/>
      <c r="E590" s="14" t="s">
        <v>594</v>
      </c>
      <c r="F590" s="17">
        <v>83</v>
      </c>
      <c r="G590" s="39">
        <f t="shared" si="40"/>
        <v>0.78300000000000003</v>
      </c>
      <c r="H590" s="17">
        <v>18</v>
      </c>
      <c r="I590" s="17">
        <v>0.52</v>
      </c>
      <c r="J590" s="17">
        <v>0.42</v>
      </c>
      <c r="K590" s="17">
        <v>0.35</v>
      </c>
      <c r="L590" s="17" t="s">
        <v>92</v>
      </c>
      <c r="M590" s="17" t="s">
        <v>92</v>
      </c>
      <c r="N590" s="17" t="s">
        <v>92</v>
      </c>
      <c r="O590" s="38">
        <f t="shared" si="41"/>
        <v>1E-4</v>
      </c>
      <c r="P590" s="38">
        <f t="shared" si="42"/>
        <v>1E-4</v>
      </c>
      <c r="Q590" s="38">
        <f t="shared" si="43"/>
        <v>1E-4</v>
      </c>
    </row>
    <row r="591" spans="2:17" ht="20.100000000000001" customHeight="1">
      <c r="B591"/>
      <c r="C591" s="59" t="s">
        <v>202</v>
      </c>
      <c r="D591" s="60"/>
      <c r="E591" s="14" t="s">
        <v>659</v>
      </c>
      <c r="F591" s="17">
        <v>1173</v>
      </c>
      <c r="G591" s="39">
        <f t="shared" si="40"/>
        <v>0.89300000000000002</v>
      </c>
      <c r="H591" s="17">
        <v>125</v>
      </c>
      <c r="I591" s="17">
        <v>3.61</v>
      </c>
      <c r="J591" s="17">
        <v>2.92</v>
      </c>
      <c r="K591" s="17">
        <v>2.42</v>
      </c>
      <c r="L591" s="17" t="s">
        <v>92</v>
      </c>
      <c r="M591" s="17" t="s">
        <v>92</v>
      </c>
      <c r="N591" s="17" t="s">
        <v>92</v>
      </c>
      <c r="O591" s="38">
        <f t="shared" si="41"/>
        <v>2.9999999999999997E-4</v>
      </c>
      <c r="P591" s="38">
        <f t="shared" si="42"/>
        <v>2.9999999999999997E-4</v>
      </c>
      <c r="Q591" s="38">
        <f t="shared" si="43"/>
        <v>2.0000000000000001E-4</v>
      </c>
    </row>
    <row r="592" spans="2:17" ht="20.100000000000001" customHeight="1">
      <c r="B592"/>
      <c r="C592" s="59" t="s">
        <v>203</v>
      </c>
      <c r="D592" s="60"/>
      <c r="E592" s="14" t="s">
        <v>660</v>
      </c>
      <c r="F592" s="17">
        <v>1235</v>
      </c>
      <c r="G592" s="39">
        <f t="shared" si="40"/>
        <v>0.86099999999999999</v>
      </c>
      <c r="H592" s="17">
        <v>172</v>
      </c>
      <c r="I592" s="17">
        <v>4.97</v>
      </c>
      <c r="J592" s="17">
        <v>4.01</v>
      </c>
      <c r="K592" s="17">
        <v>3.33</v>
      </c>
      <c r="L592" s="17" t="s">
        <v>92</v>
      </c>
      <c r="M592" s="17" t="s">
        <v>92</v>
      </c>
      <c r="N592" s="17" t="s">
        <v>92</v>
      </c>
      <c r="O592" s="38">
        <f t="shared" si="41"/>
        <v>5.0000000000000001E-4</v>
      </c>
      <c r="P592" s="38">
        <f t="shared" si="42"/>
        <v>4.0000000000000002E-4</v>
      </c>
      <c r="Q592" s="38">
        <f t="shared" si="43"/>
        <v>2.9999999999999997E-4</v>
      </c>
    </row>
    <row r="593" spans="2:17" ht="20.100000000000001" customHeight="1">
      <c r="B593"/>
      <c r="C593" s="59" t="s">
        <v>204</v>
      </c>
      <c r="D593" s="60"/>
      <c r="E593" s="14" t="s">
        <v>661</v>
      </c>
      <c r="F593" s="17">
        <v>1170</v>
      </c>
      <c r="G593" s="39">
        <f t="shared" si="40"/>
        <v>0.92</v>
      </c>
      <c r="H593" s="17">
        <v>94</v>
      </c>
      <c r="I593" s="17">
        <v>2.71</v>
      </c>
      <c r="J593" s="17">
        <v>2.19</v>
      </c>
      <c r="K593" s="17">
        <v>1.82</v>
      </c>
      <c r="L593" s="17" t="s">
        <v>92</v>
      </c>
      <c r="M593" s="17" t="s">
        <v>92</v>
      </c>
      <c r="N593" s="17" t="s">
        <v>92</v>
      </c>
      <c r="O593" s="38">
        <f t="shared" si="41"/>
        <v>2.0000000000000001E-4</v>
      </c>
      <c r="P593" s="38">
        <f t="shared" si="42"/>
        <v>2.0000000000000001E-4</v>
      </c>
      <c r="Q593" s="38">
        <f t="shared" si="43"/>
        <v>2.0000000000000001E-4</v>
      </c>
    </row>
    <row r="594" spans="2:17" ht="20.100000000000001" customHeight="1">
      <c r="B594"/>
      <c r="C594" s="59" t="s">
        <v>205</v>
      </c>
      <c r="D594" s="60"/>
      <c r="E594" s="14" t="s">
        <v>662</v>
      </c>
      <c r="F594" s="17">
        <v>941</v>
      </c>
      <c r="G594" s="39">
        <f t="shared" si="40"/>
        <v>0.91300000000000003</v>
      </c>
      <c r="H594" s="17">
        <v>82</v>
      </c>
      <c r="I594" s="17">
        <v>2.37</v>
      </c>
      <c r="J594" s="17">
        <v>1.91</v>
      </c>
      <c r="K594" s="17">
        <v>1.59</v>
      </c>
      <c r="L594" s="17" t="s">
        <v>92</v>
      </c>
      <c r="M594" s="17" t="s">
        <v>92</v>
      </c>
      <c r="N594" s="17" t="s">
        <v>92</v>
      </c>
      <c r="O594" s="38">
        <f t="shared" si="41"/>
        <v>2.0000000000000001E-4</v>
      </c>
      <c r="P594" s="38">
        <f t="shared" si="42"/>
        <v>2.0000000000000001E-4</v>
      </c>
      <c r="Q594" s="38">
        <f t="shared" si="43"/>
        <v>1E-4</v>
      </c>
    </row>
    <row r="595" spans="2:17" ht="20.100000000000001" customHeight="1">
      <c r="B595"/>
      <c r="C595" s="59" t="s">
        <v>99</v>
      </c>
      <c r="D595" s="60"/>
      <c r="E595" s="14" t="s">
        <v>564</v>
      </c>
      <c r="F595" s="17">
        <v>108</v>
      </c>
      <c r="G595" s="39">
        <f t="shared" si="40"/>
        <v>0.74099999999999999</v>
      </c>
      <c r="H595" s="17">
        <v>28</v>
      </c>
      <c r="I595" s="17">
        <v>0.81</v>
      </c>
      <c r="J595" s="17">
        <v>0.65</v>
      </c>
      <c r="K595" s="17">
        <v>0.54</v>
      </c>
      <c r="L595" s="17" t="s">
        <v>92</v>
      </c>
      <c r="M595" s="17" t="s">
        <v>92</v>
      </c>
      <c r="N595" s="17" t="s">
        <v>92</v>
      </c>
      <c r="O595" s="38">
        <f t="shared" si="41"/>
        <v>1E-4</v>
      </c>
      <c r="P595" s="38">
        <f t="shared" si="42"/>
        <v>1E-4</v>
      </c>
      <c r="Q595" s="38">
        <f t="shared" si="43"/>
        <v>1E-4</v>
      </c>
    </row>
    <row r="596" spans="2:17" ht="20.100000000000001" customHeight="1">
      <c r="B596"/>
      <c r="C596" s="59"/>
      <c r="D596" s="60"/>
      <c r="E596" s="14"/>
      <c r="F596" s="17"/>
      <c r="G596" s="39"/>
      <c r="H596" s="17"/>
      <c r="I596" s="17"/>
      <c r="J596" s="17"/>
      <c r="K596" s="17"/>
      <c r="L596" s="17"/>
      <c r="M596" s="17"/>
      <c r="N596" s="17"/>
      <c r="O596" s="38"/>
      <c r="P596" s="38"/>
      <c r="Q596" s="38"/>
    </row>
    <row r="597" spans="2:17" ht="20.100000000000001" customHeight="1">
      <c r="B597"/>
      <c r="C597" s="59"/>
      <c r="D597" s="60"/>
      <c r="E597" s="14"/>
      <c r="F597" s="17"/>
      <c r="G597" s="39"/>
      <c r="H597" s="17"/>
      <c r="I597" s="17"/>
      <c r="J597" s="17"/>
      <c r="K597" s="17"/>
      <c r="L597" s="17"/>
      <c r="M597" s="17"/>
      <c r="N597" s="17"/>
      <c r="O597" s="38"/>
      <c r="P597" s="38"/>
      <c r="Q597" s="38"/>
    </row>
    <row r="598" spans="2:17" ht="20.100000000000001" customHeight="1">
      <c r="B598"/>
      <c r="C598" s="59"/>
      <c r="D598" s="60"/>
      <c r="E598" s="14"/>
      <c r="F598" s="17"/>
      <c r="G598" s="39"/>
      <c r="H598" s="17"/>
      <c r="I598" s="17"/>
      <c r="J598" s="17"/>
      <c r="K598" s="17"/>
      <c r="L598" s="17"/>
      <c r="M598" s="17"/>
      <c r="N598" s="17"/>
      <c r="O598" s="38"/>
      <c r="P598" s="38"/>
      <c r="Q598" s="38"/>
    </row>
    <row r="599" spans="2:17" ht="20.100000000000001" customHeight="1">
      <c r="B599"/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2:17" ht="20.100000000000001" customHeight="1">
      <c r="B600"/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2:17" ht="20.100000000000001" customHeight="1">
      <c r="B601"/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2:17" ht="20.100000000000001" customHeight="1">
      <c r="B602"/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2:17" ht="20.100000000000001" customHeight="1">
      <c r="B603"/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2:17" ht="20.100000000000001" customHeight="1">
      <c r="B604"/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2:17" ht="20.100000000000001" customHeight="1">
      <c r="B605"/>
      <c r="C605" s="59"/>
      <c r="D605" s="60"/>
      <c r="E605" s="14"/>
      <c r="F605" s="17"/>
      <c r="G605" s="39"/>
      <c r="H605" s="17"/>
      <c r="I605" s="17"/>
      <c r="J605" s="17"/>
      <c r="K605" s="17"/>
      <c r="L605" s="17"/>
      <c r="M605" s="17"/>
      <c r="N605" s="17"/>
      <c r="O605" s="38"/>
      <c r="P605" s="38"/>
      <c r="Q605" s="38"/>
    </row>
    <row r="606" spans="2:17" ht="20.100000000000001" customHeight="1">
      <c r="B606"/>
      <c r="C606" s="70" t="s">
        <v>21</v>
      </c>
      <c r="D606" s="70"/>
      <c r="E606" s="70"/>
      <c r="F606" s="70"/>
      <c r="G606" s="70"/>
      <c r="H606" s="70"/>
      <c r="I606" s="70"/>
      <c r="J606" s="70"/>
      <c r="K606" s="70"/>
      <c r="O606" s="47"/>
      <c r="P606" s="47"/>
      <c r="Q606" s="47"/>
    </row>
    <row r="607" spans="2:17" ht="20.100000000000001" customHeight="1">
      <c r="B607"/>
      <c r="C607" s="59" t="s">
        <v>139</v>
      </c>
      <c r="D607" s="60"/>
      <c r="E607" s="14" t="s">
        <v>596</v>
      </c>
      <c r="F607" s="17">
        <v>1025</v>
      </c>
      <c r="G607" s="39">
        <f>ROUND(1-(H607/F607),3)</f>
        <v>0.68700000000000006</v>
      </c>
      <c r="H607" s="17">
        <v>321</v>
      </c>
      <c r="I607" s="17">
        <v>9.27</v>
      </c>
      <c r="J607" s="17">
        <v>7.49</v>
      </c>
      <c r="K607" s="17">
        <v>6.21</v>
      </c>
      <c r="L607" s="17" t="s">
        <v>92</v>
      </c>
      <c r="M607" s="17" t="s">
        <v>92</v>
      </c>
      <c r="N607" s="17" t="s">
        <v>92</v>
      </c>
      <c r="O607" s="38">
        <f>IF(ROUND(I607/D$574,4)=0,0.0001,ROUND(I607/D$574,4))</f>
        <v>8.9999999999999998E-4</v>
      </c>
      <c r="P607" s="38">
        <f>IF(ROUND(J607/D$574,4)=0,0.0001,ROUND(J607/D$574,4))</f>
        <v>6.9999999999999999E-4</v>
      </c>
      <c r="Q607" s="38">
        <f>IF(ROUND(K607/D$574,4)=0,0.0001,ROUND(K607/D$574,4))</f>
        <v>5.9999999999999995E-4</v>
      </c>
    </row>
    <row r="608" spans="2:17" ht="20.100000000000001" customHeight="1">
      <c r="B608"/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2:17" ht="20.100000000000001" customHeight="1">
      <c r="B609"/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2:17" ht="20.100000000000001" customHeight="1">
      <c r="B610"/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2:17" ht="20.100000000000001" customHeight="1">
      <c r="B611"/>
      <c r="C611" s="70" t="s">
        <v>23</v>
      </c>
      <c r="D611" s="70"/>
      <c r="E611" s="70"/>
      <c r="F611" s="70"/>
      <c r="G611" s="70"/>
      <c r="H611" s="70"/>
      <c r="I611" s="70"/>
      <c r="J611" s="70"/>
      <c r="K611" s="70"/>
      <c r="O611" s="47"/>
      <c r="P611" s="47"/>
      <c r="Q611" s="47"/>
    </row>
    <row r="612" spans="2:17" ht="20.100000000000001" customHeight="1">
      <c r="B612"/>
      <c r="C612" s="59" t="s">
        <v>140</v>
      </c>
      <c r="D612" s="60"/>
      <c r="E612" s="14" t="s">
        <v>597</v>
      </c>
      <c r="F612" s="17">
        <v>629</v>
      </c>
      <c r="G612" s="39">
        <f t="shared" ref="G612:G627" si="44">ROUND(1-(H612/F612),3)</f>
        <v>0.79200000000000004</v>
      </c>
      <c r="H612" s="17">
        <v>131</v>
      </c>
      <c r="I612" s="17">
        <v>3.78</v>
      </c>
      <c r="J612" s="17">
        <v>3.06</v>
      </c>
      <c r="K612" s="17">
        <v>2.5299999999999998</v>
      </c>
      <c r="L612" s="17" t="s">
        <v>92</v>
      </c>
      <c r="M612" s="17" t="s">
        <v>92</v>
      </c>
      <c r="N612" s="17" t="s">
        <v>92</v>
      </c>
      <c r="O612" s="38">
        <f t="shared" ref="O612:O627" si="45">IF(ROUND(I612/D$574,4)=0,0.0001,ROUND(I612/D$574,4))</f>
        <v>2.9999999999999997E-4</v>
      </c>
      <c r="P612" s="38">
        <f t="shared" ref="P612:P627" si="46">IF(ROUND(J612/D$574,4)=0,0.0001,ROUND(J612/D$574,4))</f>
        <v>2.9999999999999997E-4</v>
      </c>
      <c r="Q612" s="38">
        <f t="shared" ref="Q612:Q627" si="47">IF(ROUND(K612/D$574,4)=0,0.0001,ROUND(K612/D$574,4))</f>
        <v>2.0000000000000001E-4</v>
      </c>
    </row>
    <row r="613" spans="2:17" ht="20.100000000000001" customHeight="1">
      <c r="B613"/>
      <c r="C613" s="59" t="s">
        <v>141</v>
      </c>
      <c r="D613" s="60"/>
      <c r="E613" s="14" t="s">
        <v>598</v>
      </c>
      <c r="F613" s="17">
        <v>49</v>
      </c>
      <c r="G613" s="39">
        <f t="shared" si="44"/>
        <v>0.30599999999999999</v>
      </c>
      <c r="H613" s="17">
        <v>34</v>
      </c>
      <c r="I613" s="17">
        <v>0.98</v>
      </c>
      <c r="J613" s="17">
        <v>0.79</v>
      </c>
      <c r="K613" s="17">
        <v>0.66</v>
      </c>
      <c r="L613" s="17" t="s">
        <v>92</v>
      </c>
      <c r="M613" s="17" t="s">
        <v>92</v>
      </c>
      <c r="N613" s="17" t="s">
        <v>92</v>
      </c>
      <c r="O613" s="38">
        <f t="shared" si="45"/>
        <v>1E-4</v>
      </c>
      <c r="P613" s="38">
        <f t="shared" si="46"/>
        <v>1E-4</v>
      </c>
      <c r="Q613" s="38">
        <f t="shared" si="47"/>
        <v>1E-4</v>
      </c>
    </row>
    <row r="614" spans="2:17" ht="20.100000000000001" customHeight="1">
      <c r="B614"/>
      <c r="C614" s="59" t="s">
        <v>142</v>
      </c>
      <c r="D614" s="60"/>
      <c r="E614" s="14" t="s">
        <v>599</v>
      </c>
      <c r="F614" s="17">
        <v>49</v>
      </c>
      <c r="G614" s="39">
        <f t="shared" si="44"/>
        <v>0.30599999999999999</v>
      </c>
      <c r="H614" s="17">
        <v>34</v>
      </c>
      <c r="I614" s="17">
        <v>0.98</v>
      </c>
      <c r="J614" s="17">
        <v>0.79</v>
      </c>
      <c r="K614" s="17">
        <v>0.66</v>
      </c>
      <c r="L614" s="17" t="s">
        <v>92</v>
      </c>
      <c r="M614" s="17" t="s">
        <v>92</v>
      </c>
      <c r="N614" s="17" t="s">
        <v>92</v>
      </c>
      <c r="O614" s="38">
        <f t="shared" si="45"/>
        <v>1E-4</v>
      </c>
      <c r="P614" s="38">
        <f t="shared" si="46"/>
        <v>1E-4</v>
      </c>
      <c r="Q614" s="38">
        <f t="shared" si="47"/>
        <v>1E-4</v>
      </c>
    </row>
    <row r="615" spans="2:17" ht="20.100000000000001" customHeight="1">
      <c r="B615"/>
      <c r="C615" s="59" t="s">
        <v>143</v>
      </c>
      <c r="D615" s="60"/>
      <c r="E615" s="14" t="s">
        <v>600</v>
      </c>
      <c r="F615" s="17">
        <v>49</v>
      </c>
      <c r="G615" s="39">
        <f t="shared" si="44"/>
        <v>0.30599999999999999</v>
      </c>
      <c r="H615" s="17">
        <v>34</v>
      </c>
      <c r="I615" s="17">
        <v>0.98</v>
      </c>
      <c r="J615" s="17">
        <v>0.79</v>
      </c>
      <c r="K615" s="17">
        <v>0.66</v>
      </c>
      <c r="L615" s="17" t="s">
        <v>92</v>
      </c>
      <c r="M615" s="17" t="s">
        <v>92</v>
      </c>
      <c r="N615" s="17" t="s">
        <v>92</v>
      </c>
      <c r="O615" s="38">
        <f t="shared" si="45"/>
        <v>1E-4</v>
      </c>
      <c r="P615" s="38">
        <f t="shared" si="46"/>
        <v>1E-4</v>
      </c>
      <c r="Q615" s="38">
        <f t="shared" si="47"/>
        <v>1E-4</v>
      </c>
    </row>
    <row r="616" spans="2:17" ht="20.100000000000001" customHeight="1">
      <c r="B616"/>
      <c r="C616" s="59" t="s">
        <v>144</v>
      </c>
      <c r="D616" s="60"/>
      <c r="E616" s="14" t="s">
        <v>601</v>
      </c>
      <c r="F616" s="17">
        <v>49</v>
      </c>
      <c r="G616" s="39">
        <f t="shared" si="44"/>
        <v>0.30599999999999999</v>
      </c>
      <c r="H616" s="17">
        <v>34</v>
      </c>
      <c r="I616" s="17">
        <v>0.98</v>
      </c>
      <c r="J616" s="17">
        <v>0.79</v>
      </c>
      <c r="K616" s="17">
        <v>0.66</v>
      </c>
      <c r="L616" s="17" t="s">
        <v>92</v>
      </c>
      <c r="M616" s="17" t="s">
        <v>92</v>
      </c>
      <c r="N616" s="17" t="s">
        <v>92</v>
      </c>
      <c r="O616" s="38">
        <f t="shared" si="45"/>
        <v>1E-4</v>
      </c>
      <c r="P616" s="38">
        <f t="shared" si="46"/>
        <v>1E-4</v>
      </c>
      <c r="Q616" s="38">
        <f t="shared" si="47"/>
        <v>1E-4</v>
      </c>
    </row>
    <row r="617" spans="2:17" ht="20.100000000000001" customHeight="1">
      <c r="B617"/>
      <c r="C617" s="59" t="s">
        <v>145</v>
      </c>
      <c r="D617" s="60"/>
      <c r="E617" s="14" t="s">
        <v>602</v>
      </c>
      <c r="F617" s="17">
        <v>99</v>
      </c>
      <c r="G617" s="39">
        <f t="shared" si="44"/>
        <v>0.626</v>
      </c>
      <c r="H617" s="17">
        <v>37</v>
      </c>
      <c r="I617" s="17">
        <v>1.07</v>
      </c>
      <c r="J617" s="17">
        <v>0.86</v>
      </c>
      <c r="K617" s="17">
        <v>0.72</v>
      </c>
      <c r="L617" s="17" t="s">
        <v>92</v>
      </c>
      <c r="M617" s="17" t="s">
        <v>92</v>
      </c>
      <c r="N617" s="17" t="s">
        <v>92</v>
      </c>
      <c r="O617" s="38">
        <f t="shared" si="45"/>
        <v>1E-4</v>
      </c>
      <c r="P617" s="38">
        <f t="shared" si="46"/>
        <v>1E-4</v>
      </c>
      <c r="Q617" s="38">
        <f t="shared" si="47"/>
        <v>1E-4</v>
      </c>
    </row>
    <row r="618" spans="2:17" ht="20.100000000000001" customHeight="1">
      <c r="B618"/>
      <c r="C618" s="59" t="s">
        <v>146</v>
      </c>
      <c r="D618" s="60"/>
      <c r="E618" s="14" t="s">
        <v>603</v>
      </c>
      <c r="F618" s="17">
        <v>99</v>
      </c>
      <c r="G618" s="39">
        <f t="shared" si="44"/>
        <v>0.63600000000000001</v>
      </c>
      <c r="H618" s="17">
        <v>36</v>
      </c>
      <c r="I618" s="17">
        <v>1.04</v>
      </c>
      <c r="J618" s="17">
        <v>0.84</v>
      </c>
      <c r="K618" s="17">
        <v>0.7</v>
      </c>
      <c r="L618" s="17" t="s">
        <v>92</v>
      </c>
      <c r="M618" s="17" t="s">
        <v>92</v>
      </c>
      <c r="N618" s="17" t="s">
        <v>92</v>
      </c>
      <c r="O618" s="38">
        <f t="shared" si="45"/>
        <v>1E-4</v>
      </c>
      <c r="P618" s="38">
        <f t="shared" si="46"/>
        <v>1E-4</v>
      </c>
      <c r="Q618" s="38">
        <f t="shared" si="47"/>
        <v>1E-4</v>
      </c>
    </row>
    <row r="619" spans="2:17" ht="20.100000000000001" customHeight="1">
      <c r="B619"/>
      <c r="C619" s="59" t="s">
        <v>147</v>
      </c>
      <c r="D619" s="60"/>
      <c r="E619" s="14" t="s">
        <v>604</v>
      </c>
      <c r="F619" s="17">
        <v>99</v>
      </c>
      <c r="G619" s="39">
        <f t="shared" si="44"/>
        <v>0.626</v>
      </c>
      <c r="H619" s="17">
        <v>37</v>
      </c>
      <c r="I619" s="17">
        <v>1.07</v>
      </c>
      <c r="J619" s="17">
        <v>0.86</v>
      </c>
      <c r="K619" s="17">
        <v>0.72</v>
      </c>
      <c r="L619" s="17" t="s">
        <v>92</v>
      </c>
      <c r="M619" s="17" t="s">
        <v>92</v>
      </c>
      <c r="N619" s="17" t="s">
        <v>92</v>
      </c>
      <c r="O619" s="38">
        <f t="shared" si="45"/>
        <v>1E-4</v>
      </c>
      <c r="P619" s="38">
        <f t="shared" si="46"/>
        <v>1E-4</v>
      </c>
      <c r="Q619" s="38">
        <f t="shared" si="47"/>
        <v>1E-4</v>
      </c>
    </row>
    <row r="620" spans="2:17" ht="20.100000000000001" customHeight="1">
      <c r="B620"/>
      <c r="C620" s="59" t="s">
        <v>149</v>
      </c>
      <c r="D620" s="60"/>
      <c r="E620" s="14" t="s">
        <v>606</v>
      </c>
      <c r="F620" s="17">
        <v>99</v>
      </c>
      <c r="G620" s="39">
        <f t="shared" si="44"/>
        <v>0.626</v>
      </c>
      <c r="H620" s="17">
        <v>37</v>
      </c>
      <c r="I620" s="17">
        <v>1.07</v>
      </c>
      <c r="J620" s="17">
        <v>0.86</v>
      </c>
      <c r="K620" s="17">
        <v>0.72</v>
      </c>
      <c r="L620" s="17" t="s">
        <v>92</v>
      </c>
      <c r="M620" s="17" t="s">
        <v>92</v>
      </c>
      <c r="N620" s="17" t="s">
        <v>92</v>
      </c>
      <c r="O620" s="38">
        <f t="shared" si="45"/>
        <v>1E-4</v>
      </c>
      <c r="P620" s="38">
        <f t="shared" si="46"/>
        <v>1E-4</v>
      </c>
      <c r="Q620" s="38">
        <f t="shared" si="47"/>
        <v>1E-4</v>
      </c>
    </row>
    <row r="621" spans="2:17" ht="20.100000000000001" customHeight="1">
      <c r="B621"/>
      <c r="C621" s="59" t="s">
        <v>150</v>
      </c>
      <c r="D621" s="60"/>
      <c r="E621" s="14" t="s">
        <v>607</v>
      </c>
      <c r="F621" s="17">
        <v>325</v>
      </c>
      <c r="G621" s="39">
        <f t="shared" si="44"/>
        <v>0.56599999999999995</v>
      </c>
      <c r="H621" s="17">
        <v>141</v>
      </c>
      <c r="I621" s="17">
        <v>4.07</v>
      </c>
      <c r="J621" s="17">
        <v>3.29</v>
      </c>
      <c r="K621" s="17">
        <v>2.73</v>
      </c>
      <c r="L621" s="17" t="s">
        <v>92</v>
      </c>
      <c r="M621" s="17" t="s">
        <v>92</v>
      </c>
      <c r="N621" s="17" t="s">
        <v>92</v>
      </c>
      <c r="O621" s="38">
        <f t="shared" si="45"/>
        <v>4.0000000000000002E-4</v>
      </c>
      <c r="P621" s="38">
        <f t="shared" si="46"/>
        <v>2.9999999999999997E-4</v>
      </c>
      <c r="Q621" s="38">
        <f t="shared" si="47"/>
        <v>2.9999999999999997E-4</v>
      </c>
    </row>
    <row r="622" spans="2:17" ht="20.100000000000001" customHeight="1">
      <c r="B622"/>
      <c r="C622" s="59" t="s">
        <v>151</v>
      </c>
      <c r="D622" s="60"/>
      <c r="E622" s="14" t="s">
        <v>608</v>
      </c>
      <c r="F622" s="17">
        <v>524</v>
      </c>
      <c r="G622" s="39">
        <f t="shared" si="44"/>
        <v>0.68899999999999995</v>
      </c>
      <c r="H622" s="17">
        <v>163</v>
      </c>
      <c r="I622" s="17">
        <v>4.71</v>
      </c>
      <c r="J622" s="17">
        <v>3.8</v>
      </c>
      <c r="K622" s="17">
        <v>3.15</v>
      </c>
      <c r="L622" s="17" t="s">
        <v>92</v>
      </c>
      <c r="M622" s="17" t="s">
        <v>92</v>
      </c>
      <c r="N622" s="17" t="s">
        <v>92</v>
      </c>
      <c r="O622" s="38">
        <f t="shared" si="45"/>
        <v>4.0000000000000002E-4</v>
      </c>
      <c r="P622" s="38">
        <f t="shared" si="46"/>
        <v>4.0000000000000002E-4</v>
      </c>
      <c r="Q622" s="38">
        <f t="shared" si="47"/>
        <v>2.9999999999999997E-4</v>
      </c>
    </row>
    <row r="623" spans="2:17" ht="20.100000000000001" customHeight="1">
      <c r="B623"/>
      <c r="C623" s="59" t="s">
        <v>152</v>
      </c>
      <c r="D623" s="60"/>
      <c r="E623" s="14" t="s">
        <v>609</v>
      </c>
      <c r="F623" s="17">
        <v>775</v>
      </c>
      <c r="G623" s="39">
        <f t="shared" si="44"/>
        <v>0.60899999999999999</v>
      </c>
      <c r="H623" s="17">
        <v>303</v>
      </c>
      <c r="I623" s="17">
        <v>8.75</v>
      </c>
      <c r="J623" s="17">
        <v>7.07</v>
      </c>
      <c r="K623" s="17">
        <v>5.86</v>
      </c>
      <c r="L623" s="17" t="s">
        <v>92</v>
      </c>
      <c r="M623" s="17" t="s">
        <v>92</v>
      </c>
      <c r="N623" s="17" t="s">
        <v>92</v>
      </c>
      <c r="O623" s="38">
        <f t="shared" si="45"/>
        <v>8.0000000000000004E-4</v>
      </c>
      <c r="P623" s="38">
        <f t="shared" si="46"/>
        <v>6.9999999999999999E-4</v>
      </c>
      <c r="Q623" s="38">
        <f t="shared" si="47"/>
        <v>5.0000000000000001E-4</v>
      </c>
    </row>
    <row r="624" spans="2:17" ht="20.100000000000001" customHeight="1">
      <c r="B624"/>
      <c r="C624" s="59" t="s">
        <v>153</v>
      </c>
      <c r="D624" s="60"/>
      <c r="E624" s="14" t="s">
        <v>610</v>
      </c>
      <c r="F624" s="17">
        <v>195</v>
      </c>
      <c r="G624" s="39">
        <f t="shared" si="44"/>
        <v>0.61</v>
      </c>
      <c r="H624" s="17">
        <v>76</v>
      </c>
      <c r="I624" s="17">
        <v>2.19</v>
      </c>
      <c r="J624" s="17">
        <v>1.77</v>
      </c>
      <c r="K624" s="17">
        <v>1.47</v>
      </c>
      <c r="L624" s="17" t="s">
        <v>92</v>
      </c>
      <c r="M624" s="17" t="s">
        <v>92</v>
      </c>
      <c r="N624" s="17" t="s">
        <v>92</v>
      </c>
      <c r="O624" s="38">
        <f t="shared" si="45"/>
        <v>2.0000000000000001E-4</v>
      </c>
      <c r="P624" s="38">
        <f t="shared" si="46"/>
        <v>2.0000000000000001E-4</v>
      </c>
      <c r="Q624" s="38">
        <f t="shared" si="47"/>
        <v>1E-4</v>
      </c>
    </row>
    <row r="625" spans="2:17" ht="20.100000000000001" customHeight="1">
      <c r="B625"/>
      <c r="C625" s="59" t="s">
        <v>154</v>
      </c>
      <c r="D625" s="60"/>
      <c r="E625" s="14" t="s">
        <v>611</v>
      </c>
      <c r="F625" s="17">
        <v>675</v>
      </c>
      <c r="G625" s="39">
        <f t="shared" si="44"/>
        <v>0.68300000000000005</v>
      </c>
      <c r="H625" s="17">
        <v>214</v>
      </c>
      <c r="I625" s="17">
        <v>6.18</v>
      </c>
      <c r="J625" s="17">
        <v>4.99</v>
      </c>
      <c r="K625" s="17">
        <v>4.1399999999999997</v>
      </c>
      <c r="L625" s="17" t="s">
        <v>92</v>
      </c>
      <c r="M625" s="17" t="s">
        <v>92</v>
      </c>
      <c r="N625" s="17" t="s">
        <v>92</v>
      </c>
      <c r="O625" s="38">
        <f t="shared" si="45"/>
        <v>5.9999999999999995E-4</v>
      </c>
      <c r="P625" s="38">
        <f t="shared" si="46"/>
        <v>5.0000000000000001E-4</v>
      </c>
      <c r="Q625" s="38">
        <f t="shared" si="47"/>
        <v>4.0000000000000002E-4</v>
      </c>
    </row>
    <row r="626" spans="2:17" ht="20.100000000000001" customHeight="1">
      <c r="B626"/>
      <c r="C626" s="59" t="s">
        <v>155</v>
      </c>
      <c r="D626" s="60"/>
      <c r="E626" s="14" t="s">
        <v>612</v>
      </c>
      <c r="F626" s="17">
        <v>799</v>
      </c>
      <c r="G626" s="39">
        <f t="shared" si="44"/>
        <v>0.59399999999999997</v>
      </c>
      <c r="H626" s="17">
        <v>324</v>
      </c>
      <c r="I626" s="17">
        <v>9.36</v>
      </c>
      <c r="J626" s="17">
        <v>7.56</v>
      </c>
      <c r="K626" s="17">
        <v>6.27</v>
      </c>
      <c r="L626" s="17" t="s">
        <v>92</v>
      </c>
      <c r="M626" s="17" t="s">
        <v>92</v>
      </c>
      <c r="N626" s="17" t="s">
        <v>92</v>
      </c>
      <c r="O626" s="38">
        <f t="shared" si="45"/>
        <v>8.9999999999999998E-4</v>
      </c>
      <c r="P626" s="38">
        <f t="shared" si="46"/>
        <v>6.9999999999999999E-4</v>
      </c>
      <c r="Q626" s="38">
        <f t="shared" si="47"/>
        <v>5.9999999999999995E-4</v>
      </c>
    </row>
    <row r="627" spans="2:17" ht="19.5" customHeight="1">
      <c r="B627"/>
      <c r="C627" s="59" t="s">
        <v>156</v>
      </c>
      <c r="D627" s="60"/>
      <c r="E627" s="14" t="s">
        <v>613</v>
      </c>
      <c r="F627" s="17">
        <v>395</v>
      </c>
      <c r="G627" s="39">
        <f t="shared" si="44"/>
        <v>0.42299999999999999</v>
      </c>
      <c r="H627" s="17">
        <v>228</v>
      </c>
      <c r="I627" s="17">
        <v>6.58</v>
      </c>
      <c r="J627" s="17">
        <v>5.32</v>
      </c>
      <c r="K627" s="17">
        <v>4.41</v>
      </c>
      <c r="L627" s="17" t="s">
        <v>92</v>
      </c>
      <c r="M627" s="17" t="s">
        <v>92</v>
      </c>
      <c r="N627" s="17" t="s">
        <v>92</v>
      </c>
      <c r="O627" s="38">
        <f t="shared" si="45"/>
        <v>5.9999999999999995E-4</v>
      </c>
      <c r="P627" s="38">
        <f t="shared" si="46"/>
        <v>5.0000000000000001E-4</v>
      </c>
      <c r="Q627" s="38">
        <f t="shared" si="47"/>
        <v>4.0000000000000002E-4</v>
      </c>
    </row>
    <row r="628" spans="2:17" ht="19.5" customHeight="1">
      <c r="B628"/>
      <c r="C628" s="59"/>
      <c r="D628" s="60"/>
      <c r="E628" s="14"/>
      <c r="F628" s="17"/>
      <c r="G628" s="39"/>
      <c r="H628" s="17"/>
      <c r="I628" s="17"/>
      <c r="J628" s="17"/>
      <c r="K628" s="17"/>
      <c r="L628" s="17"/>
      <c r="M628" s="17"/>
      <c r="N628" s="17"/>
      <c r="O628" s="38"/>
      <c r="P628" s="38"/>
      <c r="Q628" s="38"/>
    </row>
    <row r="629" spans="2:17" ht="20.100000000000001" customHeight="1">
      <c r="B629"/>
      <c r="C629" s="59"/>
      <c r="D629" s="60"/>
      <c r="E629" s="14"/>
      <c r="F629" s="17"/>
      <c r="G629" s="39"/>
      <c r="H629" s="17"/>
      <c r="I629" s="17"/>
      <c r="J629" s="17"/>
      <c r="K629" s="17"/>
      <c r="L629" s="17"/>
      <c r="M629" s="17"/>
      <c r="N629" s="17"/>
      <c r="O629" s="38"/>
      <c r="P629" s="38"/>
      <c r="Q629" s="38"/>
    </row>
    <row r="630" spans="2:17" ht="20.100000000000001" customHeight="1">
      <c r="B630"/>
      <c r="C630" s="59"/>
      <c r="D630" s="60"/>
      <c r="E630" s="14"/>
      <c r="F630" s="17"/>
      <c r="G630" s="39"/>
      <c r="H630" s="17"/>
      <c r="I630" s="17"/>
      <c r="J630" s="17"/>
      <c r="K630" s="17"/>
      <c r="L630" s="17"/>
      <c r="M630" s="17"/>
      <c r="N630" s="17"/>
      <c r="O630" s="38"/>
      <c r="P630" s="38"/>
      <c r="Q630" s="38"/>
    </row>
    <row r="631" spans="2:17" ht="20.100000000000001" customHeight="1">
      <c r="B631"/>
      <c r="C631" s="59"/>
      <c r="D631" s="60"/>
      <c r="E631" s="14"/>
      <c r="F631" s="17"/>
      <c r="G631" s="39"/>
      <c r="H631" s="17"/>
      <c r="I631" s="17"/>
      <c r="J631" s="17"/>
      <c r="K631" s="17"/>
      <c r="L631" s="17"/>
      <c r="M631" s="17"/>
      <c r="N631" s="17"/>
      <c r="O631" s="38"/>
      <c r="P631" s="38"/>
      <c r="Q631" s="38"/>
    </row>
    <row r="632" spans="2:17" ht="20.100000000000001" customHeight="1">
      <c r="B632"/>
      <c r="C632" s="59"/>
      <c r="D632" s="60"/>
      <c r="E632" s="14"/>
      <c r="F632" s="17"/>
      <c r="G632" s="39"/>
      <c r="H632" s="17"/>
      <c r="I632" s="17"/>
      <c r="J632" s="17"/>
      <c r="K632" s="17"/>
      <c r="L632" s="17"/>
      <c r="M632" s="17"/>
      <c r="N632" s="17"/>
      <c r="O632" s="38"/>
      <c r="P632" s="38"/>
      <c r="Q632" s="38"/>
    </row>
    <row r="633" spans="2:17" ht="20.100000000000001" customHeight="1">
      <c r="B633"/>
      <c r="C633" s="70" t="s">
        <v>22</v>
      </c>
      <c r="D633" s="70"/>
      <c r="E633" s="70"/>
      <c r="F633" s="70"/>
      <c r="G633" s="70"/>
      <c r="H633" s="70"/>
      <c r="I633" s="70"/>
      <c r="J633" s="70"/>
      <c r="K633" s="70"/>
      <c r="O633" s="47"/>
      <c r="P633" s="47"/>
      <c r="Q633" s="47"/>
    </row>
    <row r="634" spans="2:17" ht="20.100000000000001" customHeight="1">
      <c r="B634"/>
      <c r="C634" s="59"/>
      <c r="D634" s="60"/>
      <c r="E634" s="14"/>
      <c r="F634" s="17"/>
      <c r="G634" s="39"/>
      <c r="H634" s="17"/>
      <c r="I634" s="17"/>
      <c r="J634" s="17"/>
      <c r="K634" s="17"/>
      <c r="L634" s="17"/>
      <c r="M634" s="17"/>
      <c r="N634" s="17"/>
      <c r="O634" s="38"/>
      <c r="P634" s="38"/>
      <c r="Q634" s="38"/>
    </row>
    <row r="635" spans="2:17" ht="20.100000000000001" customHeight="1">
      <c r="B635"/>
      <c r="C635" s="59"/>
      <c r="D635" s="60"/>
      <c r="E635" s="14"/>
      <c r="F635" s="17"/>
      <c r="G635" s="39"/>
      <c r="H635" s="17"/>
      <c r="I635" s="17"/>
      <c r="J635" s="17"/>
      <c r="K635" s="17"/>
      <c r="L635" s="17"/>
      <c r="M635" s="17"/>
      <c r="N635" s="17"/>
      <c r="O635" s="38"/>
      <c r="P635" s="38"/>
      <c r="Q635" s="38"/>
    </row>
    <row r="636" spans="2:17" ht="20.100000000000001" customHeight="1">
      <c r="B636"/>
      <c r="C636" s="59"/>
      <c r="D636" s="60"/>
      <c r="E636" s="14"/>
      <c r="F636" s="17"/>
      <c r="G636" s="39"/>
      <c r="H636" s="17"/>
      <c r="I636" s="17"/>
      <c r="J636" s="17"/>
      <c r="K636" s="17"/>
      <c r="L636" s="17"/>
      <c r="M636" s="17"/>
      <c r="N636" s="17"/>
      <c r="O636" s="38"/>
      <c r="P636" s="38"/>
      <c r="Q636" s="38"/>
    </row>
    <row r="637" spans="2:17" ht="20.100000000000001" customHeight="1">
      <c r="B637"/>
      <c r="C637" s="59"/>
      <c r="D637" s="60"/>
      <c r="E637" s="14"/>
      <c r="F637" s="17"/>
      <c r="G637" s="39"/>
      <c r="H637" s="17"/>
      <c r="I637" s="17"/>
      <c r="J637" s="17"/>
      <c r="K637" s="17"/>
      <c r="L637" s="17"/>
      <c r="M637" s="17"/>
      <c r="N637" s="17"/>
      <c r="O637" s="38"/>
      <c r="P637" s="38"/>
      <c r="Q637" s="38"/>
    </row>
    <row r="638" spans="2:17" ht="20.100000000000001" customHeight="1">
      <c r="B638"/>
      <c r="C638" s="59"/>
      <c r="D638" s="60"/>
      <c r="E638" s="14"/>
      <c r="F638" s="17"/>
      <c r="G638" s="39"/>
      <c r="H638" s="17"/>
      <c r="I638" s="17"/>
      <c r="J638" s="17"/>
      <c r="K638" s="17"/>
      <c r="L638" s="17"/>
      <c r="M638" s="17"/>
      <c r="N638" s="17"/>
      <c r="O638" s="38"/>
      <c r="P638" s="38"/>
      <c r="Q638" s="38"/>
    </row>
    <row r="639" spans="2:17" ht="20.100000000000001" customHeight="1">
      <c r="B639"/>
      <c r="C639" s="59"/>
      <c r="D639" s="60"/>
      <c r="E639" s="14"/>
      <c r="F639" s="17"/>
      <c r="G639" s="39"/>
      <c r="H639" s="17"/>
      <c r="I639" s="17"/>
      <c r="J639" s="17"/>
      <c r="K639" s="17"/>
      <c r="L639" s="17"/>
      <c r="M639" s="17"/>
      <c r="N639" s="17"/>
      <c r="O639" s="38"/>
      <c r="P639" s="38"/>
      <c r="Q639" s="38"/>
    </row>
    <row r="640" spans="2:17" ht="20.100000000000001" customHeight="1">
      <c r="B640"/>
      <c r="C640" s="70" t="s">
        <v>63</v>
      </c>
      <c r="D640" s="70"/>
      <c r="E640" s="70"/>
      <c r="F640" s="70"/>
      <c r="G640" s="70"/>
      <c r="H640" s="70"/>
      <c r="I640" s="70"/>
      <c r="J640" s="70"/>
      <c r="K640" s="71"/>
      <c r="O640" s="47"/>
      <c r="P640" s="47"/>
      <c r="Q640" s="47"/>
    </row>
    <row r="641" spans="2:17" ht="20.100000000000001" customHeight="1">
      <c r="B641"/>
      <c r="C641" s="59" t="s">
        <v>103</v>
      </c>
      <c r="D641" s="60"/>
      <c r="E641" s="14"/>
      <c r="F641" s="17"/>
      <c r="G641" s="39"/>
      <c r="H641" s="17"/>
      <c r="I641" s="17"/>
      <c r="J641" s="17"/>
      <c r="K641" s="17"/>
      <c r="L641" s="17"/>
      <c r="M641" s="17"/>
      <c r="N641" s="17"/>
      <c r="O641" s="38"/>
      <c r="P641" s="38"/>
      <c r="Q641" s="38"/>
    </row>
    <row r="642" spans="2:17" ht="20.100000000000001" customHeight="1">
      <c r="B642"/>
      <c r="C642" s="59"/>
      <c r="D642" s="60"/>
      <c r="E642" s="14"/>
      <c r="F642" s="17"/>
      <c r="G642" s="39"/>
      <c r="H642" s="17"/>
      <c r="I642" s="17"/>
      <c r="J642" s="17"/>
      <c r="K642" s="17"/>
      <c r="L642" s="17"/>
      <c r="M642" s="17"/>
      <c r="N642" s="17"/>
      <c r="O642" s="38"/>
      <c r="P642" s="38"/>
      <c r="Q642" s="38"/>
    </row>
    <row r="643" spans="2:17" ht="20.100000000000001" customHeight="1">
      <c r="B643"/>
      <c r="C643" s="59"/>
      <c r="D643" s="60"/>
      <c r="E643" s="14"/>
      <c r="F643" s="17"/>
      <c r="G643" s="39"/>
      <c r="H643" s="17"/>
      <c r="I643" s="17"/>
      <c r="J643" s="17"/>
      <c r="K643" s="17"/>
      <c r="L643" s="17"/>
      <c r="M643" s="17"/>
      <c r="N643" s="17"/>
      <c r="O643" s="38"/>
      <c r="P643" s="38"/>
      <c r="Q643" s="38"/>
    </row>
    <row r="644" spans="2:17" ht="20.100000000000001" customHeight="1">
      <c r="B644"/>
      <c r="C644" s="59"/>
      <c r="D644" s="60"/>
      <c r="E644" s="14"/>
      <c r="F644" s="17"/>
      <c r="G644" s="39"/>
      <c r="H644" s="17"/>
      <c r="I644" s="17"/>
      <c r="J644" s="17"/>
      <c r="K644" s="17"/>
      <c r="L644" s="17"/>
      <c r="M644" s="17"/>
      <c r="N644" s="17"/>
      <c r="O644" s="38"/>
      <c r="P644" s="38"/>
      <c r="Q644" s="38"/>
    </row>
    <row r="645" spans="2:17" ht="20.100000000000001" customHeight="1">
      <c r="B645"/>
      <c r="C645" s="59"/>
      <c r="D645" s="60"/>
      <c r="E645" s="14"/>
      <c r="F645" s="17"/>
      <c r="G645" s="39"/>
      <c r="H645" s="17"/>
      <c r="I645" s="17"/>
      <c r="J645" s="17"/>
      <c r="K645" s="17"/>
      <c r="L645" s="17"/>
      <c r="M645" s="17"/>
      <c r="N645" s="17"/>
      <c r="O645" s="38"/>
      <c r="P645" s="38"/>
      <c r="Q645" s="38"/>
    </row>
    <row r="646" spans="2:17" ht="20.100000000000001" customHeight="1">
      <c r="B646"/>
      <c r="C646" s="59"/>
      <c r="D646" s="60"/>
      <c r="E646" s="14"/>
      <c r="F646" s="17"/>
      <c r="G646" s="39"/>
      <c r="H646" s="17"/>
      <c r="I646" s="17"/>
      <c r="J646" s="17"/>
      <c r="K646" s="17"/>
      <c r="L646" s="17"/>
      <c r="M646" s="17"/>
      <c r="N646" s="17"/>
      <c r="O646" s="38"/>
      <c r="P646" s="38"/>
      <c r="Q646" s="38"/>
    </row>
    <row r="647" spans="2:17" ht="20.100000000000001" customHeight="1">
      <c r="B647"/>
      <c r="C647" s="59"/>
      <c r="D647" s="60"/>
      <c r="E647" s="14"/>
      <c r="F647" s="17"/>
      <c r="G647" s="39"/>
      <c r="H647" s="17"/>
      <c r="I647" s="17"/>
      <c r="J647" s="17"/>
      <c r="K647" s="17"/>
      <c r="L647" s="17"/>
      <c r="M647" s="17"/>
      <c r="N647" s="17"/>
      <c r="O647" s="38"/>
      <c r="P647" s="38"/>
      <c r="Q647" s="38"/>
    </row>
    <row r="648" spans="2:17" ht="20.100000000000001" customHeight="1">
      <c r="B648"/>
      <c r="C648" s="59"/>
      <c r="D648" s="60"/>
      <c r="E648" s="14"/>
      <c r="F648" s="17"/>
      <c r="G648" s="39"/>
      <c r="H648" s="17"/>
      <c r="I648" s="17"/>
      <c r="J648" s="17"/>
      <c r="K648" s="17"/>
      <c r="L648" s="17"/>
      <c r="M648" s="17"/>
      <c r="N648" s="17"/>
      <c r="O648" s="38"/>
      <c r="P648" s="38"/>
      <c r="Q648" s="38"/>
    </row>
    <row r="649" spans="2:17" ht="20.100000000000001" customHeight="1">
      <c r="B649"/>
      <c r="C649" s="59"/>
      <c r="D649" s="60"/>
      <c r="E649" s="14"/>
      <c r="F649" s="17"/>
      <c r="G649" s="39"/>
      <c r="H649" s="17"/>
      <c r="I649" s="17"/>
      <c r="J649" s="17"/>
      <c r="K649" s="17"/>
      <c r="L649" s="17"/>
      <c r="M649" s="17"/>
      <c r="N649" s="17"/>
      <c r="O649" s="38"/>
      <c r="P649" s="38"/>
      <c r="Q649" s="38"/>
    </row>
    <row r="650" spans="2:17" ht="20.100000000000001" customHeight="1">
      <c r="B650"/>
      <c r="C650" s="3" t="s">
        <v>16</v>
      </c>
      <c r="F650" s="18"/>
      <c r="G650" s="44"/>
      <c r="H650" s="18"/>
      <c r="I650" s="18"/>
      <c r="J650" s="18"/>
      <c r="K650" s="18"/>
      <c r="O650" s="47"/>
      <c r="P650" s="47"/>
      <c r="Q650" s="47"/>
    </row>
    <row r="651" spans="2:17" ht="20.100000000000001" customHeight="1">
      <c r="B651"/>
      <c r="C651" s="72" t="s">
        <v>51</v>
      </c>
      <c r="D651" s="73"/>
      <c r="E651" s="27"/>
      <c r="F651" s="19">
        <v>150</v>
      </c>
      <c r="G651" s="45">
        <v>0</v>
      </c>
      <c r="H651" s="20">
        <v>150</v>
      </c>
      <c r="I651" s="17"/>
      <c r="J651" s="17"/>
      <c r="K651" s="17"/>
      <c r="L651" s="17"/>
      <c r="M651" s="17"/>
      <c r="N651" s="17"/>
      <c r="O651" s="38"/>
      <c r="P651" s="38"/>
      <c r="Q651" s="38"/>
    </row>
    <row r="652" spans="2:17" ht="20.100000000000001" customHeight="1">
      <c r="B652"/>
      <c r="C652" s="72" t="s">
        <v>58</v>
      </c>
      <c r="D652" s="73"/>
      <c r="E652" s="27"/>
      <c r="F652" s="19">
        <v>100</v>
      </c>
      <c r="G652" s="45">
        <v>0</v>
      </c>
      <c r="H652" s="20">
        <v>100</v>
      </c>
      <c r="I652" s="17"/>
      <c r="J652" s="17"/>
      <c r="K652" s="17"/>
      <c r="L652" s="17"/>
      <c r="M652" s="17"/>
      <c r="N652" s="17"/>
      <c r="O652" s="38"/>
      <c r="P652" s="38"/>
      <c r="Q652" s="38"/>
    </row>
    <row r="653" spans="2:17" ht="20.100000000000001" customHeight="1">
      <c r="B653"/>
      <c r="C653" s="59"/>
      <c r="D653" s="60"/>
      <c r="E653" s="27"/>
      <c r="F653" s="19"/>
      <c r="G653" s="45"/>
      <c r="H653" s="20"/>
      <c r="I653" s="17"/>
      <c r="J653" s="17"/>
      <c r="K653" s="17"/>
      <c r="L653" s="17"/>
      <c r="M653" s="17"/>
      <c r="N653" s="17"/>
      <c r="O653" s="38"/>
      <c r="P653" s="38"/>
      <c r="Q653" s="38"/>
    </row>
    <row r="654" spans="2:17" ht="20.100000000000001" customHeight="1">
      <c r="B654"/>
      <c r="C654" s="59"/>
      <c r="D654" s="60"/>
      <c r="E654" s="27"/>
      <c r="F654" s="19"/>
      <c r="G654" s="45"/>
      <c r="H654" s="20"/>
      <c r="I654" s="17"/>
      <c r="J654" s="17"/>
      <c r="K654" s="17"/>
      <c r="L654" s="17"/>
      <c r="M654" s="17"/>
      <c r="N654" s="17"/>
      <c r="O654" s="38"/>
      <c r="P654" s="38"/>
      <c r="Q654" s="38"/>
    </row>
    <row r="655" spans="2:17" ht="20.100000000000001" customHeight="1">
      <c r="B655"/>
      <c r="C655" s="59"/>
      <c r="D655" s="60"/>
      <c r="E655" s="27"/>
      <c r="F655" s="19"/>
      <c r="G655" s="45"/>
      <c r="H655" s="20"/>
      <c r="I655" s="17"/>
      <c r="J655" s="17"/>
      <c r="K655" s="17"/>
      <c r="L655" s="17"/>
      <c r="M655" s="17"/>
      <c r="N655" s="17"/>
      <c r="O655" s="38"/>
      <c r="P655" s="38"/>
      <c r="Q655" s="38"/>
    </row>
    <row r="656" spans="2:17" ht="20.100000000000001" customHeight="1">
      <c r="B656"/>
      <c r="C656" s="59"/>
      <c r="D656" s="60"/>
      <c r="E656" s="27"/>
      <c r="F656" s="19"/>
      <c r="G656" s="45"/>
      <c r="H656" s="20"/>
      <c r="I656" s="17"/>
      <c r="J656" s="17"/>
      <c r="K656" s="17"/>
      <c r="L656" s="17"/>
      <c r="M656" s="17"/>
      <c r="N656" s="17"/>
      <c r="O656" s="38"/>
      <c r="P656" s="38"/>
      <c r="Q656" s="38"/>
    </row>
    <row r="657" spans="2:17" ht="20.100000000000001" customHeight="1">
      <c r="B657"/>
      <c r="C657" s="74" t="s">
        <v>72</v>
      </c>
      <c r="D657" s="71"/>
      <c r="E657" s="24" t="s">
        <v>103</v>
      </c>
      <c r="F657" s="24"/>
      <c r="G657" s="46"/>
      <c r="H657" s="24"/>
      <c r="I657" s="24"/>
      <c r="J657" s="24"/>
      <c r="K657" s="24"/>
      <c r="L657" s="24"/>
      <c r="M657" s="24"/>
      <c r="N657" s="24"/>
      <c r="O657" s="48"/>
      <c r="P657" s="48"/>
      <c r="Q657" s="48"/>
    </row>
    <row r="658" spans="2:17" ht="20.100000000000001" customHeight="1">
      <c r="B658"/>
      <c r="C658" s="74" t="s">
        <v>29</v>
      </c>
      <c r="D658" s="71"/>
      <c r="E658" s="24" t="s">
        <v>104</v>
      </c>
      <c r="F658" s="24"/>
      <c r="G658" s="46"/>
      <c r="H658" s="24"/>
      <c r="I658" s="24"/>
      <c r="J658" s="24"/>
      <c r="K658" s="24"/>
      <c r="L658" s="24"/>
      <c r="M658" s="24"/>
      <c r="N658" s="24"/>
      <c r="O658" s="48"/>
      <c r="P658" s="48"/>
      <c r="Q658" s="48"/>
    </row>
    <row r="659" spans="2:17" ht="20.100000000000001" customHeight="1">
      <c r="B659"/>
      <c r="C659" s="74" t="s">
        <v>45</v>
      </c>
      <c r="D659" s="71"/>
      <c r="E659" s="24" t="s">
        <v>104</v>
      </c>
      <c r="F659" s="24"/>
      <c r="G659" s="46"/>
      <c r="H659" s="24"/>
      <c r="I659" s="24"/>
      <c r="J659" s="24"/>
      <c r="K659" s="24"/>
      <c r="L659" s="24"/>
      <c r="M659" s="24"/>
      <c r="N659" s="24"/>
      <c r="O659" s="48"/>
      <c r="P659" s="48"/>
      <c r="Q659" s="48"/>
    </row>
    <row r="660" spans="2:17" ht="20.100000000000001" customHeight="1">
      <c r="B660"/>
      <c r="C660" s="76" t="s">
        <v>79</v>
      </c>
      <c r="D660" s="76"/>
      <c r="E660" s="24" t="s">
        <v>105</v>
      </c>
      <c r="F660" s="24"/>
      <c r="G660" s="46"/>
      <c r="H660" s="24"/>
      <c r="I660" s="24"/>
      <c r="J660" s="24"/>
      <c r="K660" s="24"/>
      <c r="L660" s="24"/>
      <c r="M660" s="24"/>
      <c r="N660" s="24"/>
      <c r="O660" s="48"/>
      <c r="P660" s="48"/>
      <c r="Q660" s="48"/>
    </row>
    <row r="661" spans="2:17" ht="20.100000000000001" customHeight="1">
      <c r="B661"/>
      <c r="C661" s="76" t="s">
        <v>59</v>
      </c>
      <c r="D661" s="76"/>
      <c r="E661" s="24" t="s">
        <v>105</v>
      </c>
      <c r="F661" s="24"/>
      <c r="G661" s="46"/>
      <c r="H661" s="24"/>
      <c r="I661" s="24"/>
      <c r="J661" s="24"/>
      <c r="K661" s="24"/>
      <c r="L661" s="24"/>
      <c r="M661" s="24"/>
      <c r="N661" s="24"/>
      <c r="O661" s="48"/>
      <c r="P661" s="48"/>
      <c r="Q661" s="48"/>
    </row>
    <row r="662" spans="2:17" ht="19.5" customHeight="1">
      <c r="B662"/>
      <c r="C662" t="s">
        <v>93</v>
      </c>
      <c r="G662" s="42"/>
      <c r="O662" s="47"/>
      <c r="P662" s="47"/>
      <c r="Q662" s="47"/>
    </row>
    <row r="663" spans="2:17" ht="15.75">
      <c r="F663" s="6"/>
    </row>
    <row r="664" spans="2:17" ht="20.100000000000001" customHeight="1">
      <c r="B664"/>
      <c r="C664" s="4" t="s">
        <v>2</v>
      </c>
      <c r="D664" s="5" t="s">
        <v>90</v>
      </c>
      <c r="E664" s="1"/>
      <c r="G664" s="42"/>
    </row>
    <row r="665" spans="2:17" ht="20.100000000000001" customHeight="1">
      <c r="B665"/>
      <c r="C665" s="4" t="s">
        <v>5</v>
      </c>
      <c r="D665" s="16" t="s">
        <v>210</v>
      </c>
      <c r="E665" s="1"/>
      <c r="G665" s="42"/>
    </row>
    <row r="666" spans="2:17" ht="20.100000000000001" customHeight="1">
      <c r="C666" s="4" t="s">
        <v>7</v>
      </c>
      <c r="D666" s="5">
        <v>65</v>
      </c>
      <c r="E666" s="1"/>
      <c r="G666" s="42"/>
    </row>
    <row r="667" spans="2:17" ht="20.100000000000001" customHeight="1">
      <c r="C667" s="4" t="s">
        <v>12</v>
      </c>
      <c r="D667" s="5">
        <v>55</v>
      </c>
      <c r="E667" s="1"/>
      <c r="G667" s="42"/>
    </row>
    <row r="668" spans="2:17" ht="20.100000000000001" customHeight="1">
      <c r="C668" s="4" t="s">
        <v>13</v>
      </c>
      <c r="D668" s="7">
        <v>10850</v>
      </c>
      <c r="E668" s="1"/>
      <c r="G668" s="42"/>
    </row>
    <row r="669" spans="2:17" ht="30" customHeight="1">
      <c r="C669" s="8" t="s">
        <v>86</v>
      </c>
      <c r="D669" s="37">
        <v>6.4999999999999997E-3</v>
      </c>
      <c r="E669" s="1"/>
      <c r="G669" s="42"/>
    </row>
    <row r="670" spans="2:17" ht="30" customHeight="1">
      <c r="C670" s="8" t="s">
        <v>85</v>
      </c>
      <c r="D670" s="38">
        <v>3.7499999999999999E-2</v>
      </c>
      <c r="E670" s="1"/>
      <c r="G670" s="42"/>
    </row>
    <row r="671" spans="2:17" ht="20.100000000000001" customHeight="1">
      <c r="C671" s="2"/>
      <c r="G671" s="42"/>
    </row>
    <row r="672" spans="2:17" s="10" customFormat="1" ht="20.100000000000001" customHeight="1">
      <c r="B672" s="9"/>
      <c r="F672" s="63" t="s">
        <v>3</v>
      </c>
      <c r="G672" s="64"/>
      <c r="H672" s="65"/>
      <c r="I672" s="61" t="s">
        <v>4</v>
      </c>
      <c r="J672" s="61"/>
      <c r="K672" s="61"/>
      <c r="L672" s="61" t="s">
        <v>84</v>
      </c>
      <c r="M672" s="61"/>
      <c r="N672" s="61"/>
      <c r="O672" s="61" t="s">
        <v>83</v>
      </c>
      <c r="P672" s="61"/>
      <c r="Q672" s="61"/>
    </row>
    <row r="673" spans="2:17" s="10" customFormat="1" ht="20.100000000000001" customHeight="1">
      <c r="B673" s="9"/>
      <c r="F673" s="63" t="s">
        <v>6</v>
      </c>
      <c r="G673" s="64"/>
      <c r="H673" s="65"/>
      <c r="I673" s="62" t="s">
        <v>48</v>
      </c>
      <c r="J673" s="62"/>
      <c r="K673" s="62"/>
      <c r="L673" s="62" t="s">
        <v>48</v>
      </c>
      <c r="M673" s="62"/>
      <c r="N673" s="62"/>
      <c r="O673" s="62" t="s">
        <v>48</v>
      </c>
      <c r="P673" s="62"/>
      <c r="Q673" s="62"/>
    </row>
    <row r="674" spans="2:17" s="13" customFormat="1" ht="20.100000000000001" customHeight="1">
      <c r="B674" s="11"/>
      <c r="C674" s="66" t="s">
        <v>14</v>
      </c>
      <c r="D674" s="67"/>
      <c r="E674" s="35" t="s">
        <v>17</v>
      </c>
      <c r="F674" s="35" t="s">
        <v>8</v>
      </c>
      <c r="G674" s="43" t="s">
        <v>18</v>
      </c>
      <c r="H674" s="35" t="s">
        <v>19</v>
      </c>
      <c r="I674" s="35" t="s">
        <v>9</v>
      </c>
      <c r="J674" s="35" t="s">
        <v>10</v>
      </c>
      <c r="K674" s="35" t="s">
        <v>11</v>
      </c>
      <c r="L674" s="35" t="s">
        <v>9</v>
      </c>
      <c r="M674" s="35" t="s">
        <v>10</v>
      </c>
      <c r="N674" s="35" t="s">
        <v>11</v>
      </c>
      <c r="O674" s="35" t="s">
        <v>9</v>
      </c>
      <c r="P674" s="35" t="s">
        <v>10</v>
      </c>
      <c r="Q674" s="35" t="s">
        <v>11</v>
      </c>
    </row>
    <row r="675" spans="2:17" ht="20.100000000000001" customHeight="1">
      <c r="C675" s="68" t="s">
        <v>15</v>
      </c>
      <c r="D675" s="69"/>
      <c r="E675" s="14" t="s">
        <v>667</v>
      </c>
      <c r="F675" s="17">
        <v>31362</v>
      </c>
      <c r="G675" s="39">
        <f>ROUND(1-(H675/F675),3)</f>
        <v>0.84899999999999998</v>
      </c>
      <c r="H675" s="17">
        <v>4721</v>
      </c>
      <c r="I675" s="17">
        <v>136.34</v>
      </c>
      <c r="J675" s="17">
        <v>110.14</v>
      </c>
      <c r="K675" s="17">
        <v>91.3</v>
      </c>
      <c r="L675" s="17" t="s">
        <v>92</v>
      </c>
      <c r="M675" s="17" t="s">
        <v>92</v>
      </c>
      <c r="N675" s="17" t="s">
        <v>92</v>
      </c>
      <c r="O675" s="38">
        <f>ROUND(I675/D668,4)+D669</f>
        <v>1.9099999999999999E-2</v>
      </c>
      <c r="P675" s="38">
        <f>ROUND(J675/D668,4)+D669</f>
        <v>1.67E-2</v>
      </c>
      <c r="Q675" s="38">
        <f>ROUND(K675/D668,4)+D669</f>
        <v>1.49E-2</v>
      </c>
    </row>
    <row r="676" spans="2:17" ht="20.100000000000001" customHeight="1">
      <c r="B676" s="15"/>
      <c r="C676" s="75" t="s">
        <v>20</v>
      </c>
      <c r="D676" s="75"/>
      <c r="E676" s="75"/>
      <c r="F676" s="75"/>
      <c r="G676" s="75"/>
      <c r="H676" s="75"/>
      <c r="I676" s="75"/>
      <c r="J676" s="75"/>
      <c r="K676" s="75"/>
    </row>
    <row r="677" spans="2:17" ht="20.100000000000001" customHeight="1">
      <c r="C677" s="59" t="s">
        <v>196</v>
      </c>
      <c r="D677" s="60"/>
      <c r="E677" s="14" t="s">
        <v>653</v>
      </c>
      <c r="F677" s="17">
        <v>1783</v>
      </c>
      <c r="G677" s="39">
        <f>ROUND(1-(H677/F677),3)</f>
        <v>0.70799999999999996</v>
      </c>
      <c r="H677" s="17">
        <v>521</v>
      </c>
      <c r="I677" s="17">
        <v>15.05</v>
      </c>
      <c r="J677" s="17">
        <v>12.15</v>
      </c>
      <c r="K677" s="17">
        <v>10.08</v>
      </c>
      <c r="L677" s="17" t="s">
        <v>92</v>
      </c>
      <c r="M677" s="17" t="s">
        <v>92</v>
      </c>
      <c r="N677" s="17" t="s">
        <v>92</v>
      </c>
      <c r="O677" s="38">
        <f>IF(ROUND(I677/D$668,4)=0,0.0001,ROUND(I677/D$668,4))</f>
        <v>1.4E-3</v>
      </c>
      <c r="P677" s="38">
        <f>IF(ROUND(J677/D$668,4)=0,0.0001,ROUND(J677/D$668,4))</f>
        <v>1.1000000000000001E-3</v>
      </c>
      <c r="Q677" s="38">
        <f>IF(ROUND(K677/D$668,4)=0,0.0001,ROUND(K677/D$668,4))</f>
        <v>8.9999999999999998E-4</v>
      </c>
    </row>
    <row r="678" spans="2:17" ht="20.100000000000001" customHeight="1">
      <c r="C678" s="59" t="s">
        <v>197</v>
      </c>
      <c r="D678" s="60"/>
      <c r="E678" s="14" t="s">
        <v>654</v>
      </c>
      <c r="F678" s="17">
        <v>3201</v>
      </c>
      <c r="G678" s="39">
        <f t="shared" ref="G678:G689" si="48">ROUND(1-(H678/F678),3)</f>
        <v>0.75700000000000001</v>
      </c>
      <c r="H678" s="17">
        <v>779</v>
      </c>
      <c r="I678" s="17">
        <v>22.5</v>
      </c>
      <c r="J678" s="17">
        <v>18.170000000000002</v>
      </c>
      <c r="K678" s="17">
        <v>15.07</v>
      </c>
      <c r="L678" s="17" t="s">
        <v>92</v>
      </c>
      <c r="M678" s="17" t="s">
        <v>92</v>
      </c>
      <c r="N678" s="17" t="s">
        <v>92</v>
      </c>
      <c r="O678" s="38">
        <f t="shared" ref="O678:O689" si="49">IF(ROUND(I678/D$668,4)=0,0.0001,ROUND(I678/D$668,4))</f>
        <v>2.0999999999999999E-3</v>
      </c>
      <c r="P678" s="38">
        <f t="shared" ref="P678:P689" si="50">IF(ROUND(J678/D$668,4)=0,0.0001,ROUND(J678/D$668,4))</f>
        <v>1.6999999999999999E-3</v>
      </c>
      <c r="Q678" s="38">
        <f t="shared" ref="Q678:Q689" si="51">IF(ROUND(K678/D$668,4)=0,0.0001,ROUND(K678/D$668,4))</f>
        <v>1.4E-3</v>
      </c>
    </row>
    <row r="679" spans="2:17" ht="20.100000000000001" customHeight="1">
      <c r="C679" s="59" t="s">
        <v>198</v>
      </c>
      <c r="D679" s="60"/>
      <c r="E679" s="14" t="s">
        <v>655</v>
      </c>
      <c r="F679" s="17">
        <v>4897</v>
      </c>
      <c r="G679" s="39">
        <f t="shared" si="48"/>
        <v>0.74</v>
      </c>
      <c r="H679" s="17">
        <v>1275</v>
      </c>
      <c r="I679" s="17">
        <v>36.82</v>
      </c>
      <c r="J679" s="17">
        <v>29.75</v>
      </c>
      <c r="K679" s="17">
        <v>24.66</v>
      </c>
      <c r="L679" s="17" t="s">
        <v>92</v>
      </c>
      <c r="M679" s="17" t="s">
        <v>92</v>
      </c>
      <c r="N679" s="17" t="s">
        <v>92</v>
      </c>
      <c r="O679" s="38">
        <f t="shared" si="49"/>
        <v>3.3999999999999998E-3</v>
      </c>
      <c r="P679" s="38">
        <f t="shared" si="50"/>
        <v>2.7000000000000001E-3</v>
      </c>
      <c r="Q679" s="38">
        <f t="shared" si="51"/>
        <v>2.3E-3</v>
      </c>
    </row>
    <row r="680" spans="2:17" ht="20.100000000000001" customHeight="1">
      <c r="C680" s="59" t="s">
        <v>199</v>
      </c>
      <c r="D680" s="60"/>
      <c r="E680" s="14" t="s">
        <v>656</v>
      </c>
      <c r="F680" s="17">
        <v>58</v>
      </c>
      <c r="G680" s="39">
        <f t="shared" si="48"/>
        <v>0.379</v>
      </c>
      <c r="H680" s="17">
        <v>36</v>
      </c>
      <c r="I680" s="17">
        <v>1.04</v>
      </c>
      <c r="J680" s="17">
        <v>0.84</v>
      </c>
      <c r="K680" s="17">
        <v>0.7</v>
      </c>
      <c r="L680" s="17" t="s">
        <v>92</v>
      </c>
      <c r="M680" s="17" t="s">
        <v>92</v>
      </c>
      <c r="N680" s="17" t="s">
        <v>92</v>
      </c>
      <c r="O680" s="38">
        <f t="shared" si="49"/>
        <v>1E-4</v>
      </c>
      <c r="P680" s="38">
        <f t="shared" si="50"/>
        <v>1E-4</v>
      </c>
      <c r="Q680" s="38">
        <f t="shared" si="51"/>
        <v>1E-4</v>
      </c>
    </row>
    <row r="681" spans="2:17" ht="20.100000000000001" customHeight="1">
      <c r="C681" s="59" t="s">
        <v>136</v>
      </c>
      <c r="D681" s="60"/>
      <c r="E681" s="14" t="s">
        <v>593</v>
      </c>
      <c r="F681" s="17">
        <v>55</v>
      </c>
      <c r="G681" s="39">
        <f t="shared" si="48"/>
        <v>0.49099999999999999</v>
      </c>
      <c r="H681" s="17">
        <v>28</v>
      </c>
      <c r="I681" s="17">
        <v>0.81</v>
      </c>
      <c r="J681" s="17">
        <v>0.65</v>
      </c>
      <c r="K681" s="17">
        <v>0.54</v>
      </c>
      <c r="L681" s="17" t="s">
        <v>92</v>
      </c>
      <c r="M681" s="17" t="s">
        <v>92</v>
      </c>
      <c r="N681" s="17" t="s">
        <v>92</v>
      </c>
      <c r="O681" s="38">
        <f t="shared" si="49"/>
        <v>1E-4</v>
      </c>
      <c r="P681" s="38">
        <f t="shared" si="50"/>
        <v>1E-4</v>
      </c>
      <c r="Q681" s="38">
        <f t="shared" si="51"/>
        <v>1E-4</v>
      </c>
    </row>
    <row r="682" spans="2:17" ht="20.100000000000001" customHeight="1">
      <c r="B682"/>
      <c r="C682" s="59" t="s">
        <v>200</v>
      </c>
      <c r="D682" s="60"/>
      <c r="E682" s="14" t="s">
        <v>657</v>
      </c>
      <c r="F682" s="17">
        <v>811</v>
      </c>
      <c r="G682" s="39">
        <f t="shared" si="48"/>
        <v>0.80900000000000005</v>
      </c>
      <c r="H682" s="17">
        <v>155</v>
      </c>
      <c r="I682" s="17">
        <v>4.4800000000000004</v>
      </c>
      <c r="J682" s="17">
        <v>3.62</v>
      </c>
      <c r="K682" s="17">
        <v>3</v>
      </c>
      <c r="L682" s="17" t="s">
        <v>92</v>
      </c>
      <c r="M682" s="17" t="s">
        <v>92</v>
      </c>
      <c r="N682" s="17" t="s">
        <v>92</v>
      </c>
      <c r="O682" s="38">
        <f t="shared" si="49"/>
        <v>4.0000000000000002E-4</v>
      </c>
      <c r="P682" s="38">
        <f t="shared" si="50"/>
        <v>2.9999999999999997E-4</v>
      </c>
      <c r="Q682" s="38">
        <f t="shared" si="51"/>
        <v>2.9999999999999997E-4</v>
      </c>
    </row>
    <row r="683" spans="2:17" ht="20.100000000000001" customHeight="1">
      <c r="B683"/>
      <c r="C683" s="59" t="s">
        <v>201</v>
      </c>
      <c r="D683" s="60"/>
      <c r="E683" s="14" t="s">
        <v>658</v>
      </c>
      <c r="F683" s="17">
        <v>84</v>
      </c>
      <c r="G683" s="39">
        <f t="shared" si="48"/>
        <v>0.81</v>
      </c>
      <c r="H683" s="17">
        <v>16</v>
      </c>
      <c r="I683" s="17">
        <v>0.46</v>
      </c>
      <c r="J683" s="17">
        <v>0.37</v>
      </c>
      <c r="K683" s="17">
        <v>0.31</v>
      </c>
      <c r="L683" s="17" t="s">
        <v>92</v>
      </c>
      <c r="M683" s="17" t="s">
        <v>92</v>
      </c>
      <c r="N683" s="17" t="s">
        <v>92</v>
      </c>
      <c r="O683" s="38">
        <f t="shared" si="49"/>
        <v>1E-4</v>
      </c>
      <c r="P683" s="38">
        <f t="shared" si="50"/>
        <v>1E-4</v>
      </c>
      <c r="Q683" s="38">
        <f t="shared" si="51"/>
        <v>1E-4</v>
      </c>
    </row>
    <row r="684" spans="2:17" ht="20.100000000000001" customHeight="1">
      <c r="B684"/>
      <c r="C684" s="59" t="s">
        <v>137</v>
      </c>
      <c r="D684" s="60"/>
      <c r="E684" s="14" t="s">
        <v>594</v>
      </c>
      <c r="F684" s="17">
        <v>83</v>
      </c>
      <c r="G684" s="39">
        <f t="shared" si="48"/>
        <v>0.78300000000000003</v>
      </c>
      <c r="H684" s="17">
        <v>18</v>
      </c>
      <c r="I684" s="17">
        <v>0.52</v>
      </c>
      <c r="J684" s="17">
        <v>0.42</v>
      </c>
      <c r="K684" s="17">
        <v>0.35</v>
      </c>
      <c r="L684" s="17" t="s">
        <v>92</v>
      </c>
      <c r="M684" s="17" t="s">
        <v>92</v>
      </c>
      <c r="N684" s="17" t="s">
        <v>92</v>
      </c>
      <c r="O684" s="38">
        <f t="shared" si="49"/>
        <v>1E-4</v>
      </c>
      <c r="P684" s="38">
        <f t="shared" si="50"/>
        <v>1E-4</v>
      </c>
      <c r="Q684" s="38">
        <f t="shared" si="51"/>
        <v>1E-4</v>
      </c>
    </row>
    <row r="685" spans="2:17" ht="20.100000000000001" customHeight="1">
      <c r="B685"/>
      <c r="C685" s="59" t="s">
        <v>202</v>
      </c>
      <c r="D685" s="60"/>
      <c r="E685" s="14" t="s">
        <v>659</v>
      </c>
      <c r="F685" s="17">
        <v>1173</v>
      </c>
      <c r="G685" s="39">
        <f t="shared" si="48"/>
        <v>0.89300000000000002</v>
      </c>
      <c r="H685" s="17">
        <v>125</v>
      </c>
      <c r="I685" s="17">
        <v>3.61</v>
      </c>
      <c r="J685" s="17">
        <v>2.92</v>
      </c>
      <c r="K685" s="17">
        <v>2.42</v>
      </c>
      <c r="L685" s="17" t="s">
        <v>92</v>
      </c>
      <c r="M685" s="17" t="s">
        <v>92</v>
      </c>
      <c r="N685" s="17" t="s">
        <v>92</v>
      </c>
      <c r="O685" s="38">
        <f t="shared" si="49"/>
        <v>2.9999999999999997E-4</v>
      </c>
      <c r="P685" s="38">
        <f t="shared" si="50"/>
        <v>2.9999999999999997E-4</v>
      </c>
      <c r="Q685" s="38">
        <f t="shared" si="51"/>
        <v>2.0000000000000001E-4</v>
      </c>
    </row>
    <row r="686" spans="2:17" ht="20.100000000000001" customHeight="1">
      <c r="B686"/>
      <c r="C686" s="59" t="s">
        <v>203</v>
      </c>
      <c r="D686" s="60"/>
      <c r="E686" s="14" t="s">
        <v>660</v>
      </c>
      <c r="F686" s="17">
        <v>1235</v>
      </c>
      <c r="G686" s="39">
        <f t="shared" si="48"/>
        <v>0.86099999999999999</v>
      </c>
      <c r="H686" s="17">
        <v>172</v>
      </c>
      <c r="I686" s="17">
        <v>4.97</v>
      </c>
      <c r="J686" s="17">
        <v>4.01</v>
      </c>
      <c r="K686" s="17">
        <v>3.33</v>
      </c>
      <c r="L686" s="17" t="s">
        <v>92</v>
      </c>
      <c r="M686" s="17" t="s">
        <v>92</v>
      </c>
      <c r="N686" s="17" t="s">
        <v>92</v>
      </c>
      <c r="O686" s="38">
        <f t="shared" si="49"/>
        <v>5.0000000000000001E-4</v>
      </c>
      <c r="P686" s="38">
        <f t="shared" si="50"/>
        <v>4.0000000000000002E-4</v>
      </c>
      <c r="Q686" s="38">
        <f t="shared" si="51"/>
        <v>2.9999999999999997E-4</v>
      </c>
    </row>
    <row r="687" spans="2:17" ht="20.100000000000001" customHeight="1">
      <c r="B687"/>
      <c r="C687" s="59" t="s">
        <v>204</v>
      </c>
      <c r="D687" s="60"/>
      <c r="E687" s="14" t="s">
        <v>661</v>
      </c>
      <c r="F687" s="17">
        <v>1170</v>
      </c>
      <c r="G687" s="39">
        <f t="shared" si="48"/>
        <v>0.92</v>
      </c>
      <c r="H687" s="17">
        <v>94</v>
      </c>
      <c r="I687" s="17">
        <v>2.71</v>
      </c>
      <c r="J687" s="17">
        <v>2.19</v>
      </c>
      <c r="K687" s="17">
        <v>1.82</v>
      </c>
      <c r="L687" s="17" t="s">
        <v>92</v>
      </c>
      <c r="M687" s="17" t="s">
        <v>92</v>
      </c>
      <c r="N687" s="17" t="s">
        <v>92</v>
      </c>
      <c r="O687" s="38">
        <f t="shared" si="49"/>
        <v>2.0000000000000001E-4</v>
      </c>
      <c r="P687" s="38">
        <f t="shared" si="50"/>
        <v>2.0000000000000001E-4</v>
      </c>
      <c r="Q687" s="38">
        <f t="shared" si="51"/>
        <v>2.0000000000000001E-4</v>
      </c>
    </row>
    <row r="688" spans="2:17" ht="20.100000000000001" customHeight="1">
      <c r="B688"/>
      <c r="C688" s="59" t="s">
        <v>205</v>
      </c>
      <c r="D688" s="60"/>
      <c r="E688" s="14" t="s">
        <v>662</v>
      </c>
      <c r="F688" s="17">
        <v>941</v>
      </c>
      <c r="G688" s="39">
        <f t="shared" si="48"/>
        <v>0.91300000000000003</v>
      </c>
      <c r="H688" s="17">
        <v>82</v>
      </c>
      <c r="I688" s="17">
        <v>2.37</v>
      </c>
      <c r="J688" s="17">
        <v>1.91</v>
      </c>
      <c r="K688" s="17">
        <v>1.59</v>
      </c>
      <c r="L688" s="17" t="s">
        <v>92</v>
      </c>
      <c r="M688" s="17" t="s">
        <v>92</v>
      </c>
      <c r="N688" s="17" t="s">
        <v>92</v>
      </c>
      <c r="O688" s="38">
        <f t="shared" si="49"/>
        <v>2.0000000000000001E-4</v>
      </c>
      <c r="P688" s="38">
        <f t="shared" si="50"/>
        <v>2.0000000000000001E-4</v>
      </c>
      <c r="Q688" s="38">
        <f t="shared" si="51"/>
        <v>1E-4</v>
      </c>
    </row>
    <row r="689" spans="2:17" ht="20.100000000000001" customHeight="1">
      <c r="B689"/>
      <c r="C689" s="59" t="s">
        <v>99</v>
      </c>
      <c r="D689" s="60"/>
      <c r="E689" s="14" t="s">
        <v>564</v>
      </c>
      <c r="F689" s="17">
        <v>108</v>
      </c>
      <c r="G689" s="39">
        <f t="shared" si="48"/>
        <v>0.74099999999999999</v>
      </c>
      <c r="H689" s="17">
        <v>28</v>
      </c>
      <c r="I689" s="17">
        <v>0.81</v>
      </c>
      <c r="J689" s="17">
        <v>0.65</v>
      </c>
      <c r="K689" s="17">
        <v>0.54</v>
      </c>
      <c r="L689" s="17" t="s">
        <v>92</v>
      </c>
      <c r="M689" s="17" t="s">
        <v>92</v>
      </c>
      <c r="N689" s="17" t="s">
        <v>92</v>
      </c>
      <c r="O689" s="38">
        <f t="shared" si="49"/>
        <v>1E-4</v>
      </c>
      <c r="P689" s="38">
        <f t="shared" si="50"/>
        <v>1E-4</v>
      </c>
      <c r="Q689" s="38">
        <f t="shared" si="51"/>
        <v>1E-4</v>
      </c>
    </row>
    <row r="690" spans="2:17" ht="20.100000000000001" customHeight="1">
      <c r="B690"/>
      <c r="C690" s="59"/>
      <c r="D690" s="60"/>
      <c r="E690" s="14"/>
      <c r="F690" s="17"/>
      <c r="G690" s="39"/>
      <c r="H690" s="17"/>
      <c r="I690" s="17"/>
      <c r="J690" s="17"/>
      <c r="K690" s="17"/>
      <c r="L690" s="17"/>
      <c r="M690" s="17"/>
      <c r="N690" s="17"/>
      <c r="O690" s="38"/>
      <c r="P690" s="38"/>
      <c r="Q690" s="38"/>
    </row>
    <row r="691" spans="2:17" ht="20.100000000000001" customHeight="1">
      <c r="B691"/>
      <c r="C691" s="59"/>
      <c r="D691" s="60"/>
      <c r="E691" s="14"/>
      <c r="F691" s="17"/>
      <c r="G691" s="39"/>
      <c r="H691" s="17"/>
      <c r="I691" s="17"/>
      <c r="J691" s="17"/>
      <c r="K691" s="17"/>
      <c r="L691" s="17"/>
      <c r="M691" s="17"/>
      <c r="N691" s="17"/>
      <c r="O691" s="38"/>
      <c r="P691" s="38"/>
      <c r="Q691" s="38"/>
    </row>
    <row r="692" spans="2:17" ht="20.100000000000001" customHeight="1">
      <c r="B692"/>
      <c r="C692" s="59"/>
      <c r="D692" s="60"/>
      <c r="E692" s="14"/>
      <c r="F692" s="17"/>
      <c r="G692" s="39"/>
      <c r="H692" s="17"/>
      <c r="I692" s="17"/>
      <c r="J692" s="17"/>
      <c r="K692" s="17"/>
      <c r="L692" s="17"/>
      <c r="M692" s="17"/>
      <c r="N692" s="17"/>
      <c r="O692" s="38"/>
      <c r="P692" s="38"/>
      <c r="Q692" s="38"/>
    </row>
    <row r="693" spans="2:17" ht="20.100000000000001" customHeight="1">
      <c r="B693"/>
      <c r="C693" s="59"/>
      <c r="D693" s="60"/>
      <c r="E693" s="14"/>
      <c r="F693" s="17"/>
      <c r="G693" s="39"/>
      <c r="H693" s="17"/>
      <c r="I693" s="17"/>
      <c r="J693" s="17"/>
      <c r="K693" s="17"/>
      <c r="L693" s="17"/>
      <c r="M693" s="17"/>
      <c r="N693" s="17"/>
      <c r="O693" s="38"/>
      <c r="P693" s="38"/>
      <c r="Q693" s="38"/>
    </row>
    <row r="694" spans="2:17" ht="20.100000000000001" customHeight="1">
      <c r="B694"/>
      <c r="C694" s="59"/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2:17" ht="20.100000000000001" customHeight="1">
      <c r="B695"/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2:17" ht="20.100000000000001" customHeight="1">
      <c r="B696"/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2:17" ht="20.100000000000001" customHeight="1">
      <c r="B697"/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2:17" ht="20.100000000000001" customHeight="1">
      <c r="B698"/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2:17" ht="20.100000000000001" customHeight="1">
      <c r="B699"/>
      <c r="C699" s="59"/>
      <c r="D699" s="60"/>
      <c r="E699" s="14"/>
      <c r="F699" s="17"/>
      <c r="G699" s="39"/>
      <c r="H699" s="17"/>
      <c r="I699" s="17"/>
      <c r="J699" s="17"/>
      <c r="K699" s="17"/>
      <c r="L699" s="17"/>
      <c r="M699" s="17"/>
      <c r="N699" s="17"/>
      <c r="O699" s="38"/>
      <c r="P699" s="38"/>
      <c r="Q699" s="38"/>
    </row>
    <row r="700" spans="2:17" ht="20.100000000000001" customHeight="1">
      <c r="B700"/>
      <c r="C700" s="70" t="s">
        <v>21</v>
      </c>
      <c r="D700" s="70"/>
      <c r="E700" s="70"/>
      <c r="F700" s="70"/>
      <c r="G700" s="70"/>
      <c r="H700" s="70"/>
      <c r="I700" s="70"/>
      <c r="J700" s="70"/>
      <c r="K700" s="70"/>
      <c r="O700" s="47"/>
      <c r="P700" s="47"/>
      <c r="Q700" s="47"/>
    </row>
    <row r="701" spans="2:17" ht="20.100000000000001" customHeight="1">
      <c r="B701"/>
      <c r="C701" s="59" t="s">
        <v>139</v>
      </c>
      <c r="D701" s="60"/>
      <c r="E701" s="14" t="s">
        <v>596</v>
      </c>
      <c r="F701" s="17">
        <v>1025</v>
      </c>
      <c r="G701" s="39">
        <f>ROUND(1-(H701/F701),3)</f>
        <v>0.68700000000000006</v>
      </c>
      <c r="H701" s="17">
        <v>321</v>
      </c>
      <c r="I701" s="17">
        <v>9.27</v>
      </c>
      <c r="J701" s="17">
        <v>7.49</v>
      </c>
      <c r="K701" s="17">
        <v>6.21</v>
      </c>
      <c r="L701" s="17" t="s">
        <v>92</v>
      </c>
      <c r="M701" s="17" t="s">
        <v>92</v>
      </c>
      <c r="N701" s="17" t="s">
        <v>92</v>
      </c>
      <c r="O701" s="38">
        <f>IF(ROUND(I701/D$668,4)=0,0.0001,ROUND(I701/D$668,4))</f>
        <v>8.9999999999999998E-4</v>
      </c>
      <c r="P701" s="38">
        <f>IF(ROUND(J701/D$668,4)=0,0.0001,ROUND(J701/D$668,4))</f>
        <v>6.9999999999999999E-4</v>
      </c>
      <c r="Q701" s="38">
        <f>IF(ROUND(K701/D$668,4)=0,0.0001,ROUND(K701/D$668,4))</f>
        <v>5.9999999999999995E-4</v>
      </c>
    </row>
    <row r="702" spans="2:17" ht="20.100000000000001" customHeight="1">
      <c r="B702"/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2:17" ht="20.100000000000001" customHeight="1">
      <c r="B703"/>
      <c r="C703" s="59"/>
      <c r="D703" s="60"/>
      <c r="E703" s="14"/>
      <c r="F703" s="17"/>
      <c r="G703" s="39"/>
      <c r="H703" s="17"/>
      <c r="I703" s="17"/>
      <c r="J703" s="17"/>
      <c r="K703" s="17"/>
      <c r="L703" s="17"/>
      <c r="M703" s="17"/>
      <c r="N703" s="17"/>
      <c r="O703" s="38"/>
      <c r="P703" s="38"/>
      <c r="Q703" s="38"/>
    </row>
    <row r="704" spans="2:17" ht="20.100000000000001" customHeight="1">
      <c r="B704"/>
      <c r="C704" s="59"/>
      <c r="D704" s="60"/>
      <c r="E704" s="14"/>
      <c r="F704" s="17"/>
      <c r="G704" s="39"/>
      <c r="H704" s="17"/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2:17" ht="20.100000000000001" customHeight="1">
      <c r="B705"/>
      <c r="C705" s="70" t="s">
        <v>23</v>
      </c>
      <c r="D705" s="70"/>
      <c r="E705" s="70"/>
      <c r="F705" s="70"/>
      <c r="G705" s="70"/>
      <c r="H705" s="70"/>
      <c r="I705" s="70"/>
      <c r="J705" s="70"/>
      <c r="K705" s="70"/>
      <c r="O705" s="47"/>
      <c r="P705" s="47"/>
      <c r="Q705" s="47"/>
    </row>
    <row r="706" spans="2:17" ht="20.100000000000001" customHeight="1">
      <c r="B706"/>
      <c r="C706" s="59" t="s">
        <v>140</v>
      </c>
      <c r="D706" s="60"/>
      <c r="E706" s="14" t="s">
        <v>597</v>
      </c>
      <c r="F706" s="17">
        <v>629</v>
      </c>
      <c r="G706" s="39">
        <f t="shared" ref="G706:G721" si="52">ROUND(1-(H706/F706),3)</f>
        <v>0.79200000000000004</v>
      </c>
      <c r="H706" s="17">
        <v>131</v>
      </c>
      <c r="I706" s="17">
        <v>3.78</v>
      </c>
      <c r="J706" s="17">
        <v>3.06</v>
      </c>
      <c r="K706" s="17">
        <v>2.5299999999999998</v>
      </c>
      <c r="L706" s="17" t="s">
        <v>92</v>
      </c>
      <c r="M706" s="17" t="s">
        <v>92</v>
      </c>
      <c r="N706" s="17" t="s">
        <v>92</v>
      </c>
      <c r="O706" s="38">
        <f t="shared" ref="O706:O721" si="53">IF(ROUND(I706/D$668,4)=0,0.0001,ROUND(I706/D$668,4))</f>
        <v>2.9999999999999997E-4</v>
      </c>
      <c r="P706" s="38">
        <f t="shared" ref="P706:P721" si="54">IF(ROUND(J706/D$668,4)=0,0.0001,ROUND(J706/D$668,4))</f>
        <v>2.9999999999999997E-4</v>
      </c>
      <c r="Q706" s="38">
        <f t="shared" ref="Q706:Q721" si="55">IF(ROUND(K706/D$668,4)=0,0.0001,ROUND(K706/D$668,4))</f>
        <v>2.0000000000000001E-4</v>
      </c>
    </row>
    <row r="707" spans="2:17" ht="20.100000000000001" customHeight="1">
      <c r="B707"/>
      <c r="C707" s="59" t="s">
        <v>141</v>
      </c>
      <c r="D707" s="60"/>
      <c r="E707" s="14" t="s">
        <v>598</v>
      </c>
      <c r="F707" s="17">
        <v>49</v>
      </c>
      <c r="G707" s="39">
        <f t="shared" si="52"/>
        <v>0.30599999999999999</v>
      </c>
      <c r="H707" s="17">
        <v>34</v>
      </c>
      <c r="I707" s="17">
        <v>0.98</v>
      </c>
      <c r="J707" s="17">
        <v>0.79</v>
      </c>
      <c r="K707" s="17">
        <v>0.66</v>
      </c>
      <c r="L707" s="17" t="s">
        <v>92</v>
      </c>
      <c r="M707" s="17" t="s">
        <v>92</v>
      </c>
      <c r="N707" s="17" t="s">
        <v>92</v>
      </c>
      <c r="O707" s="38">
        <f t="shared" si="53"/>
        <v>1E-4</v>
      </c>
      <c r="P707" s="38">
        <f t="shared" si="54"/>
        <v>1E-4</v>
      </c>
      <c r="Q707" s="38">
        <f t="shared" si="55"/>
        <v>1E-4</v>
      </c>
    </row>
    <row r="708" spans="2:17" ht="20.100000000000001" customHeight="1">
      <c r="B708"/>
      <c r="C708" s="59" t="s">
        <v>142</v>
      </c>
      <c r="D708" s="60"/>
      <c r="E708" s="14" t="s">
        <v>599</v>
      </c>
      <c r="F708" s="17">
        <v>49</v>
      </c>
      <c r="G708" s="39">
        <f t="shared" si="52"/>
        <v>0.30599999999999999</v>
      </c>
      <c r="H708" s="17">
        <v>34</v>
      </c>
      <c r="I708" s="17">
        <v>0.98</v>
      </c>
      <c r="J708" s="17">
        <v>0.79</v>
      </c>
      <c r="K708" s="17">
        <v>0.66</v>
      </c>
      <c r="L708" s="17" t="s">
        <v>92</v>
      </c>
      <c r="M708" s="17" t="s">
        <v>92</v>
      </c>
      <c r="N708" s="17" t="s">
        <v>92</v>
      </c>
      <c r="O708" s="38">
        <f t="shared" si="53"/>
        <v>1E-4</v>
      </c>
      <c r="P708" s="38">
        <f t="shared" si="54"/>
        <v>1E-4</v>
      </c>
      <c r="Q708" s="38">
        <f t="shared" si="55"/>
        <v>1E-4</v>
      </c>
    </row>
    <row r="709" spans="2:17" ht="20.100000000000001" customHeight="1">
      <c r="B709"/>
      <c r="C709" s="59" t="s">
        <v>143</v>
      </c>
      <c r="D709" s="60"/>
      <c r="E709" s="14" t="s">
        <v>600</v>
      </c>
      <c r="F709" s="17">
        <v>49</v>
      </c>
      <c r="G709" s="39">
        <f t="shared" si="52"/>
        <v>0.30599999999999999</v>
      </c>
      <c r="H709" s="17">
        <v>34</v>
      </c>
      <c r="I709" s="17">
        <v>0.98</v>
      </c>
      <c r="J709" s="17">
        <v>0.79</v>
      </c>
      <c r="K709" s="17">
        <v>0.66</v>
      </c>
      <c r="L709" s="17" t="s">
        <v>92</v>
      </c>
      <c r="M709" s="17" t="s">
        <v>92</v>
      </c>
      <c r="N709" s="17" t="s">
        <v>92</v>
      </c>
      <c r="O709" s="38">
        <f t="shared" si="53"/>
        <v>1E-4</v>
      </c>
      <c r="P709" s="38">
        <f t="shared" si="54"/>
        <v>1E-4</v>
      </c>
      <c r="Q709" s="38">
        <f t="shared" si="55"/>
        <v>1E-4</v>
      </c>
    </row>
    <row r="710" spans="2:17" ht="20.100000000000001" customHeight="1">
      <c r="B710"/>
      <c r="C710" s="59" t="s">
        <v>144</v>
      </c>
      <c r="D710" s="60"/>
      <c r="E710" s="14" t="s">
        <v>601</v>
      </c>
      <c r="F710" s="17">
        <v>49</v>
      </c>
      <c r="G710" s="39">
        <f t="shared" si="52"/>
        <v>0.30599999999999999</v>
      </c>
      <c r="H710" s="17">
        <v>34</v>
      </c>
      <c r="I710" s="17">
        <v>0.98</v>
      </c>
      <c r="J710" s="17">
        <v>0.79</v>
      </c>
      <c r="K710" s="17">
        <v>0.66</v>
      </c>
      <c r="L710" s="17" t="s">
        <v>92</v>
      </c>
      <c r="M710" s="17" t="s">
        <v>92</v>
      </c>
      <c r="N710" s="17" t="s">
        <v>92</v>
      </c>
      <c r="O710" s="38">
        <f t="shared" si="53"/>
        <v>1E-4</v>
      </c>
      <c r="P710" s="38">
        <f t="shared" si="54"/>
        <v>1E-4</v>
      </c>
      <c r="Q710" s="38">
        <f t="shared" si="55"/>
        <v>1E-4</v>
      </c>
    </row>
    <row r="711" spans="2:17" ht="20.100000000000001" customHeight="1">
      <c r="B711"/>
      <c r="C711" s="59" t="s">
        <v>145</v>
      </c>
      <c r="D711" s="60"/>
      <c r="E711" s="14" t="s">
        <v>602</v>
      </c>
      <c r="F711" s="17">
        <v>99</v>
      </c>
      <c r="G711" s="39">
        <f t="shared" si="52"/>
        <v>0.626</v>
      </c>
      <c r="H711" s="17">
        <v>37</v>
      </c>
      <c r="I711" s="17">
        <v>1.07</v>
      </c>
      <c r="J711" s="17">
        <v>0.86</v>
      </c>
      <c r="K711" s="17">
        <v>0.72</v>
      </c>
      <c r="L711" s="17" t="s">
        <v>92</v>
      </c>
      <c r="M711" s="17" t="s">
        <v>92</v>
      </c>
      <c r="N711" s="17" t="s">
        <v>92</v>
      </c>
      <c r="O711" s="38">
        <f t="shared" si="53"/>
        <v>1E-4</v>
      </c>
      <c r="P711" s="38">
        <f t="shared" si="54"/>
        <v>1E-4</v>
      </c>
      <c r="Q711" s="38">
        <f t="shared" si="55"/>
        <v>1E-4</v>
      </c>
    </row>
    <row r="712" spans="2:17" ht="20.100000000000001" customHeight="1">
      <c r="B712"/>
      <c r="C712" s="59" t="s">
        <v>146</v>
      </c>
      <c r="D712" s="60"/>
      <c r="E712" s="14" t="s">
        <v>603</v>
      </c>
      <c r="F712" s="17">
        <v>99</v>
      </c>
      <c r="G712" s="39">
        <f t="shared" si="52"/>
        <v>0.63600000000000001</v>
      </c>
      <c r="H712" s="17">
        <v>36</v>
      </c>
      <c r="I712" s="17">
        <v>1.04</v>
      </c>
      <c r="J712" s="17">
        <v>0.84</v>
      </c>
      <c r="K712" s="17">
        <v>0.7</v>
      </c>
      <c r="L712" s="17" t="s">
        <v>92</v>
      </c>
      <c r="M712" s="17" t="s">
        <v>92</v>
      </c>
      <c r="N712" s="17" t="s">
        <v>92</v>
      </c>
      <c r="O712" s="38">
        <f t="shared" si="53"/>
        <v>1E-4</v>
      </c>
      <c r="P712" s="38">
        <f t="shared" si="54"/>
        <v>1E-4</v>
      </c>
      <c r="Q712" s="38">
        <f t="shared" si="55"/>
        <v>1E-4</v>
      </c>
    </row>
    <row r="713" spans="2:17" ht="20.100000000000001" customHeight="1">
      <c r="B713"/>
      <c r="C713" s="59" t="s">
        <v>147</v>
      </c>
      <c r="D713" s="60"/>
      <c r="E713" s="14" t="s">
        <v>604</v>
      </c>
      <c r="F713" s="17">
        <v>99</v>
      </c>
      <c r="G713" s="39">
        <f t="shared" si="52"/>
        <v>0.626</v>
      </c>
      <c r="H713" s="17">
        <v>37</v>
      </c>
      <c r="I713" s="17">
        <v>1.07</v>
      </c>
      <c r="J713" s="17">
        <v>0.86</v>
      </c>
      <c r="K713" s="17">
        <v>0.72</v>
      </c>
      <c r="L713" s="17" t="s">
        <v>92</v>
      </c>
      <c r="M713" s="17" t="s">
        <v>92</v>
      </c>
      <c r="N713" s="17" t="s">
        <v>92</v>
      </c>
      <c r="O713" s="38">
        <f t="shared" si="53"/>
        <v>1E-4</v>
      </c>
      <c r="P713" s="38">
        <f t="shared" si="54"/>
        <v>1E-4</v>
      </c>
      <c r="Q713" s="38">
        <f t="shared" si="55"/>
        <v>1E-4</v>
      </c>
    </row>
    <row r="714" spans="2:17" ht="20.100000000000001" customHeight="1">
      <c r="B714"/>
      <c r="C714" s="59" t="s">
        <v>149</v>
      </c>
      <c r="D714" s="60"/>
      <c r="E714" s="14" t="s">
        <v>606</v>
      </c>
      <c r="F714" s="17">
        <v>99</v>
      </c>
      <c r="G714" s="39">
        <f t="shared" si="52"/>
        <v>0.626</v>
      </c>
      <c r="H714" s="17">
        <v>37</v>
      </c>
      <c r="I714" s="17">
        <v>1.07</v>
      </c>
      <c r="J714" s="17">
        <v>0.86</v>
      </c>
      <c r="K714" s="17">
        <v>0.72</v>
      </c>
      <c r="L714" s="17" t="s">
        <v>92</v>
      </c>
      <c r="M714" s="17" t="s">
        <v>92</v>
      </c>
      <c r="N714" s="17" t="s">
        <v>92</v>
      </c>
      <c r="O714" s="38">
        <f t="shared" si="53"/>
        <v>1E-4</v>
      </c>
      <c r="P714" s="38">
        <f t="shared" si="54"/>
        <v>1E-4</v>
      </c>
      <c r="Q714" s="38">
        <f t="shared" si="55"/>
        <v>1E-4</v>
      </c>
    </row>
    <row r="715" spans="2:17" ht="20.100000000000001" customHeight="1">
      <c r="B715"/>
      <c r="C715" s="59" t="s">
        <v>150</v>
      </c>
      <c r="D715" s="60"/>
      <c r="E715" s="14" t="s">
        <v>607</v>
      </c>
      <c r="F715" s="17">
        <v>325</v>
      </c>
      <c r="G715" s="39">
        <f t="shared" si="52"/>
        <v>0.56599999999999995</v>
      </c>
      <c r="H715" s="17">
        <v>141</v>
      </c>
      <c r="I715" s="17">
        <v>4.07</v>
      </c>
      <c r="J715" s="17">
        <v>3.29</v>
      </c>
      <c r="K715" s="17">
        <v>2.73</v>
      </c>
      <c r="L715" s="17" t="s">
        <v>92</v>
      </c>
      <c r="M715" s="17" t="s">
        <v>92</v>
      </c>
      <c r="N715" s="17" t="s">
        <v>92</v>
      </c>
      <c r="O715" s="38">
        <f t="shared" si="53"/>
        <v>4.0000000000000002E-4</v>
      </c>
      <c r="P715" s="38">
        <f t="shared" si="54"/>
        <v>2.9999999999999997E-4</v>
      </c>
      <c r="Q715" s="38">
        <f t="shared" si="55"/>
        <v>2.9999999999999997E-4</v>
      </c>
    </row>
    <row r="716" spans="2:17" ht="20.100000000000001" customHeight="1">
      <c r="B716"/>
      <c r="C716" s="59" t="s">
        <v>151</v>
      </c>
      <c r="D716" s="60"/>
      <c r="E716" s="14" t="s">
        <v>608</v>
      </c>
      <c r="F716" s="17">
        <v>524</v>
      </c>
      <c r="G716" s="39">
        <f t="shared" si="52"/>
        <v>0.68899999999999995</v>
      </c>
      <c r="H716" s="17">
        <v>163</v>
      </c>
      <c r="I716" s="17">
        <v>4.71</v>
      </c>
      <c r="J716" s="17">
        <v>3.8</v>
      </c>
      <c r="K716" s="17">
        <v>3.15</v>
      </c>
      <c r="L716" s="17" t="s">
        <v>92</v>
      </c>
      <c r="M716" s="17" t="s">
        <v>92</v>
      </c>
      <c r="N716" s="17" t="s">
        <v>92</v>
      </c>
      <c r="O716" s="38">
        <f t="shared" si="53"/>
        <v>4.0000000000000002E-4</v>
      </c>
      <c r="P716" s="38">
        <f t="shared" si="54"/>
        <v>4.0000000000000002E-4</v>
      </c>
      <c r="Q716" s="38">
        <f t="shared" si="55"/>
        <v>2.9999999999999997E-4</v>
      </c>
    </row>
    <row r="717" spans="2:17" ht="20.100000000000001" customHeight="1">
      <c r="B717"/>
      <c r="C717" s="59" t="s">
        <v>152</v>
      </c>
      <c r="D717" s="60"/>
      <c r="E717" s="14" t="s">
        <v>609</v>
      </c>
      <c r="F717" s="17">
        <v>775</v>
      </c>
      <c r="G717" s="39">
        <f t="shared" si="52"/>
        <v>0.60899999999999999</v>
      </c>
      <c r="H717" s="17">
        <v>303</v>
      </c>
      <c r="I717" s="17">
        <v>8.75</v>
      </c>
      <c r="J717" s="17">
        <v>7.07</v>
      </c>
      <c r="K717" s="17">
        <v>5.86</v>
      </c>
      <c r="L717" s="17" t="s">
        <v>92</v>
      </c>
      <c r="M717" s="17" t="s">
        <v>92</v>
      </c>
      <c r="N717" s="17" t="s">
        <v>92</v>
      </c>
      <c r="O717" s="38">
        <f t="shared" si="53"/>
        <v>8.0000000000000004E-4</v>
      </c>
      <c r="P717" s="38">
        <f t="shared" si="54"/>
        <v>6.9999999999999999E-4</v>
      </c>
      <c r="Q717" s="38">
        <f t="shared" si="55"/>
        <v>5.0000000000000001E-4</v>
      </c>
    </row>
    <row r="718" spans="2:17" ht="20.100000000000001" customHeight="1">
      <c r="B718"/>
      <c r="C718" s="59" t="s">
        <v>153</v>
      </c>
      <c r="D718" s="60"/>
      <c r="E718" s="14" t="s">
        <v>610</v>
      </c>
      <c r="F718" s="17">
        <v>195</v>
      </c>
      <c r="G718" s="39">
        <f t="shared" si="52"/>
        <v>0.61</v>
      </c>
      <c r="H718" s="17">
        <v>76</v>
      </c>
      <c r="I718" s="17">
        <v>2.19</v>
      </c>
      <c r="J718" s="17">
        <v>1.77</v>
      </c>
      <c r="K718" s="17">
        <v>1.47</v>
      </c>
      <c r="L718" s="17" t="s">
        <v>92</v>
      </c>
      <c r="M718" s="17" t="s">
        <v>92</v>
      </c>
      <c r="N718" s="17" t="s">
        <v>92</v>
      </c>
      <c r="O718" s="38">
        <f t="shared" si="53"/>
        <v>2.0000000000000001E-4</v>
      </c>
      <c r="P718" s="38">
        <f t="shared" si="54"/>
        <v>2.0000000000000001E-4</v>
      </c>
      <c r="Q718" s="38">
        <f t="shared" si="55"/>
        <v>1E-4</v>
      </c>
    </row>
    <row r="719" spans="2:17" ht="20.100000000000001" customHeight="1">
      <c r="B719"/>
      <c r="C719" s="59" t="s">
        <v>154</v>
      </c>
      <c r="D719" s="60"/>
      <c r="E719" s="14" t="s">
        <v>611</v>
      </c>
      <c r="F719" s="17">
        <v>675</v>
      </c>
      <c r="G719" s="39">
        <f t="shared" si="52"/>
        <v>0.68300000000000005</v>
      </c>
      <c r="H719" s="17">
        <v>214</v>
      </c>
      <c r="I719" s="17">
        <v>6.18</v>
      </c>
      <c r="J719" s="17">
        <v>4.99</v>
      </c>
      <c r="K719" s="17">
        <v>4.1399999999999997</v>
      </c>
      <c r="L719" s="17" t="s">
        <v>92</v>
      </c>
      <c r="M719" s="17" t="s">
        <v>92</v>
      </c>
      <c r="N719" s="17" t="s">
        <v>92</v>
      </c>
      <c r="O719" s="38">
        <f t="shared" si="53"/>
        <v>5.9999999999999995E-4</v>
      </c>
      <c r="P719" s="38">
        <f t="shared" si="54"/>
        <v>5.0000000000000001E-4</v>
      </c>
      <c r="Q719" s="38">
        <f t="shared" si="55"/>
        <v>4.0000000000000002E-4</v>
      </c>
    </row>
    <row r="720" spans="2:17" ht="20.100000000000001" customHeight="1">
      <c r="B720"/>
      <c r="C720" s="59" t="s">
        <v>155</v>
      </c>
      <c r="D720" s="60"/>
      <c r="E720" s="14" t="s">
        <v>612</v>
      </c>
      <c r="F720" s="17">
        <v>799</v>
      </c>
      <c r="G720" s="39">
        <f t="shared" si="52"/>
        <v>0.59399999999999997</v>
      </c>
      <c r="H720" s="17">
        <v>324</v>
      </c>
      <c r="I720" s="17">
        <v>9.36</v>
      </c>
      <c r="J720" s="17">
        <v>7.56</v>
      </c>
      <c r="K720" s="17">
        <v>6.27</v>
      </c>
      <c r="L720" s="17" t="s">
        <v>92</v>
      </c>
      <c r="M720" s="17" t="s">
        <v>92</v>
      </c>
      <c r="N720" s="17" t="s">
        <v>92</v>
      </c>
      <c r="O720" s="38">
        <f t="shared" si="53"/>
        <v>8.9999999999999998E-4</v>
      </c>
      <c r="P720" s="38">
        <f t="shared" si="54"/>
        <v>6.9999999999999999E-4</v>
      </c>
      <c r="Q720" s="38">
        <f t="shared" si="55"/>
        <v>5.9999999999999995E-4</v>
      </c>
    </row>
    <row r="721" spans="2:17" ht="19.5" customHeight="1">
      <c r="B721"/>
      <c r="C721" s="59" t="s">
        <v>156</v>
      </c>
      <c r="D721" s="60"/>
      <c r="E721" s="14" t="s">
        <v>613</v>
      </c>
      <c r="F721" s="17">
        <v>395</v>
      </c>
      <c r="G721" s="39">
        <f t="shared" si="52"/>
        <v>0.42299999999999999</v>
      </c>
      <c r="H721" s="17">
        <v>228</v>
      </c>
      <c r="I721" s="17">
        <v>6.58</v>
      </c>
      <c r="J721" s="17">
        <v>5.32</v>
      </c>
      <c r="K721" s="17">
        <v>4.41</v>
      </c>
      <c r="L721" s="17" t="s">
        <v>92</v>
      </c>
      <c r="M721" s="17" t="s">
        <v>92</v>
      </c>
      <c r="N721" s="17" t="s">
        <v>92</v>
      </c>
      <c r="O721" s="38">
        <f t="shared" si="53"/>
        <v>5.9999999999999995E-4</v>
      </c>
      <c r="P721" s="38">
        <f t="shared" si="54"/>
        <v>5.0000000000000001E-4</v>
      </c>
      <c r="Q721" s="38">
        <f t="shared" si="55"/>
        <v>4.0000000000000002E-4</v>
      </c>
    </row>
    <row r="722" spans="2:17" ht="19.5" customHeight="1">
      <c r="B722"/>
      <c r="C722" s="59"/>
      <c r="D722" s="60"/>
      <c r="E722" s="14"/>
      <c r="F722" s="17"/>
      <c r="G722" s="39"/>
      <c r="H722" s="17"/>
      <c r="I722" s="17"/>
      <c r="J722" s="17"/>
      <c r="K722" s="17"/>
      <c r="L722" s="17"/>
      <c r="M722" s="17"/>
      <c r="N722" s="17"/>
      <c r="O722" s="38"/>
      <c r="P722" s="38"/>
      <c r="Q722" s="38"/>
    </row>
    <row r="723" spans="2:17" ht="20.100000000000001" customHeight="1">
      <c r="B723"/>
      <c r="C723" s="59"/>
      <c r="D723" s="60"/>
      <c r="E723" s="14"/>
      <c r="F723" s="17"/>
      <c r="G723" s="39"/>
      <c r="H723" s="17"/>
      <c r="I723" s="17"/>
      <c r="J723" s="17"/>
      <c r="K723" s="17"/>
      <c r="L723" s="17"/>
      <c r="M723" s="17"/>
      <c r="N723" s="17"/>
      <c r="O723" s="38"/>
      <c r="P723" s="38"/>
      <c r="Q723" s="38"/>
    </row>
    <row r="724" spans="2:17" ht="20.100000000000001" customHeight="1">
      <c r="B724"/>
      <c r="C724" s="59"/>
      <c r="D724" s="60"/>
      <c r="E724" s="14"/>
      <c r="F724" s="17"/>
      <c r="G724" s="39"/>
      <c r="H724" s="17"/>
      <c r="I724" s="17"/>
      <c r="J724" s="17"/>
      <c r="K724" s="17"/>
      <c r="L724" s="17"/>
      <c r="M724" s="17"/>
      <c r="N724" s="17"/>
      <c r="O724" s="38"/>
      <c r="P724" s="38"/>
      <c r="Q724" s="38"/>
    </row>
    <row r="725" spans="2:17" ht="20.100000000000001" customHeight="1">
      <c r="B725"/>
      <c r="C725" s="59"/>
      <c r="D725" s="60"/>
      <c r="E725" s="14"/>
      <c r="F725" s="17"/>
      <c r="G725" s="39"/>
      <c r="H725" s="17"/>
      <c r="I725" s="17"/>
      <c r="J725" s="17"/>
      <c r="K725" s="17"/>
      <c r="L725" s="17"/>
      <c r="M725" s="17"/>
      <c r="N725" s="17"/>
      <c r="O725" s="38"/>
      <c r="P725" s="38"/>
      <c r="Q725" s="38"/>
    </row>
    <row r="726" spans="2:17" ht="20.100000000000001" customHeight="1">
      <c r="B726"/>
      <c r="C726" s="59"/>
      <c r="D726" s="60"/>
      <c r="E726" s="14"/>
      <c r="F726" s="17"/>
      <c r="G726" s="39"/>
      <c r="H726" s="17"/>
      <c r="I726" s="17"/>
      <c r="J726" s="17"/>
      <c r="K726" s="17"/>
      <c r="L726" s="17"/>
      <c r="M726" s="17"/>
      <c r="N726" s="17"/>
      <c r="O726" s="38"/>
      <c r="P726" s="38"/>
      <c r="Q726" s="38"/>
    </row>
    <row r="727" spans="2:17" ht="20.100000000000001" customHeight="1">
      <c r="B727"/>
      <c r="C727" s="70" t="s">
        <v>22</v>
      </c>
      <c r="D727" s="70"/>
      <c r="E727" s="70"/>
      <c r="F727" s="70"/>
      <c r="G727" s="70"/>
      <c r="H727" s="70"/>
      <c r="I727" s="70"/>
      <c r="J727" s="70"/>
      <c r="K727" s="70"/>
      <c r="O727" s="47"/>
      <c r="P727" s="47"/>
      <c r="Q727" s="47"/>
    </row>
    <row r="728" spans="2:17" ht="20.100000000000001" customHeight="1">
      <c r="B728"/>
      <c r="C728" s="59"/>
      <c r="D728" s="60"/>
      <c r="E728" s="14"/>
      <c r="F728" s="17"/>
      <c r="G728" s="39"/>
      <c r="H728" s="17"/>
      <c r="I728" s="17"/>
      <c r="J728" s="17"/>
      <c r="K728" s="17"/>
      <c r="L728" s="17"/>
      <c r="M728" s="17"/>
      <c r="N728" s="17"/>
      <c r="O728" s="38"/>
      <c r="P728" s="38"/>
      <c r="Q728" s="38"/>
    </row>
    <row r="729" spans="2:17" ht="20.100000000000001" customHeight="1">
      <c r="B729"/>
      <c r="C729" s="59"/>
      <c r="D729" s="60"/>
      <c r="E729" s="14"/>
      <c r="F729" s="17"/>
      <c r="G729" s="39"/>
      <c r="H729" s="17"/>
      <c r="I729" s="17"/>
      <c r="J729" s="17"/>
      <c r="K729" s="17"/>
      <c r="L729" s="17"/>
      <c r="M729" s="17"/>
      <c r="N729" s="17"/>
      <c r="O729" s="38"/>
      <c r="P729" s="38"/>
      <c r="Q729" s="38"/>
    </row>
    <row r="730" spans="2:17" ht="20.100000000000001" customHeight="1">
      <c r="B730"/>
      <c r="C730" s="59"/>
      <c r="D730" s="60"/>
      <c r="E730" s="14"/>
      <c r="F730" s="17"/>
      <c r="G730" s="39"/>
      <c r="H730" s="17"/>
      <c r="I730" s="17"/>
      <c r="J730" s="17"/>
      <c r="K730" s="17"/>
      <c r="L730" s="17"/>
      <c r="M730" s="17"/>
      <c r="N730" s="17"/>
      <c r="O730" s="38"/>
      <c r="P730" s="38"/>
      <c r="Q730" s="38"/>
    </row>
    <row r="731" spans="2:17" ht="20.100000000000001" customHeight="1">
      <c r="B731"/>
      <c r="C731" s="59"/>
      <c r="D731" s="60"/>
      <c r="E731" s="14"/>
      <c r="F731" s="17"/>
      <c r="G731" s="39"/>
      <c r="H731" s="17"/>
      <c r="I731" s="17"/>
      <c r="J731" s="17"/>
      <c r="K731" s="17"/>
      <c r="L731" s="17"/>
      <c r="M731" s="17"/>
      <c r="N731" s="17"/>
      <c r="O731" s="38"/>
      <c r="P731" s="38"/>
      <c r="Q731" s="38"/>
    </row>
    <row r="732" spans="2:17" ht="20.100000000000001" customHeight="1">
      <c r="B732"/>
      <c r="C732" s="59"/>
      <c r="D732" s="60"/>
      <c r="E732" s="14"/>
      <c r="F732" s="17"/>
      <c r="G732" s="39"/>
      <c r="H732" s="17"/>
      <c r="I732" s="17"/>
      <c r="J732" s="17"/>
      <c r="K732" s="17"/>
      <c r="L732" s="17"/>
      <c r="M732" s="17"/>
      <c r="N732" s="17"/>
      <c r="O732" s="38"/>
      <c r="P732" s="38"/>
      <c r="Q732" s="38"/>
    </row>
    <row r="733" spans="2:17" ht="20.100000000000001" customHeight="1">
      <c r="B733"/>
      <c r="C733" s="59"/>
      <c r="D733" s="60"/>
      <c r="E733" s="14"/>
      <c r="F733" s="17"/>
      <c r="G733" s="39"/>
      <c r="H733" s="17"/>
      <c r="I733" s="17"/>
      <c r="J733" s="17"/>
      <c r="K733" s="17"/>
      <c r="L733" s="17"/>
      <c r="M733" s="17"/>
      <c r="N733" s="17"/>
      <c r="O733" s="38"/>
      <c r="P733" s="38"/>
      <c r="Q733" s="38"/>
    </row>
    <row r="734" spans="2:17" ht="20.100000000000001" customHeight="1">
      <c r="B734"/>
      <c r="C734" s="70" t="s">
        <v>63</v>
      </c>
      <c r="D734" s="70"/>
      <c r="E734" s="70"/>
      <c r="F734" s="70"/>
      <c r="G734" s="70"/>
      <c r="H734" s="70"/>
      <c r="I734" s="70"/>
      <c r="J734" s="70"/>
      <c r="K734" s="71"/>
      <c r="O734" s="47"/>
      <c r="P734" s="47"/>
      <c r="Q734" s="47"/>
    </row>
    <row r="735" spans="2:17" ht="20.100000000000001" customHeight="1">
      <c r="B735"/>
      <c r="C735" s="59" t="s">
        <v>103</v>
      </c>
      <c r="D735" s="60"/>
      <c r="E735" s="14"/>
      <c r="F735" s="17"/>
      <c r="G735" s="39"/>
      <c r="H735" s="17"/>
      <c r="I735" s="17"/>
      <c r="J735" s="17"/>
      <c r="K735" s="17"/>
      <c r="L735" s="17"/>
      <c r="M735" s="17"/>
      <c r="N735" s="17"/>
      <c r="O735" s="38"/>
      <c r="P735" s="38"/>
      <c r="Q735" s="38"/>
    </row>
    <row r="736" spans="2:17" ht="20.100000000000001" customHeight="1">
      <c r="B736"/>
      <c r="C736" s="59"/>
      <c r="D736" s="60"/>
      <c r="E736" s="14"/>
      <c r="F736" s="17"/>
      <c r="G736" s="39"/>
      <c r="H736" s="17"/>
      <c r="I736" s="17"/>
      <c r="J736" s="17"/>
      <c r="K736" s="17"/>
      <c r="L736" s="17"/>
      <c r="M736" s="17"/>
      <c r="N736" s="17"/>
      <c r="O736" s="38"/>
      <c r="P736" s="38"/>
      <c r="Q736" s="38"/>
    </row>
    <row r="737" spans="2:17" ht="20.100000000000001" customHeight="1">
      <c r="B737"/>
      <c r="C737" s="59"/>
      <c r="D737" s="60"/>
      <c r="E737" s="14"/>
      <c r="F737" s="17"/>
      <c r="G737" s="39"/>
      <c r="H737" s="17"/>
      <c r="I737" s="17"/>
      <c r="J737" s="17"/>
      <c r="K737" s="17"/>
      <c r="L737" s="17"/>
      <c r="M737" s="17"/>
      <c r="N737" s="17"/>
      <c r="O737" s="38"/>
      <c r="P737" s="38"/>
      <c r="Q737" s="38"/>
    </row>
    <row r="738" spans="2:17" ht="20.100000000000001" customHeight="1">
      <c r="B738"/>
      <c r="C738" s="59"/>
      <c r="D738" s="60"/>
      <c r="E738" s="14"/>
      <c r="F738" s="17"/>
      <c r="G738" s="39"/>
      <c r="H738" s="17"/>
      <c r="I738" s="17"/>
      <c r="J738" s="17"/>
      <c r="K738" s="17"/>
      <c r="L738" s="17"/>
      <c r="M738" s="17"/>
      <c r="N738" s="17"/>
      <c r="O738" s="38"/>
      <c r="P738" s="38"/>
      <c r="Q738" s="38"/>
    </row>
    <row r="739" spans="2:17" ht="20.100000000000001" customHeight="1">
      <c r="B739"/>
      <c r="C739" s="59"/>
      <c r="D739" s="60"/>
      <c r="E739" s="14"/>
      <c r="F739" s="17"/>
      <c r="G739" s="39"/>
      <c r="H739" s="17"/>
      <c r="I739" s="17"/>
      <c r="J739" s="17"/>
      <c r="K739" s="17"/>
      <c r="L739" s="17"/>
      <c r="M739" s="17"/>
      <c r="N739" s="17"/>
      <c r="O739" s="38"/>
      <c r="P739" s="38"/>
      <c r="Q739" s="38"/>
    </row>
    <row r="740" spans="2:17" ht="20.100000000000001" customHeight="1">
      <c r="B740"/>
      <c r="C740" s="59"/>
      <c r="D740" s="60"/>
      <c r="E740" s="14"/>
      <c r="F740" s="17"/>
      <c r="G740" s="39"/>
      <c r="H740" s="17"/>
      <c r="I740" s="17"/>
      <c r="J740" s="17"/>
      <c r="K740" s="17"/>
      <c r="L740" s="17"/>
      <c r="M740" s="17"/>
      <c r="N740" s="17"/>
      <c r="O740" s="38"/>
      <c r="P740" s="38"/>
      <c r="Q740" s="38"/>
    </row>
    <row r="741" spans="2:17" ht="20.100000000000001" customHeight="1">
      <c r="B741"/>
      <c r="C741" s="59"/>
      <c r="D741" s="60"/>
      <c r="E741" s="14"/>
      <c r="F741" s="17"/>
      <c r="G741" s="39"/>
      <c r="H741" s="17"/>
      <c r="I741" s="17"/>
      <c r="J741" s="17"/>
      <c r="K741" s="17"/>
      <c r="L741" s="17"/>
      <c r="M741" s="17"/>
      <c r="N741" s="17"/>
      <c r="O741" s="38"/>
      <c r="P741" s="38"/>
      <c r="Q741" s="38"/>
    </row>
    <row r="742" spans="2:17" ht="20.100000000000001" customHeight="1">
      <c r="B742"/>
      <c r="C742" s="59"/>
      <c r="D742" s="60"/>
      <c r="E742" s="14"/>
      <c r="F742" s="17"/>
      <c r="G742" s="39"/>
      <c r="H742" s="17"/>
      <c r="I742" s="17"/>
      <c r="J742" s="17"/>
      <c r="K742" s="17"/>
      <c r="L742" s="17"/>
      <c r="M742" s="17"/>
      <c r="N742" s="17"/>
      <c r="O742" s="38"/>
      <c r="P742" s="38"/>
      <c r="Q742" s="38"/>
    </row>
    <row r="743" spans="2:17" ht="20.100000000000001" customHeight="1">
      <c r="B743"/>
      <c r="C743" s="59"/>
      <c r="D743" s="60"/>
      <c r="E743" s="14"/>
      <c r="F743" s="17"/>
      <c r="G743" s="39"/>
      <c r="H743" s="17"/>
      <c r="I743" s="17"/>
      <c r="J743" s="17"/>
      <c r="K743" s="17"/>
      <c r="L743" s="17"/>
      <c r="M743" s="17"/>
      <c r="N743" s="17"/>
      <c r="O743" s="38"/>
      <c r="P743" s="38"/>
      <c r="Q743" s="38"/>
    </row>
    <row r="744" spans="2:17" ht="20.100000000000001" customHeight="1">
      <c r="B744"/>
      <c r="C744" s="3" t="s">
        <v>16</v>
      </c>
      <c r="F744" s="18"/>
      <c r="G744" s="44"/>
      <c r="H744" s="18"/>
      <c r="I744" s="18"/>
      <c r="J744" s="18"/>
      <c r="K744" s="18"/>
      <c r="O744" s="47"/>
      <c r="P744" s="47"/>
      <c r="Q744" s="47"/>
    </row>
    <row r="745" spans="2:17" ht="20.100000000000001" customHeight="1">
      <c r="B745"/>
      <c r="C745" s="72" t="s">
        <v>51</v>
      </c>
      <c r="D745" s="73"/>
      <c r="E745" s="27"/>
      <c r="F745" s="19">
        <v>150</v>
      </c>
      <c r="G745" s="45">
        <v>0</v>
      </c>
      <c r="H745" s="20">
        <v>150</v>
      </c>
      <c r="I745" s="17"/>
      <c r="J745" s="17"/>
      <c r="K745" s="17"/>
      <c r="L745" s="17"/>
      <c r="M745" s="17"/>
      <c r="N745" s="17"/>
      <c r="O745" s="38"/>
      <c r="P745" s="38"/>
      <c r="Q745" s="38"/>
    </row>
    <row r="746" spans="2:17" ht="20.100000000000001" customHeight="1">
      <c r="B746"/>
      <c r="C746" s="72" t="s">
        <v>58</v>
      </c>
      <c r="D746" s="73"/>
      <c r="E746" s="27"/>
      <c r="F746" s="19">
        <v>100</v>
      </c>
      <c r="G746" s="45">
        <v>0</v>
      </c>
      <c r="H746" s="20">
        <v>100</v>
      </c>
      <c r="I746" s="17"/>
      <c r="J746" s="17"/>
      <c r="K746" s="17"/>
      <c r="L746" s="17"/>
      <c r="M746" s="17"/>
      <c r="N746" s="17"/>
      <c r="O746" s="38"/>
      <c r="P746" s="38"/>
      <c r="Q746" s="38"/>
    </row>
    <row r="747" spans="2:17" ht="20.100000000000001" customHeight="1">
      <c r="B747"/>
      <c r="C747" s="59"/>
      <c r="D747" s="60"/>
      <c r="E747" s="27"/>
      <c r="F747" s="19"/>
      <c r="G747" s="45"/>
      <c r="H747" s="20"/>
      <c r="I747" s="17"/>
      <c r="J747" s="17"/>
      <c r="K747" s="17"/>
      <c r="L747" s="17"/>
      <c r="M747" s="17"/>
      <c r="N747" s="17"/>
      <c r="O747" s="38"/>
      <c r="P747" s="38"/>
      <c r="Q747" s="38"/>
    </row>
    <row r="748" spans="2:17" ht="20.100000000000001" customHeight="1">
      <c r="B748"/>
      <c r="C748" s="59"/>
      <c r="D748" s="60"/>
      <c r="E748" s="27"/>
      <c r="F748" s="19"/>
      <c r="G748" s="45"/>
      <c r="H748" s="20"/>
      <c r="I748" s="17"/>
      <c r="J748" s="17"/>
      <c r="K748" s="17"/>
      <c r="L748" s="17"/>
      <c r="M748" s="17"/>
      <c r="N748" s="17"/>
      <c r="O748" s="38"/>
      <c r="P748" s="38"/>
      <c r="Q748" s="38"/>
    </row>
    <row r="749" spans="2:17" ht="20.100000000000001" customHeight="1">
      <c r="B749"/>
      <c r="C749" s="59"/>
      <c r="D749" s="60"/>
      <c r="E749" s="27"/>
      <c r="F749" s="19"/>
      <c r="G749" s="45"/>
      <c r="H749" s="20"/>
      <c r="I749" s="17"/>
      <c r="J749" s="17"/>
      <c r="K749" s="17"/>
      <c r="L749" s="17"/>
      <c r="M749" s="17"/>
      <c r="N749" s="17"/>
      <c r="O749" s="38"/>
      <c r="P749" s="38"/>
      <c r="Q749" s="38"/>
    </row>
    <row r="750" spans="2:17" ht="20.100000000000001" customHeight="1">
      <c r="B750"/>
      <c r="C750" s="59"/>
      <c r="D750" s="60"/>
      <c r="E750" s="27"/>
      <c r="F750" s="19"/>
      <c r="G750" s="45"/>
      <c r="H750" s="20"/>
      <c r="I750" s="17"/>
      <c r="J750" s="17"/>
      <c r="K750" s="17"/>
      <c r="L750" s="17"/>
      <c r="M750" s="17"/>
      <c r="N750" s="17"/>
      <c r="O750" s="38"/>
      <c r="P750" s="38"/>
      <c r="Q750" s="38"/>
    </row>
    <row r="751" spans="2:17" ht="20.100000000000001" customHeight="1">
      <c r="B751"/>
      <c r="C751" s="74" t="s">
        <v>72</v>
      </c>
      <c r="D751" s="71"/>
      <c r="E751" s="24" t="s">
        <v>103</v>
      </c>
      <c r="F751" s="24"/>
      <c r="G751" s="46"/>
      <c r="H751" s="24"/>
      <c r="I751" s="24"/>
      <c r="J751" s="24"/>
      <c r="K751" s="24"/>
      <c r="L751" s="24"/>
      <c r="M751" s="24"/>
      <c r="N751" s="24"/>
      <c r="O751" s="48"/>
      <c r="P751" s="48"/>
      <c r="Q751" s="48"/>
    </row>
    <row r="752" spans="2:17" ht="20.100000000000001" customHeight="1">
      <c r="B752"/>
      <c r="C752" s="74" t="s">
        <v>29</v>
      </c>
      <c r="D752" s="71"/>
      <c r="E752" s="24" t="s">
        <v>104</v>
      </c>
      <c r="F752" s="24"/>
      <c r="G752" s="46"/>
      <c r="H752" s="24"/>
      <c r="I752" s="24"/>
      <c r="J752" s="24"/>
      <c r="K752" s="24"/>
      <c r="L752" s="24"/>
      <c r="M752" s="24"/>
      <c r="N752" s="24"/>
      <c r="O752" s="48"/>
      <c r="P752" s="48"/>
      <c r="Q752" s="48"/>
    </row>
    <row r="753" spans="2:17" ht="20.100000000000001" customHeight="1">
      <c r="B753"/>
      <c r="C753" s="74" t="s">
        <v>45</v>
      </c>
      <c r="D753" s="71"/>
      <c r="E753" s="24" t="s">
        <v>104</v>
      </c>
      <c r="F753" s="24"/>
      <c r="G753" s="46"/>
      <c r="H753" s="24"/>
      <c r="I753" s="24"/>
      <c r="J753" s="24"/>
      <c r="K753" s="24"/>
      <c r="L753" s="24"/>
      <c r="M753" s="24"/>
      <c r="N753" s="24"/>
      <c r="O753" s="48"/>
      <c r="P753" s="48"/>
      <c r="Q753" s="48"/>
    </row>
    <row r="754" spans="2:17" ht="20.100000000000001" customHeight="1">
      <c r="B754"/>
      <c r="C754" s="76" t="s">
        <v>79</v>
      </c>
      <c r="D754" s="76"/>
      <c r="E754" s="24" t="s">
        <v>105</v>
      </c>
      <c r="F754" s="24"/>
      <c r="G754" s="46"/>
      <c r="H754" s="24"/>
      <c r="I754" s="24"/>
      <c r="J754" s="24"/>
      <c r="K754" s="24"/>
      <c r="L754" s="24"/>
      <c r="M754" s="24"/>
      <c r="N754" s="24"/>
      <c r="O754" s="48"/>
      <c r="P754" s="48"/>
      <c r="Q754" s="48"/>
    </row>
    <row r="755" spans="2:17" ht="20.100000000000001" customHeight="1">
      <c r="B755"/>
      <c r="C755" s="76" t="s">
        <v>59</v>
      </c>
      <c r="D755" s="76"/>
      <c r="E755" s="24" t="s">
        <v>105</v>
      </c>
      <c r="F755" s="24"/>
      <c r="G755" s="46"/>
      <c r="H755" s="24"/>
      <c r="I755" s="24"/>
      <c r="J755" s="24"/>
      <c r="K755" s="24"/>
      <c r="L755" s="24"/>
      <c r="M755" s="24"/>
      <c r="N755" s="24"/>
      <c r="O755" s="48"/>
      <c r="P755" s="48"/>
      <c r="Q755" s="48"/>
    </row>
    <row r="756" spans="2:17" ht="19.5" customHeight="1">
      <c r="B756"/>
      <c r="C756" t="s">
        <v>93</v>
      </c>
      <c r="G756" s="42"/>
      <c r="O756" s="47"/>
      <c r="P756" s="47"/>
      <c r="Q756" s="47"/>
    </row>
    <row r="757" spans="2:17" ht="15.75">
      <c r="F757" s="6"/>
    </row>
    <row r="758" spans="2:17" ht="20.100000000000001" customHeight="1">
      <c r="B758"/>
      <c r="C758" s="4" t="s">
        <v>2</v>
      </c>
      <c r="D758" s="5" t="s">
        <v>90</v>
      </c>
      <c r="E758" s="1"/>
      <c r="G758" s="42"/>
    </row>
    <row r="759" spans="2:17" ht="20.100000000000001" customHeight="1">
      <c r="B759"/>
      <c r="C759" s="4" t="s">
        <v>5</v>
      </c>
      <c r="D759" s="16" t="s">
        <v>211</v>
      </c>
      <c r="E759" s="1"/>
      <c r="G759" s="42"/>
    </row>
    <row r="760" spans="2:17" ht="20.100000000000001" customHeight="1">
      <c r="C760" s="4" t="s">
        <v>7</v>
      </c>
      <c r="D760" s="5">
        <v>75</v>
      </c>
      <c r="E760" s="1"/>
      <c r="G760" s="42"/>
    </row>
    <row r="761" spans="2:17" ht="20.100000000000001" customHeight="1">
      <c r="C761" s="4" t="s">
        <v>12</v>
      </c>
      <c r="D761" s="5">
        <v>65</v>
      </c>
      <c r="E761" s="1"/>
      <c r="G761" s="42"/>
    </row>
    <row r="762" spans="2:17" ht="20.100000000000001" customHeight="1">
      <c r="C762" s="4" t="s">
        <v>13</v>
      </c>
      <c r="D762" s="7">
        <v>14000</v>
      </c>
      <c r="E762" s="1"/>
      <c r="G762" s="42"/>
    </row>
    <row r="763" spans="2:17" ht="30" customHeight="1">
      <c r="C763" s="8" t="s">
        <v>86</v>
      </c>
      <c r="D763" s="37">
        <v>5.4999999999999997E-3</v>
      </c>
      <c r="E763" s="1"/>
      <c r="G763" s="42"/>
    </row>
    <row r="764" spans="2:17" ht="30" customHeight="1">
      <c r="C764" s="8" t="s">
        <v>85</v>
      </c>
      <c r="D764" s="38">
        <v>3.2500000000000001E-2</v>
      </c>
      <c r="E764" s="1"/>
      <c r="G764" s="42"/>
    </row>
    <row r="765" spans="2:17" ht="20.100000000000001" customHeight="1">
      <c r="C765" s="2"/>
      <c r="G765" s="42"/>
    </row>
    <row r="766" spans="2:17" s="10" customFormat="1" ht="20.100000000000001" customHeight="1">
      <c r="B766" s="9"/>
      <c r="F766" s="63" t="s">
        <v>3</v>
      </c>
      <c r="G766" s="64"/>
      <c r="H766" s="65"/>
      <c r="I766" s="61" t="s">
        <v>4</v>
      </c>
      <c r="J766" s="61"/>
      <c r="K766" s="61"/>
      <c r="L766" s="61" t="s">
        <v>84</v>
      </c>
      <c r="M766" s="61"/>
      <c r="N766" s="61"/>
      <c r="O766" s="61" t="s">
        <v>83</v>
      </c>
      <c r="P766" s="61"/>
      <c r="Q766" s="61"/>
    </row>
    <row r="767" spans="2:17" s="10" customFormat="1" ht="20.100000000000001" customHeight="1">
      <c r="B767" s="9"/>
      <c r="F767" s="63" t="s">
        <v>6</v>
      </c>
      <c r="G767" s="64"/>
      <c r="H767" s="65"/>
      <c r="I767" s="62" t="s">
        <v>48</v>
      </c>
      <c r="J767" s="62"/>
      <c r="K767" s="62"/>
      <c r="L767" s="62" t="s">
        <v>48</v>
      </c>
      <c r="M767" s="62"/>
      <c r="N767" s="62"/>
      <c r="O767" s="62" t="s">
        <v>48</v>
      </c>
      <c r="P767" s="62"/>
      <c r="Q767" s="62"/>
    </row>
    <row r="768" spans="2:17" s="13" customFormat="1" ht="20.100000000000001" customHeight="1">
      <c r="B768" s="11"/>
      <c r="C768" s="66" t="s">
        <v>14</v>
      </c>
      <c r="D768" s="67"/>
      <c r="E768" s="35" t="s">
        <v>17</v>
      </c>
      <c r="F768" s="35" t="s">
        <v>8</v>
      </c>
      <c r="G768" s="43" t="s">
        <v>18</v>
      </c>
      <c r="H768" s="35" t="s">
        <v>19</v>
      </c>
      <c r="I768" s="35" t="s">
        <v>9</v>
      </c>
      <c r="J768" s="35" t="s">
        <v>10</v>
      </c>
      <c r="K768" s="35" t="s">
        <v>11</v>
      </c>
      <c r="L768" s="35" t="s">
        <v>9</v>
      </c>
      <c r="M768" s="35" t="s">
        <v>10</v>
      </c>
      <c r="N768" s="35" t="s">
        <v>11</v>
      </c>
      <c r="O768" s="35" t="s">
        <v>9</v>
      </c>
      <c r="P768" s="35" t="s">
        <v>10</v>
      </c>
      <c r="Q768" s="35" t="s">
        <v>11</v>
      </c>
    </row>
    <row r="769" spans="2:17" ht="20.100000000000001" customHeight="1">
      <c r="C769" s="68" t="s">
        <v>15</v>
      </c>
      <c r="D769" s="69"/>
      <c r="E769" s="14" t="s">
        <v>668</v>
      </c>
      <c r="F769" s="17">
        <v>38940</v>
      </c>
      <c r="G769" s="39">
        <f>ROUND(1-(H769/F769),3)</f>
        <v>0.85599999999999998</v>
      </c>
      <c r="H769" s="17">
        <v>5603</v>
      </c>
      <c r="I769" s="17">
        <v>161.81</v>
      </c>
      <c r="J769" s="17">
        <v>130.72</v>
      </c>
      <c r="K769" s="17">
        <v>108.36</v>
      </c>
      <c r="L769" s="17" t="s">
        <v>92</v>
      </c>
      <c r="M769" s="17" t="s">
        <v>92</v>
      </c>
      <c r="N769" s="17" t="s">
        <v>92</v>
      </c>
      <c r="O769" s="38">
        <f>ROUND(I769/D762,4)+D763</f>
        <v>1.7099999999999997E-2</v>
      </c>
      <c r="P769" s="38">
        <f>ROUND(J769/D762,4)+D763</f>
        <v>1.4799999999999999E-2</v>
      </c>
      <c r="Q769" s="38">
        <f>ROUND(K769/D762,4)+D763</f>
        <v>1.32E-2</v>
      </c>
    </row>
    <row r="770" spans="2:17" ht="20.100000000000001" customHeight="1">
      <c r="B770" s="15"/>
      <c r="C770" s="75" t="s">
        <v>20</v>
      </c>
      <c r="D770" s="75"/>
      <c r="E770" s="75"/>
      <c r="F770" s="75"/>
      <c r="G770" s="75"/>
      <c r="H770" s="75"/>
      <c r="I770" s="75"/>
      <c r="J770" s="75"/>
      <c r="K770" s="75"/>
    </row>
    <row r="771" spans="2:17" ht="20.100000000000001" customHeight="1">
      <c r="C771" s="59" t="s">
        <v>196</v>
      </c>
      <c r="D771" s="60"/>
      <c r="E771" s="14" t="s">
        <v>653</v>
      </c>
      <c r="F771" s="17">
        <v>1783</v>
      </c>
      <c r="G771" s="39">
        <f>ROUND(1-(H771/F771),3)</f>
        <v>0.70799999999999996</v>
      </c>
      <c r="H771" s="17">
        <v>521</v>
      </c>
      <c r="I771" s="17">
        <v>15.05</v>
      </c>
      <c r="J771" s="17">
        <v>12.15</v>
      </c>
      <c r="K771" s="17">
        <v>10.08</v>
      </c>
      <c r="L771" s="17" t="s">
        <v>92</v>
      </c>
      <c r="M771" s="17" t="s">
        <v>92</v>
      </c>
      <c r="N771" s="17" t="s">
        <v>92</v>
      </c>
      <c r="O771" s="38">
        <f>IF(ROUND(I771/D$762,4)=0,0.0001,ROUND(I771/D$762,4))</f>
        <v>1.1000000000000001E-3</v>
      </c>
      <c r="P771" s="38">
        <f>IF(ROUND(J771/D$762,4)=0,0.0001,ROUND(J771/D$762,4))</f>
        <v>8.9999999999999998E-4</v>
      </c>
      <c r="Q771" s="38">
        <f>IF(ROUND(K771/D$762,4)=0,0.0001,ROUND(K771/D$762,4))</f>
        <v>6.9999999999999999E-4</v>
      </c>
    </row>
    <row r="772" spans="2:17" ht="20.100000000000001" customHeight="1">
      <c r="C772" s="59" t="s">
        <v>197</v>
      </c>
      <c r="D772" s="60"/>
      <c r="E772" s="14" t="s">
        <v>654</v>
      </c>
      <c r="F772" s="17">
        <v>3201</v>
      </c>
      <c r="G772" s="39">
        <f t="shared" ref="G772:G783" si="56">ROUND(1-(H772/F772),3)</f>
        <v>0.75700000000000001</v>
      </c>
      <c r="H772" s="17">
        <v>779</v>
      </c>
      <c r="I772" s="17">
        <v>22.5</v>
      </c>
      <c r="J772" s="17">
        <v>18.170000000000002</v>
      </c>
      <c r="K772" s="17">
        <v>15.07</v>
      </c>
      <c r="L772" s="17" t="s">
        <v>92</v>
      </c>
      <c r="M772" s="17" t="s">
        <v>92</v>
      </c>
      <c r="N772" s="17" t="s">
        <v>92</v>
      </c>
      <c r="O772" s="38">
        <f t="shared" ref="O772:O783" si="57">IF(ROUND(I772/D$762,4)=0,0.0001,ROUND(I772/D$762,4))</f>
        <v>1.6000000000000001E-3</v>
      </c>
      <c r="P772" s="38">
        <f t="shared" ref="P772:P783" si="58">IF(ROUND(J772/D$762,4)=0,0.0001,ROUND(J772/D$762,4))</f>
        <v>1.2999999999999999E-3</v>
      </c>
      <c r="Q772" s="38">
        <f t="shared" ref="Q772:Q783" si="59">IF(ROUND(K772/D$762,4)=0,0.0001,ROUND(K772/D$762,4))</f>
        <v>1.1000000000000001E-3</v>
      </c>
    </row>
    <row r="773" spans="2:17" ht="20.100000000000001" customHeight="1">
      <c r="C773" s="59" t="s">
        <v>198</v>
      </c>
      <c r="D773" s="60"/>
      <c r="E773" s="14" t="s">
        <v>655</v>
      </c>
      <c r="F773" s="17">
        <v>4897</v>
      </c>
      <c r="G773" s="39">
        <f t="shared" si="56"/>
        <v>0.74</v>
      </c>
      <c r="H773" s="17">
        <v>1275</v>
      </c>
      <c r="I773" s="17">
        <v>36.82</v>
      </c>
      <c r="J773" s="17">
        <v>29.75</v>
      </c>
      <c r="K773" s="17">
        <v>24.66</v>
      </c>
      <c r="L773" s="17" t="s">
        <v>92</v>
      </c>
      <c r="M773" s="17" t="s">
        <v>92</v>
      </c>
      <c r="N773" s="17" t="s">
        <v>92</v>
      </c>
      <c r="O773" s="38">
        <f t="shared" si="57"/>
        <v>2.5999999999999999E-3</v>
      </c>
      <c r="P773" s="38">
        <f t="shared" si="58"/>
        <v>2.0999999999999999E-3</v>
      </c>
      <c r="Q773" s="38">
        <f t="shared" si="59"/>
        <v>1.8E-3</v>
      </c>
    </row>
    <row r="774" spans="2:17" ht="20.100000000000001" customHeight="1">
      <c r="C774" s="59" t="s">
        <v>199</v>
      </c>
      <c r="D774" s="60"/>
      <c r="E774" s="14" t="s">
        <v>656</v>
      </c>
      <c r="F774" s="17">
        <v>58</v>
      </c>
      <c r="G774" s="39">
        <f t="shared" si="56"/>
        <v>0.379</v>
      </c>
      <c r="H774" s="17">
        <v>36</v>
      </c>
      <c r="I774" s="17">
        <v>1.04</v>
      </c>
      <c r="J774" s="17">
        <v>0.84</v>
      </c>
      <c r="K774" s="17">
        <v>0.7</v>
      </c>
      <c r="L774" s="17" t="s">
        <v>92</v>
      </c>
      <c r="M774" s="17" t="s">
        <v>92</v>
      </c>
      <c r="N774" s="17" t="s">
        <v>92</v>
      </c>
      <c r="O774" s="38">
        <f t="shared" si="57"/>
        <v>1E-4</v>
      </c>
      <c r="P774" s="38">
        <f t="shared" si="58"/>
        <v>1E-4</v>
      </c>
      <c r="Q774" s="38">
        <f t="shared" si="59"/>
        <v>1E-4</v>
      </c>
    </row>
    <row r="775" spans="2:17" ht="20.100000000000001" customHeight="1">
      <c r="C775" s="59" t="s">
        <v>136</v>
      </c>
      <c r="D775" s="60"/>
      <c r="E775" s="14" t="s">
        <v>593</v>
      </c>
      <c r="F775" s="17">
        <v>55</v>
      </c>
      <c r="G775" s="39">
        <f t="shared" si="56"/>
        <v>0.49099999999999999</v>
      </c>
      <c r="H775" s="17">
        <v>28</v>
      </c>
      <c r="I775" s="17">
        <v>0.81</v>
      </c>
      <c r="J775" s="17">
        <v>0.65</v>
      </c>
      <c r="K775" s="17">
        <v>0.54</v>
      </c>
      <c r="L775" s="17" t="s">
        <v>92</v>
      </c>
      <c r="M775" s="17" t="s">
        <v>92</v>
      </c>
      <c r="N775" s="17" t="s">
        <v>92</v>
      </c>
      <c r="O775" s="38">
        <f t="shared" si="57"/>
        <v>1E-4</v>
      </c>
      <c r="P775" s="38">
        <f t="shared" si="58"/>
        <v>1E-4</v>
      </c>
      <c r="Q775" s="38">
        <f t="shared" si="59"/>
        <v>1E-4</v>
      </c>
    </row>
    <row r="776" spans="2:17" ht="20.100000000000001" customHeight="1">
      <c r="B776"/>
      <c r="C776" s="59" t="s">
        <v>200</v>
      </c>
      <c r="D776" s="60"/>
      <c r="E776" s="14" t="s">
        <v>657</v>
      </c>
      <c r="F776" s="17">
        <v>811</v>
      </c>
      <c r="G776" s="39">
        <f t="shared" si="56"/>
        <v>0.80900000000000005</v>
      </c>
      <c r="H776" s="17">
        <v>155</v>
      </c>
      <c r="I776" s="17">
        <v>4.4800000000000004</v>
      </c>
      <c r="J776" s="17">
        <v>3.62</v>
      </c>
      <c r="K776" s="17">
        <v>3</v>
      </c>
      <c r="L776" s="17" t="s">
        <v>92</v>
      </c>
      <c r="M776" s="17" t="s">
        <v>92</v>
      </c>
      <c r="N776" s="17" t="s">
        <v>92</v>
      </c>
      <c r="O776" s="38">
        <f t="shared" si="57"/>
        <v>2.9999999999999997E-4</v>
      </c>
      <c r="P776" s="38">
        <f t="shared" si="58"/>
        <v>2.9999999999999997E-4</v>
      </c>
      <c r="Q776" s="38">
        <f t="shared" si="59"/>
        <v>2.0000000000000001E-4</v>
      </c>
    </row>
    <row r="777" spans="2:17" ht="20.100000000000001" customHeight="1">
      <c r="B777"/>
      <c r="C777" s="59" t="s">
        <v>201</v>
      </c>
      <c r="D777" s="60"/>
      <c r="E777" s="14" t="s">
        <v>658</v>
      </c>
      <c r="F777" s="17">
        <v>84</v>
      </c>
      <c r="G777" s="39">
        <f t="shared" si="56"/>
        <v>0.81</v>
      </c>
      <c r="H777" s="17">
        <v>16</v>
      </c>
      <c r="I777" s="17">
        <v>0.46</v>
      </c>
      <c r="J777" s="17">
        <v>0.37</v>
      </c>
      <c r="K777" s="17">
        <v>0.31</v>
      </c>
      <c r="L777" s="17" t="s">
        <v>92</v>
      </c>
      <c r="M777" s="17" t="s">
        <v>92</v>
      </c>
      <c r="N777" s="17" t="s">
        <v>92</v>
      </c>
      <c r="O777" s="38">
        <f t="shared" si="57"/>
        <v>1E-4</v>
      </c>
      <c r="P777" s="38">
        <f t="shared" si="58"/>
        <v>1E-4</v>
      </c>
      <c r="Q777" s="38">
        <f t="shared" si="59"/>
        <v>1E-4</v>
      </c>
    </row>
    <row r="778" spans="2:17" ht="20.100000000000001" customHeight="1">
      <c r="B778"/>
      <c r="C778" s="59" t="s">
        <v>137</v>
      </c>
      <c r="D778" s="60"/>
      <c r="E778" s="14" t="s">
        <v>594</v>
      </c>
      <c r="F778" s="17">
        <v>83</v>
      </c>
      <c r="G778" s="39">
        <f t="shared" si="56"/>
        <v>0.78300000000000003</v>
      </c>
      <c r="H778" s="17">
        <v>18</v>
      </c>
      <c r="I778" s="17">
        <v>0.52</v>
      </c>
      <c r="J778" s="17">
        <v>0.42</v>
      </c>
      <c r="K778" s="17">
        <v>0.35</v>
      </c>
      <c r="L778" s="17" t="s">
        <v>92</v>
      </c>
      <c r="M778" s="17" t="s">
        <v>92</v>
      </c>
      <c r="N778" s="17" t="s">
        <v>92</v>
      </c>
      <c r="O778" s="38">
        <f t="shared" si="57"/>
        <v>1E-4</v>
      </c>
      <c r="P778" s="38">
        <f t="shared" si="58"/>
        <v>1E-4</v>
      </c>
      <c r="Q778" s="38">
        <f t="shared" si="59"/>
        <v>1E-4</v>
      </c>
    </row>
    <row r="779" spans="2:17" ht="20.100000000000001" customHeight="1">
      <c r="B779"/>
      <c r="C779" s="59" t="s">
        <v>202</v>
      </c>
      <c r="D779" s="60"/>
      <c r="E779" s="14" t="s">
        <v>659</v>
      </c>
      <c r="F779" s="17">
        <v>1173</v>
      </c>
      <c r="G779" s="39">
        <f t="shared" si="56"/>
        <v>0.89300000000000002</v>
      </c>
      <c r="H779" s="17">
        <v>125</v>
      </c>
      <c r="I779" s="17">
        <v>3.61</v>
      </c>
      <c r="J779" s="17">
        <v>2.92</v>
      </c>
      <c r="K779" s="17">
        <v>2.42</v>
      </c>
      <c r="L779" s="17" t="s">
        <v>92</v>
      </c>
      <c r="M779" s="17" t="s">
        <v>92</v>
      </c>
      <c r="N779" s="17" t="s">
        <v>92</v>
      </c>
      <c r="O779" s="38">
        <f t="shared" si="57"/>
        <v>2.9999999999999997E-4</v>
      </c>
      <c r="P779" s="38">
        <f t="shared" si="58"/>
        <v>2.0000000000000001E-4</v>
      </c>
      <c r="Q779" s="38">
        <f t="shared" si="59"/>
        <v>2.0000000000000001E-4</v>
      </c>
    </row>
    <row r="780" spans="2:17" ht="20.100000000000001" customHeight="1">
      <c r="B780"/>
      <c r="C780" s="59" t="s">
        <v>203</v>
      </c>
      <c r="D780" s="60"/>
      <c r="E780" s="14" t="s">
        <v>660</v>
      </c>
      <c r="F780" s="17">
        <v>1235</v>
      </c>
      <c r="G780" s="39">
        <f t="shared" si="56"/>
        <v>0.86099999999999999</v>
      </c>
      <c r="H780" s="17">
        <v>172</v>
      </c>
      <c r="I780" s="17">
        <v>4.97</v>
      </c>
      <c r="J780" s="17">
        <v>4.01</v>
      </c>
      <c r="K780" s="17">
        <v>3.33</v>
      </c>
      <c r="L780" s="17" t="s">
        <v>92</v>
      </c>
      <c r="M780" s="17" t="s">
        <v>92</v>
      </c>
      <c r="N780" s="17" t="s">
        <v>92</v>
      </c>
      <c r="O780" s="38">
        <f t="shared" si="57"/>
        <v>4.0000000000000002E-4</v>
      </c>
      <c r="P780" s="38">
        <f t="shared" si="58"/>
        <v>2.9999999999999997E-4</v>
      </c>
      <c r="Q780" s="38">
        <f t="shared" si="59"/>
        <v>2.0000000000000001E-4</v>
      </c>
    </row>
    <row r="781" spans="2:17" ht="20.100000000000001" customHeight="1">
      <c r="B781"/>
      <c r="C781" s="59" t="s">
        <v>204</v>
      </c>
      <c r="D781" s="60"/>
      <c r="E781" s="14" t="s">
        <v>661</v>
      </c>
      <c r="F781" s="17">
        <v>1170</v>
      </c>
      <c r="G781" s="39">
        <f t="shared" si="56"/>
        <v>0.92</v>
      </c>
      <c r="H781" s="17">
        <v>94</v>
      </c>
      <c r="I781" s="17">
        <v>2.71</v>
      </c>
      <c r="J781" s="17">
        <v>2.19</v>
      </c>
      <c r="K781" s="17">
        <v>1.82</v>
      </c>
      <c r="L781" s="17" t="s">
        <v>92</v>
      </c>
      <c r="M781" s="17" t="s">
        <v>92</v>
      </c>
      <c r="N781" s="17" t="s">
        <v>92</v>
      </c>
      <c r="O781" s="38">
        <f t="shared" si="57"/>
        <v>2.0000000000000001E-4</v>
      </c>
      <c r="P781" s="38">
        <f t="shared" si="58"/>
        <v>2.0000000000000001E-4</v>
      </c>
      <c r="Q781" s="38">
        <f t="shared" si="59"/>
        <v>1E-4</v>
      </c>
    </row>
    <row r="782" spans="2:17" ht="20.100000000000001" customHeight="1">
      <c r="B782"/>
      <c r="C782" s="59" t="s">
        <v>205</v>
      </c>
      <c r="D782" s="60"/>
      <c r="E782" s="14" t="s">
        <v>662</v>
      </c>
      <c r="F782" s="17">
        <v>941</v>
      </c>
      <c r="G782" s="39">
        <f t="shared" si="56"/>
        <v>0.91300000000000003</v>
      </c>
      <c r="H782" s="17">
        <v>82</v>
      </c>
      <c r="I782" s="17">
        <v>2.37</v>
      </c>
      <c r="J782" s="17">
        <v>1.91</v>
      </c>
      <c r="K782" s="17">
        <v>1.59</v>
      </c>
      <c r="L782" s="17" t="s">
        <v>92</v>
      </c>
      <c r="M782" s="17" t="s">
        <v>92</v>
      </c>
      <c r="N782" s="17" t="s">
        <v>92</v>
      </c>
      <c r="O782" s="38">
        <f t="shared" si="57"/>
        <v>2.0000000000000001E-4</v>
      </c>
      <c r="P782" s="38">
        <f t="shared" si="58"/>
        <v>1E-4</v>
      </c>
      <c r="Q782" s="38">
        <f t="shared" si="59"/>
        <v>1E-4</v>
      </c>
    </row>
    <row r="783" spans="2:17" ht="20.100000000000001" customHeight="1">
      <c r="B783"/>
      <c r="C783" s="59" t="s">
        <v>99</v>
      </c>
      <c r="D783" s="60"/>
      <c r="E783" s="14" t="s">
        <v>564</v>
      </c>
      <c r="F783" s="17">
        <v>108</v>
      </c>
      <c r="G783" s="39">
        <f t="shared" si="56"/>
        <v>0.74099999999999999</v>
      </c>
      <c r="H783" s="17">
        <v>28</v>
      </c>
      <c r="I783" s="17">
        <v>0.81</v>
      </c>
      <c r="J783" s="17">
        <v>0.65</v>
      </c>
      <c r="K783" s="17">
        <v>0.54</v>
      </c>
      <c r="L783" s="17" t="s">
        <v>92</v>
      </c>
      <c r="M783" s="17" t="s">
        <v>92</v>
      </c>
      <c r="N783" s="17" t="s">
        <v>92</v>
      </c>
      <c r="O783" s="38">
        <f t="shared" si="57"/>
        <v>1E-4</v>
      </c>
      <c r="P783" s="38">
        <f t="shared" si="58"/>
        <v>1E-4</v>
      </c>
      <c r="Q783" s="38">
        <f t="shared" si="59"/>
        <v>1E-4</v>
      </c>
    </row>
    <row r="784" spans="2:17" ht="20.100000000000001" customHeight="1">
      <c r="B784"/>
      <c r="C784" s="59"/>
      <c r="D784" s="60"/>
      <c r="E784" s="14"/>
      <c r="F784" s="17"/>
      <c r="G784" s="39"/>
      <c r="H784" s="17"/>
      <c r="I784" s="17"/>
      <c r="J784" s="17"/>
      <c r="K784" s="17"/>
      <c r="L784" s="17"/>
      <c r="M784" s="17"/>
      <c r="N784" s="17"/>
      <c r="O784" s="38"/>
      <c r="P784" s="38"/>
      <c r="Q784" s="38"/>
    </row>
    <row r="785" spans="2:17" ht="20.100000000000001" customHeight="1">
      <c r="B785"/>
      <c r="C785" s="59"/>
      <c r="D785" s="60"/>
      <c r="E785" s="14"/>
      <c r="F785" s="17"/>
      <c r="G785" s="39"/>
      <c r="H785" s="17"/>
      <c r="I785" s="17"/>
      <c r="J785" s="17"/>
      <c r="K785" s="17"/>
      <c r="L785" s="17"/>
      <c r="M785" s="17"/>
      <c r="N785" s="17"/>
      <c r="O785" s="38"/>
      <c r="P785" s="38"/>
      <c r="Q785" s="38"/>
    </row>
    <row r="786" spans="2:17" ht="20.100000000000001" customHeight="1">
      <c r="B786"/>
      <c r="C786" s="59"/>
      <c r="D786" s="60"/>
      <c r="E786" s="14"/>
      <c r="F786" s="17"/>
      <c r="G786" s="39"/>
      <c r="H786" s="17"/>
      <c r="I786" s="17"/>
      <c r="J786" s="17"/>
      <c r="K786" s="17"/>
      <c r="L786" s="17"/>
      <c r="M786" s="17"/>
      <c r="N786" s="17"/>
      <c r="O786" s="38"/>
      <c r="P786" s="38"/>
      <c r="Q786" s="38"/>
    </row>
    <row r="787" spans="2:17" ht="20.100000000000001" customHeight="1">
      <c r="B787"/>
      <c r="C787" s="59"/>
      <c r="D787" s="60"/>
      <c r="E787" s="14"/>
      <c r="F787" s="17"/>
      <c r="G787" s="39"/>
      <c r="H787" s="17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2:17" ht="20.100000000000001" customHeight="1">
      <c r="B788"/>
      <c r="C788" s="59"/>
      <c r="D788" s="60"/>
      <c r="E788" s="14"/>
      <c r="F788" s="17"/>
      <c r="G788" s="39"/>
      <c r="H788" s="17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2:17" ht="20.100000000000001" customHeight="1">
      <c r="B789"/>
      <c r="C789" s="59"/>
      <c r="D789" s="60"/>
      <c r="E789" s="14"/>
      <c r="F789" s="17"/>
      <c r="G789" s="39"/>
      <c r="H789" s="17"/>
      <c r="I789" s="17"/>
      <c r="J789" s="17"/>
      <c r="K789" s="17"/>
      <c r="L789" s="17"/>
      <c r="M789" s="17"/>
      <c r="N789" s="17"/>
      <c r="O789" s="38"/>
      <c r="P789" s="38"/>
      <c r="Q789" s="38"/>
    </row>
    <row r="790" spans="2:17" ht="20.100000000000001" customHeight="1">
      <c r="B790"/>
      <c r="C790" s="59"/>
      <c r="D790" s="60"/>
      <c r="E790" s="14"/>
      <c r="F790" s="17"/>
      <c r="G790" s="39"/>
      <c r="H790" s="17"/>
      <c r="I790" s="17"/>
      <c r="J790" s="17"/>
      <c r="K790" s="17"/>
      <c r="L790" s="17"/>
      <c r="M790" s="17"/>
      <c r="N790" s="17"/>
      <c r="O790" s="38"/>
      <c r="P790" s="38"/>
      <c r="Q790" s="38"/>
    </row>
    <row r="791" spans="2:17" ht="20.100000000000001" customHeight="1">
      <c r="B791"/>
      <c r="C791" s="59"/>
      <c r="D791" s="60"/>
      <c r="E791" s="14"/>
      <c r="F791" s="17"/>
      <c r="G791" s="39"/>
      <c r="H791" s="17"/>
      <c r="I791" s="17"/>
      <c r="J791" s="17"/>
      <c r="K791" s="17"/>
      <c r="L791" s="17"/>
      <c r="M791" s="17"/>
      <c r="N791" s="17"/>
      <c r="O791" s="38"/>
      <c r="P791" s="38"/>
      <c r="Q791" s="38"/>
    </row>
    <row r="792" spans="2:17" ht="20.100000000000001" customHeight="1">
      <c r="B792"/>
      <c r="C792" s="59"/>
      <c r="D792" s="60"/>
      <c r="E792" s="14"/>
      <c r="F792" s="17"/>
      <c r="G792" s="39"/>
      <c r="H792" s="17"/>
      <c r="I792" s="17"/>
      <c r="J792" s="17"/>
      <c r="K792" s="17"/>
      <c r="L792" s="17"/>
      <c r="M792" s="17"/>
      <c r="N792" s="17"/>
      <c r="O792" s="38"/>
      <c r="P792" s="38"/>
      <c r="Q792" s="38"/>
    </row>
    <row r="793" spans="2:17" ht="20.100000000000001" customHeight="1">
      <c r="B793"/>
      <c r="C793" s="59"/>
      <c r="D793" s="60"/>
      <c r="E793" s="14"/>
      <c r="F793" s="17"/>
      <c r="G793" s="39"/>
      <c r="H793" s="17"/>
      <c r="I793" s="17"/>
      <c r="J793" s="17"/>
      <c r="K793" s="17"/>
      <c r="L793" s="17"/>
      <c r="M793" s="17"/>
      <c r="N793" s="17"/>
      <c r="O793" s="38"/>
      <c r="P793" s="38"/>
      <c r="Q793" s="38"/>
    </row>
    <row r="794" spans="2:17" ht="20.100000000000001" customHeight="1">
      <c r="B794"/>
      <c r="C794" s="70" t="s">
        <v>21</v>
      </c>
      <c r="D794" s="70"/>
      <c r="E794" s="70"/>
      <c r="F794" s="70"/>
      <c r="G794" s="70"/>
      <c r="H794" s="70"/>
      <c r="I794" s="70"/>
      <c r="J794" s="70"/>
      <c r="K794" s="70"/>
      <c r="O794" s="47"/>
      <c r="P794" s="47"/>
      <c r="Q794" s="47"/>
    </row>
    <row r="795" spans="2:17" ht="20.100000000000001" customHeight="1">
      <c r="B795"/>
      <c r="C795" s="59" t="s">
        <v>139</v>
      </c>
      <c r="D795" s="60"/>
      <c r="E795" s="14" t="s">
        <v>596</v>
      </c>
      <c r="F795" s="17">
        <v>1025</v>
      </c>
      <c r="G795" s="39">
        <f>ROUND(1-(H795/F795),3)</f>
        <v>0.68700000000000006</v>
      </c>
      <c r="H795" s="17">
        <v>321</v>
      </c>
      <c r="I795" s="17">
        <v>9.27</v>
      </c>
      <c r="J795" s="17">
        <v>7.49</v>
      </c>
      <c r="K795" s="17">
        <v>6.21</v>
      </c>
      <c r="L795" s="17" t="s">
        <v>92</v>
      </c>
      <c r="M795" s="17" t="s">
        <v>92</v>
      </c>
      <c r="N795" s="17" t="s">
        <v>92</v>
      </c>
      <c r="O795" s="38">
        <f>IF(ROUND(I795/D$762,4)=0,0.0001,ROUND(I795/D$762,4))</f>
        <v>6.9999999999999999E-4</v>
      </c>
      <c r="P795" s="38">
        <f>IF(ROUND(J795/D$762,4)=0,0.0001,ROUND(J795/D$762,4))</f>
        <v>5.0000000000000001E-4</v>
      </c>
      <c r="Q795" s="38">
        <f>IF(ROUND(K795/D$762,4)=0,0.0001,ROUND(K795/D$762,4))</f>
        <v>4.0000000000000002E-4</v>
      </c>
    </row>
    <row r="796" spans="2:17" ht="20.100000000000001" customHeight="1">
      <c r="B796"/>
      <c r="C796" s="59"/>
      <c r="D796" s="60"/>
      <c r="E796" s="14"/>
      <c r="F796" s="17"/>
      <c r="G796" s="39"/>
      <c r="H796" s="17"/>
      <c r="I796" s="17"/>
      <c r="J796" s="17"/>
      <c r="K796" s="17"/>
      <c r="L796" s="17"/>
      <c r="M796" s="17"/>
      <c r="N796" s="17"/>
      <c r="O796" s="38"/>
      <c r="P796" s="38"/>
      <c r="Q796" s="38"/>
    </row>
    <row r="797" spans="2:17" ht="20.100000000000001" customHeight="1">
      <c r="B797"/>
      <c r="C797" s="59"/>
      <c r="D797" s="60"/>
      <c r="E797" s="14"/>
      <c r="F797" s="17"/>
      <c r="G797" s="39"/>
      <c r="H797" s="17"/>
      <c r="I797" s="17"/>
      <c r="J797" s="17"/>
      <c r="K797" s="17"/>
      <c r="L797" s="17"/>
      <c r="M797" s="17"/>
      <c r="N797" s="17"/>
      <c r="O797" s="38"/>
      <c r="P797" s="38"/>
      <c r="Q797" s="38"/>
    </row>
    <row r="798" spans="2:17" ht="20.100000000000001" customHeight="1">
      <c r="B798"/>
      <c r="C798" s="59"/>
      <c r="D798" s="60"/>
      <c r="E798" s="14"/>
      <c r="F798" s="17"/>
      <c r="G798" s="39"/>
      <c r="H798" s="17"/>
      <c r="I798" s="17"/>
      <c r="J798" s="17"/>
      <c r="K798" s="17"/>
      <c r="L798" s="17"/>
      <c r="M798" s="17"/>
      <c r="N798" s="17"/>
      <c r="O798" s="38"/>
      <c r="P798" s="38"/>
      <c r="Q798" s="38"/>
    </row>
    <row r="799" spans="2:17" ht="20.100000000000001" customHeight="1">
      <c r="B799"/>
      <c r="C799" s="70" t="s">
        <v>23</v>
      </c>
      <c r="D799" s="70"/>
      <c r="E799" s="70"/>
      <c r="F799" s="70"/>
      <c r="G799" s="70"/>
      <c r="H799" s="70"/>
      <c r="I799" s="70"/>
      <c r="J799" s="70"/>
      <c r="K799" s="70"/>
      <c r="O799" s="47"/>
      <c r="P799" s="47"/>
      <c r="Q799" s="47"/>
    </row>
    <row r="800" spans="2:17" ht="20.100000000000001" customHeight="1">
      <c r="B800"/>
      <c r="C800" s="59" t="s">
        <v>140</v>
      </c>
      <c r="D800" s="60"/>
      <c r="E800" s="14" t="s">
        <v>597</v>
      </c>
      <c r="F800" s="17">
        <v>629</v>
      </c>
      <c r="G800" s="39">
        <f t="shared" ref="G800:G815" si="60">ROUND(1-(H800/F800),3)</f>
        <v>0.79200000000000004</v>
      </c>
      <c r="H800" s="17">
        <v>131</v>
      </c>
      <c r="I800" s="17">
        <v>3.78</v>
      </c>
      <c r="J800" s="17">
        <v>3.06</v>
      </c>
      <c r="K800" s="17">
        <v>2.5299999999999998</v>
      </c>
      <c r="L800" s="17" t="s">
        <v>92</v>
      </c>
      <c r="M800" s="17" t="s">
        <v>92</v>
      </c>
      <c r="N800" s="17" t="s">
        <v>92</v>
      </c>
      <c r="O800" s="38">
        <f t="shared" ref="O800:O815" si="61">IF(ROUND(I800/D$762,4)=0,0.0001,ROUND(I800/D$762,4))</f>
        <v>2.9999999999999997E-4</v>
      </c>
      <c r="P800" s="38">
        <f t="shared" ref="P800:P815" si="62">IF(ROUND(J800/D$762,4)=0,0.0001,ROUND(J800/D$762,4))</f>
        <v>2.0000000000000001E-4</v>
      </c>
      <c r="Q800" s="38">
        <f t="shared" ref="Q800:Q815" si="63">IF(ROUND(K800/D$762,4)=0,0.0001,ROUND(K800/D$762,4))</f>
        <v>2.0000000000000001E-4</v>
      </c>
    </row>
    <row r="801" spans="2:17" ht="20.100000000000001" customHeight="1">
      <c r="B801"/>
      <c r="C801" s="59" t="s">
        <v>141</v>
      </c>
      <c r="D801" s="60"/>
      <c r="E801" s="14" t="s">
        <v>598</v>
      </c>
      <c r="F801" s="17">
        <v>49</v>
      </c>
      <c r="G801" s="39">
        <f t="shared" si="60"/>
        <v>0.30599999999999999</v>
      </c>
      <c r="H801" s="17">
        <v>34</v>
      </c>
      <c r="I801" s="17">
        <v>0.98</v>
      </c>
      <c r="J801" s="17">
        <v>0.79</v>
      </c>
      <c r="K801" s="17">
        <v>0.66</v>
      </c>
      <c r="L801" s="17" t="s">
        <v>92</v>
      </c>
      <c r="M801" s="17" t="s">
        <v>92</v>
      </c>
      <c r="N801" s="17" t="s">
        <v>92</v>
      </c>
      <c r="O801" s="38">
        <f t="shared" si="61"/>
        <v>1E-4</v>
      </c>
      <c r="P801" s="38">
        <f t="shared" si="62"/>
        <v>1E-4</v>
      </c>
      <c r="Q801" s="38">
        <f t="shared" si="63"/>
        <v>1E-4</v>
      </c>
    </row>
    <row r="802" spans="2:17" ht="20.100000000000001" customHeight="1">
      <c r="B802"/>
      <c r="C802" s="59" t="s">
        <v>142</v>
      </c>
      <c r="D802" s="60"/>
      <c r="E802" s="14" t="s">
        <v>599</v>
      </c>
      <c r="F802" s="17">
        <v>49</v>
      </c>
      <c r="G802" s="39">
        <f t="shared" si="60"/>
        <v>0.30599999999999999</v>
      </c>
      <c r="H802" s="17">
        <v>34</v>
      </c>
      <c r="I802" s="17">
        <v>0.98</v>
      </c>
      <c r="J802" s="17">
        <v>0.79</v>
      </c>
      <c r="K802" s="17">
        <v>0.66</v>
      </c>
      <c r="L802" s="17" t="s">
        <v>92</v>
      </c>
      <c r="M802" s="17" t="s">
        <v>92</v>
      </c>
      <c r="N802" s="17" t="s">
        <v>92</v>
      </c>
      <c r="O802" s="38">
        <f t="shared" si="61"/>
        <v>1E-4</v>
      </c>
      <c r="P802" s="38">
        <f t="shared" si="62"/>
        <v>1E-4</v>
      </c>
      <c r="Q802" s="38">
        <f t="shared" si="63"/>
        <v>1E-4</v>
      </c>
    </row>
    <row r="803" spans="2:17" ht="20.100000000000001" customHeight="1">
      <c r="B803"/>
      <c r="C803" s="59" t="s">
        <v>143</v>
      </c>
      <c r="D803" s="60"/>
      <c r="E803" s="14" t="s">
        <v>600</v>
      </c>
      <c r="F803" s="17">
        <v>49</v>
      </c>
      <c r="G803" s="39">
        <f t="shared" si="60"/>
        <v>0.30599999999999999</v>
      </c>
      <c r="H803" s="17">
        <v>34</v>
      </c>
      <c r="I803" s="17">
        <v>0.98</v>
      </c>
      <c r="J803" s="17">
        <v>0.79</v>
      </c>
      <c r="K803" s="17">
        <v>0.66</v>
      </c>
      <c r="L803" s="17" t="s">
        <v>92</v>
      </c>
      <c r="M803" s="17" t="s">
        <v>92</v>
      </c>
      <c r="N803" s="17" t="s">
        <v>92</v>
      </c>
      <c r="O803" s="38">
        <f t="shared" si="61"/>
        <v>1E-4</v>
      </c>
      <c r="P803" s="38">
        <f t="shared" si="62"/>
        <v>1E-4</v>
      </c>
      <c r="Q803" s="38">
        <f t="shared" si="63"/>
        <v>1E-4</v>
      </c>
    </row>
    <row r="804" spans="2:17" ht="20.100000000000001" customHeight="1">
      <c r="B804"/>
      <c r="C804" s="59" t="s">
        <v>144</v>
      </c>
      <c r="D804" s="60"/>
      <c r="E804" s="14" t="s">
        <v>601</v>
      </c>
      <c r="F804" s="17">
        <v>49</v>
      </c>
      <c r="G804" s="39">
        <f t="shared" si="60"/>
        <v>0.30599999999999999</v>
      </c>
      <c r="H804" s="17">
        <v>34</v>
      </c>
      <c r="I804" s="17">
        <v>0.98</v>
      </c>
      <c r="J804" s="17">
        <v>0.79</v>
      </c>
      <c r="K804" s="17">
        <v>0.66</v>
      </c>
      <c r="L804" s="17" t="s">
        <v>92</v>
      </c>
      <c r="M804" s="17" t="s">
        <v>92</v>
      </c>
      <c r="N804" s="17" t="s">
        <v>92</v>
      </c>
      <c r="O804" s="38">
        <f t="shared" si="61"/>
        <v>1E-4</v>
      </c>
      <c r="P804" s="38">
        <f t="shared" si="62"/>
        <v>1E-4</v>
      </c>
      <c r="Q804" s="38">
        <f t="shared" si="63"/>
        <v>1E-4</v>
      </c>
    </row>
    <row r="805" spans="2:17" ht="20.100000000000001" customHeight="1">
      <c r="B805"/>
      <c r="C805" s="59" t="s">
        <v>145</v>
      </c>
      <c r="D805" s="60"/>
      <c r="E805" s="14" t="s">
        <v>602</v>
      </c>
      <c r="F805" s="17">
        <v>99</v>
      </c>
      <c r="G805" s="39">
        <f t="shared" si="60"/>
        <v>0.626</v>
      </c>
      <c r="H805" s="17">
        <v>37</v>
      </c>
      <c r="I805" s="17">
        <v>1.07</v>
      </c>
      <c r="J805" s="17">
        <v>0.86</v>
      </c>
      <c r="K805" s="17">
        <v>0.72</v>
      </c>
      <c r="L805" s="17" t="s">
        <v>92</v>
      </c>
      <c r="M805" s="17" t="s">
        <v>92</v>
      </c>
      <c r="N805" s="17" t="s">
        <v>92</v>
      </c>
      <c r="O805" s="38">
        <f t="shared" si="61"/>
        <v>1E-4</v>
      </c>
      <c r="P805" s="38">
        <f t="shared" si="62"/>
        <v>1E-4</v>
      </c>
      <c r="Q805" s="38">
        <f t="shared" si="63"/>
        <v>1E-4</v>
      </c>
    </row>
    <row r="806" spans="2:17" ht="20.100000000000001" customHeight="1">
      <c r="B806"/>
      <c r="C806" s="59" t="s">
        <v>146</v>
      </c>
      <c r="D806" s="60"/>
      <c r="E806" s="14" t="s">
        <v>603</v>
      </c>
      <c r="F806" s="17">
        <v>99</v>
      </c>
      <c r="G806" s="39">
        <f t="shared" si="60"/>
        <v>0.63600000000000001</v>
      </c>
      <c r="H806" s="17">
        <v>36</v>
      </c>
      <c r="I806" s="17">
        <v>1.04</v>
      </c>
      <c r="J806" s="17">
        <v>0.84</v>
      </c>
      <c r="K806" s="17">
        <v>0.7</v>
      </c>
      <c r="L806" s="17" t="s">
        <v>92</v>
      </c>
      <c r="M806" s="17" t="s">
        <v>92</v>
      </c>
      <c r="N806" s="17" t="s">
        <v>92</v>
      </c>
      <c r="O806" s="38">
        <f t="shared" si="61"/>
        <v>1E-4</v>
      </c>
      <c r="P806" s="38">
        <f t="shared" si="62"/>
        <v>1E-4</v>
      </c>
      <c r="Q806" s="38">
        <f t="shared" si="63"/>
        <v>1E-4</v>
      </c>
    </row>
    <row r="807" spans="2:17" ht="20.100000000000001" customHeight="1">
      <c r="B807"/>
      <c r="C807" s="59" t="s">
        <v>147</v>
      </c>
      <c r="D807" s="60"/>
      <c r="E807" s="14" t="s">
        <v>604</v>
      </c>
      <c r="F807" s="17">
        <v>99</v>
      </c>
      <c r="G807" s="39">
        <f t="shared" si="60"/>
        <v>0.626</v>
      </c>
      <c r="H807" s="17">
        <v>37</v>
      </c>
      <c r="I807" s="17">
        <v>1.07</v>
      </c>
      <c r="J807" s="17">
        <v>0.86</v>
      </c>
      <c r="K807" s="17">
        <v>0.72</v>
      </c>
      <c r="L807" s="17" t="s">
        <v>92</v>
      </c>
      <c r="M807" s="17" t="s">
        <v>92</v>
      </c>
      <c r="N807" s="17" t="s">
        <v>92</v>
      </c>
      <c r="O807" s="38">
        <f t="shared" si="61"/>
        <v>1E-4</v>
      </c>
      <c r="P807" s="38">
        <f t="shared" si="62"/>
        <v>1E-4</v>
      </c>
      <c r="Q807" s="38">
        <f t="shared" si="63"/>
        <v>1E-4</v>
      </c>
    </row>
    <row r="808" spans="2:17" ht="20.100000000000001" customHeight="1">
      <c r="B808"/>
      <c r="C808" s="59" t="s">
        <v>149</v>
      </c>
      <c r="D808" s="60"/>
      <c r="E808" s="14" t="s">
        <v>606</v>
      </c>
      <c r="F808" s="17">
        <v>99</v>
      </c>
      <c r="G808" s="39">
        <f t="shared" si="60"/>
        <v>0.626</v>
      </c>
      <c r="H808" s="17">
        <v>37</v>
      </c>
      <c r="I808" s="17">
        <v>1.07</v>
      </c>
      <c r="J808" s="17">
        <v>0.86</v>
      </c>
      <c r="K808" s="17">
        <v>0.72</v>
      </c>
      <c r="L808" s="17" t="s">
        <v>92</v>
      </c>
      <c r="M808" s="17" t="s">
        <v>92</v>
      </c>
      <c r="N808" s="17" t="s">
        <v>92</v>
      </c>
      <c r="O808" s="38">
        <f t="shared" si="61"/>
        <v>1E-4</v>
      </c>
      <c r="P808" s="38">
        <f t="shared" si="62"/>
        <v>1E-4</v>
      </c>
      <c r="Q808" s="38">
        <f t="shared" si="63"/>
        <v>1E-4</v>
      </c>
    </row>
    <row r="809" spans="2:17" ht="20.100000000000001" customHeight="1">
      <c r="B809"/>
      <c r="C809" s="59" t="s">
        <v>150</v>
      </c>
      <c r="D809" s="60"/>
      <c r="E809" s="14" t="s">
        <v>607</v>
      </c>
      <c r="F809" s="17">
        <v>325</v>
      </c>
      <c r="G809" s="39">
        <f t="shared" si="60"/>
        <v>0.56599999999999995</v>
      </c>
      <c r="H809" s="17">
        <v>141</v>
      </c>
      <c r="I809" s="17">
        <v>4.07</v>
      </c>
      <c r="J809" s="17">
        <v>3.29</v>
      </c>
      <c r="K809" s="17">
        <v>2.73</v>
      </c>
      <c r="L809" s="17" t="s">
        <v>92</v>
      </c>
      <c r="M809" s="17" t="s">
        <v>92</v>
      </c>
      <c r="N809" s="17" t="s">
        <v>92</v>
      </c>
      <c r="O809" s="38">
        <f t="shared" si="61"/>
        <v>2.9999999999999997E-4</v>
      </c>
      <c r="P809" s="38">
        <f t="shared" si="62"/>
        <v>2.0000000000000001E-4</v>
      </c>
      <c r="Q809" s="38">
        <f t="shared" si="63"/>
        <v>2.0000000000000001E-4</v>
      </c>
    </row>
    <row r="810" spans="2:17" ht="20.100000000000001" customHeight="1">
      <c r="B810"/>
      <c r="C810" s="59" t="s">
        <v>151</v>
      </c>
      <c r="D810" s="60"/>
      <c r="E810" s="14" t="s">
        <v>608</v>
      </c>
      <c r="F810" s="17">
        <v>524</v>
      </c>
      <c r="G810" s="39">
        <f t="shared" si="60"/>
        <v>0.68899999999999995</v>
      </c>
      <c r="H810" s="17">
        <v>163</v>
      </c>
      <c r="I810" s="17">
        <v>4.71</v>
      </c>
      <c r="J810" s="17">
        <v>3.8</v>
      </c>
      <c r="K810" s="17">
        <v>3.15</v>
      </c>
      <c r="L810" s="17" t="s">
        <v>92</v>
      </c>
      <c r="M810" s="17" t="s">
        <v>92</v>
      </c>
      <c r="N810" s="17" t="s">
        <v>92</v>
      </c>
      <c r="O810" s="38">
        <f t="shared" si="61"/>
        <v>2.9999999999999997E-4</v>
      </c>
      <c r="P810" s="38">
        <f t="shared" si="62"/>
        <v>2.9999999999999997E-4</v>
      </c>
      <c r="Q810" s="38">
        <f t="shared" si="63"/>
        <v>2.0000000000000001E-4</v>
      </c>
    </row>
    <row r="811" spans="2:17" ht="20.100000000000001" customHeight="1">
      <c r="B811"/>
      <c r="C811" s="59" t="s">
        <v>152</v>
      </c>
      <c r="D811" s="60"/>
      <c r="E811" s="14" t="s">
        <v>609</v>
      </c>
      <c r="F811" s="17">
        <v>775</v>
      </c>
      <c r="G811" s="39">
        <f t="shared" si="60"/>
        <v>0.60899999999999999</v>
      </c>
      <c r="H811" s="17">
        <v>303</v>
      </c>
      <c r="I811" s="17">
        <v>8.75</v>
      </c>
      <c r="J811" s="17">
        <v>7.07</v>
      </c>
      <c r="K811" s="17">
        <v>5.86</v>
      </c>
      <c r="L811" s="17" t="s">
        <v>92</v>
      </c>
      <c r="M811" s="17" t="s">
        <v>92</v>
      </c>
      <c r="N811" s="17" t="s">
        <v>92</v>
      </c>
      <c r="O811" s="38">
        <f t="shared" si="61"/>
        <v>5.9999999999999995E-4</v>
      </c>
      <c r="P811" s="38">
        <f t="shared" si="62"/>
        <v>5.0000000000000001E-4</v>
      </c>
      <c r="Q811" s="38">
        <f t="shared" si="63"/>
        <v>4.0000000000000002E-4</v>
      </c>
    </row>
    <row r="812" spans="2:17" ht="20.100000000000001" customHeight="1">
      <c r="B812"/>
      <c r="C812" s="59" t="s">
        <v>153</v>
      </c>
      <c r="D812" s="60"/>
      <c r="E812" s="14" t="s">
        <v>610</v>
      </c>
      <c r="F812" s="17">
        <v>195</v>
      </c>
      <c r="G812" s="39">
        <f t="shared" si="60"/>
        <v>0.61</v>
      </c>
      <c r="H812" s="17">
        <v>76</v>
      </c>
      <c r="I812" s="17">
        <v>2.19</v>
      </c>
      <c r="J812" s="17">
        <v>1.77</v>
      </c>
      <c r="K812" s="17">
        <v>1.47</v>
      </c>
      <c r="L812" s="17" t="s">
        <v>92</v>
      </c>
      <c r="M812" s="17" t="s">
        <v>92</v>
      </c>
      <c r="N812" s="17" t="s">
        <v>92</v>
      </c>
      <c r="O812" s="38">
        <f t="shared" si="61"/>
        <v>2.0000000000000001E-4</v>
      </c>
      <c r="P812" s="38">
        <f t="shared" si="62"/>
        <v>1E-4</v>
      </c>
      <c r="Q812" s="38">
        <f t="shared" si="63"/>
        <v>1E-4</v>
      </c>
    </row>
    <row r="813" spans="2:17" ht="20.100000000000001" customHeight="1">
      <c r="B813"/>
      <c r="C813" s="59" t="s">
        <v>154</v>
      </c>
      <c r="D813" s="60"/>
      <c r="E813" s="14" t="s">
        <v>611</v>
      </c>
      <c r="F813" s="17">
        <v>675</v>
      </c>
      <c r="G813" s="39">
        <f t="shared" si="60"/>
        <v>0.68300000000000005</v>
      </c>
      <c r="H813" s="17">
        <v>214</v>
      </c>
      <c r="I813" s="17">
        <v>6.18</v>
      </c>
      <c r="J813" s="17">
        <v>4.99</v>
      </c>
      <c r="K813" s="17">
        <v>4.1399999999999997</v>
      </c>
      <c r="L813" s="17" t="s">
        <v>92</v>
      </c>
      <c r="M813" s="17" t="s">
        <v>92</v>
      </c>
      <c r="N813" s="17" t="s">
        <v>92</v>
      </c>
      <c r="O813" s="38">
        <f t="shared" si="61"/>
        <v>4.0000000000000002E-4</v>
      </c>
      <c r="P813" s="38">
        <f t="shared" si="62"/>
        <v>4.0000000000000002E-4</v>
      </c>
      <c r="Q813" s="38">
        <f t="shared" si="63"/>
        <v>2.9999999999999997E-4</v>
      </c>
    </row>
    <row r="814" spans="2:17" ht="20.100000000000001" customHeight="1">
      <c r="B814"/>
      <c r="C814" s="59" t="s">
        <v>155</v>
      </c>
      <c r="D814" s="60"/>
      <c r="E814" s="14" t="s">
        <v>612</v>
      </c>
      <c r="F814" s="17">
        <v>799</v>
      </c>
      <c r="G814" s="39">
        <f t="shared" si="60"/>
        <v>0.59399999999999997</v>
      </c>
      <c r="H814" s="17">
        <v>324</v>
      </c>
      <c r="I814" s="17">
        <v>9.36</v>
      </c>
      <c r="J814" s="17">
        <v>7.56</v>
      </c>
      <c r="K814" s="17">
        <v>6.27</v>
      </c>
      <c r="L814" s="17" t="s">
        <v>92</v>
      </c>
      <c r="M814" s="17" t="s">
        <v>92</v>
      </c>
      <c r="N814" s="17" t="s">
        <v>92</v>
      </c>
      <c r="O814" s="38">
        <f t="shared" si="61"/>
        <v>6.9999999999999999E-4</v>
      </c>
      <c r="P814" s="38">
        <f t="shared" si="62"/>
        <v>5.0000000000000001E-4</v>
      </c>
      <c r="Q814" s="38">
        <f t="shared" si="63"/>
        <v>4.0000000000000002E-4</v>
      </c>
    </row>
    <row r="815" spans="2:17" ht="19.5" customHeight="1">
      <c r="B815"/>
      <c r="C815" s="59" t="s">
        <v>156</v>
      </c>
      <c r="D815" s="60"/>
      <c r="E815" s="14" t="s">
        <v>613</v>
      </c>
      <c r="F815" s="17">
        <v>395</v>
      </c>
      <c r="G815" s="39">
        <f t="shared" si="60"/>
        <v>0.42299999999999999</v>
      </c>
      <c r="H815" s="17">
        <v>228</v>
      </c>
      <c r="I815" s="17">
        <v>6.58</v>
      </c>
      <c r="J815" s="17">
        <v>5.32</v>
      </c>
      <c r="K815" s="17">
        <v>4.41</v>
      </c>
      <c r="L815" s="17" t="s">
        <v>92</v>
      </c>
      <c r="M815" s="17" t="s">
        <v>92</v>
      </c>
      <c r="N815" s="17" t="s">
        <v>92</v>
      </c>
      <c r="O815" s="38">
        <f t="shared" si="61"/>
        <v>5.0000000000000001E-4</v>
      </c>
      <c r="P815" s="38">
        <f t="shared" si="62"/>
        <v>4.0000000000000002E-4</v>
      </c>
      <c r="Q815" s="38">
        <f t="shared" si="63"/>
        <v>2.9999999999999997E-4</v>
      </c>
    </row>
    <row r="816" spans="2:17" ht="19.5" customHeight="1">
      <c r="B816"/>
      <c r="C816" s="59"/>
      <c r="D816" s="60"/>
      <c r="E816" s="14"/>
      <c r="F816" s="17"/>
      <c r="G816" s="39"/>
      <c r="H816" s="17"/>
      <c r="I816" s="17"/>
      <c r="J816" s="17"/>
      <c r="K816" s="17"/>
      <c r="L816" s="17"/>
      <c r="M816" s="17"/>
      <c r="N816" s="17"/>
      <c r="O816" s="38"/>
      <c r="P816" s="38"/>
      <c r="Q816" s="38"/>
    </row>
    <row r="817" spans="2:17" ht="20.100000000000001" customHeight="1">
      <c r="B817"/>
      <c r="C817" s="59"/>
      <c r="D817" s="60"/>
      <c r="E817" s="14"/>
      <c r="F817" s="17"/>
      <c r="G817" s="39"/>
      <c r="H817" s="17"/>
      <c r="I817" s="17"/>
      <c r="J817" s="17"/>
      <c r="K817" s="17"/>
      <c r="L817" s="17"/>
      <c r="M817" s="17"/>
      <c r="N817" s="17"/>
      <c r="O817" s="38"/>
      <c r="P817" s="38"/>
      <c r="Q817" s="38"/>
    </row>
    <row r="818" spans="2:17" ht="20.100000000000001" customHeight="1">
      <c r="B818"/>
      <c r="C818" s="59"/>
      <c r="D818" s="60"/>
      <c r="E818" s="14"/>
      <c r="F818" s="17"/>
      <c r="G818" s="39"/>
      <c r="H818" s="17"/>
      <c r="I818" s="17"/>
      <c r="J818" s="17"/>
      <c r="K818" s="17"/>
      <c r="L818" s="17"/>
      <c r="M818" s="17"/>
      <c r="N818" s="17"/>
      <c r="O818" s="38"/>
      <c r="P818" s="38"/>
      <c r="Q818" s="38"/>
    </row>
    <row r="819" spans="2:17" ht="20.100000000000001" customHeight="1">
      <c r="B819"/>
      <c r="C819" s="59"/>
      <c r="D819" s="60"/>
      <c r="E819" s="14"/>
      <c r="F819" s="17"/>
      <c r="G819" s="39"/>
      <c r="H819" s="17"/>
      <c r="I819" s="17"/>
      <c r="J819" s="17"/>
      <c r="K819" s="17"/>
      <c r="L819" s="17"/>
      <c r="M819" s="17"/>
      <c r="N819" s="17"/>
      <c r="O819" s="38"/>
      <c r="P819" s="38"/>
      <c r="Q819" s="38"/>
    </row>
    <row r="820" spans="2:17" ht="20.100000000000001" customHeight="1">
      <c r="B820"/>
      <c r="C820" s="59"/>
      <c r="D820" s="60"/>
      <c r="E820" s="14"/>
      <c r="F820" s="17"/>
      <c r="G820" s="39"/>
      <c r="H820" s="17"/>
      <c r="I820" s="17"/>
      <c r="J820" s="17"/>
      <c r="K820" s="17"/>
      <c r="L820" s="17"/>
      <c r="M820" s="17"/>
      <c r="N820" s="17"/>
      <c r="O820" s="38"/>
      <c r="P820" s="38"/>
      <c r="Q820" s="38"/>
    </row>
    <row r="821" spans="2:17" ht="20.100000000000001" customHeight="1">
      <c r="B821"/>
      <c r="C821" s="70" t="s">
        <v>22</v>
      </c>
      <c r="D821" s="70"/>
      <c r="E821" s="70"/>
      <c r="F821" s="70"/>
      <c r="G821" s="70"/>
      <c r="H821" s="70"/>
      <c r="I821" s="70"/>
      <c r="J821" s="70"/>
      <c r="K821" s="70"/>
      <c r="O821" s="47"/>
      <c r="P821" s="47"/>
      <c r="Q821" s="47"/>
    </row>
    <row r="822" spans="2:17" ht="20.100000000000001" customHeight="1">
      <c r="B822"/>
      <c r="C822" s="59"/>
      <c r="D822" s="60"/>
      <c r="E822" s="14"/>
      <c r="F822" s="17"/>
      <c r="G822" s="39"/>
      <c r="H822" s="17"/>
      <c r="I822" s="17"/>
      <c r="J822" s="17"/>
      <c r="K822" s="17"/>
      <c r="L822" s="17"/>
      <c r="M822" s="17"/>
      <c r="N822" s="17"/>
      <c r="O822" s="38"/>
      <c r="P822" s="38"/>
      <c r="Q822" s="38"/>
    </row>
    <row r="823" spans="2:17" ht="20.100000000000001" customHeight="1">
      <c r="B823"/>
      <c r="C823" s="59"/>
      <c r="D823" s="60"/>
      <c r="E823" s="14"/>
      <c r="F823" s="17"/>
      <c r="G823" s="39"/>
      <c r="H823" s="17"/>
      <c r="I823" s="17"/>
      <c r="J823" s="17"/>
      <c r="K823" s="17"/>
      <c r="L823" s="17"/>
      <c r="M823" s="17"/>
      <c r="N823" s="17"/>
      <c r="O823" s="38"/>
      <c r="P823" s="38"/>
      <c r="Q823" s="38"/>
    </row>
    <row r="824" spans="2:17" ht="20.100000000000001" customHeight="1">
      <c r="B824"/>
      <c r="C824" s="59"/>
      <c r="D824" s="60"/>
      <c r="E824" s="14"/>
      <c r="F824" s="17"/>
      <c r="G824" s="39"/>
      <c r="H824" s="17"/>
      <c r="I824" s="17"/>
      <c r="J824" s="17"/>
      <c r="K824" s="17"/>
      <c r="L824" s="17"/>
      <c r="M824" s="17"/>
      <c r="N824" s="17"/>
      <c r="O824" s="38"/>
      <c r="P824" s="38"/>
      <c r="Q824" s="38"/>
    </row>
    <row r="825" spans="2:17" ht="20.100000000000001" customHeight="1">
      <c r="B825"/>
      <c r="C825" s="59"/>
      <c r="D825" s="60"/>
      <c r="E825" s="14"/>
      <c r="F825" s="17"/>
      <c r="G825" s="39"/>
      <c r="H825" s="17"/>
      <c r="I825" s="17"/>
      <c r="J825" s="17"/>
      <c r="K825" s="17"/>
      <c r="L825" s="17"/>
      <c r="M825" s="17"/>
      <c r="N825" s="17"/>
      <c r="O825" s="38"/>
      <c r="P825" s="38"/>
      <c r="Q825" s="38"/>
    </row>
    <row r="826" spans="2:17" ht="20.100000000000001" customHeight="1">
      <c r="B826"/>
      <c r="C826" s="59"/>
      <c r="D826" s="60"/>
      <c r="E826" s="14"/>
      <c r="F826" s="17"/>
      <c r="G826" s="39"/>
      <c r="H826" s="17"/>
      <c r="I826" s="17"/>
      <c r="J826" s="17"/>
      <c r="K826" s="17"/>
      <c r="L826" s="17"/>
      <c r="M826" s="17"/>
      <c r="N826" s="17"/>
      <c r="O826" s="38"/>
      <c r="P826" s="38"/>
      <c r="Q826" s="38"/>
    </row>
    <row r="827" spans="2:17" ht="20.100000000000001" customHeight="1">
      <c r="B827"/>
      <c r="C827" s="59"/>
      <c r="D827" s="60"/>
      <c r="E827" s="14"/>
      <c r="F827" s="17"/>
      <c r="G827" s="39"/>
      <c r="H827" s="17"/>
      <c r="I827" s="17"/>
      <c r="J827" s="17"/>
      <c r="K827" s="17"/>
      <c r="L827" s="17"/>
      <c r="M827" s="17"/>
      <c r="N827" s="17"/>
      <c r="O827" s="38"/>
      <c r="P827" s="38"/>
      <c r="Q827" s="38"/>
    </row>
    <row r="828" spans="2:17" ht="20.100000000000001" customHeight="1">
      <c r="B828"/>
      <c r="C828" s="70" t="s">
        <v>63</v>
      </c>
      <c r="D828" s="70"/>
      <c r="E828" s="70"/>
      <c r="F828" s="70"/>
      <c r="G828" s="70"/>
      <c r="H828" s="70"/>
      <c r="I828" s="70"/>
      <c r="J828" s="70"/>
      <c r="K828" s="71"/>
      <c r="O828" s="47"/>
      <c r="P828" s="47"/>
      <c r="Q828" s="47"/>
    </row>
    <row r="829" spans="2:17" ht="20.100000000000001" customHeight="1">
      <c r="B829"/>
      <c r="C829" s="59" t="s">
        <v>103</v>
      </c>
      <c r="D829" s="60"/>
      <c r="E829" s="14"/>
      <c r="F829" s="17"/>
      <c r="G829" s="39"/>
      <c r="H829" s="17"/>
      <c r="I829" s="17"/>
      <c r="J829" s="17"/>
      <c r="K829" s="17"/>
      <c r="L829" s="17"/>
      <c r="M829" s="17"/>
      <c r="N829" s="17"/>
      <c r="O829" s="38"/>
      <c r="P829" s="38"/>
      <c r="Q829" s="38"/>
    </row>
    <row r="830" spans="2:17" ht="20.100000000000001" customHeight="1">
      <c r="B830"/>
      <c r="C830" s="59"/>
      <c r="D830" s="60"/>
      <c r="E830" s="14"/>
      <c r="F830" s="17"/>
      <c r="G830" s="39"/>
      <c r="H830" s="17"/>
      <c r="I830" s="17"/>
      <c r="J830" s="17"/>
      <c r="K830" s="17"/>
      <c r="L830" s="17"/>
      <c r="M830" s="17"/>
      <c r="N830" s="17"/>
      <c r="O830" s="38"/>
      <c r="P830" s="38"/>
      <c r="Q830" s="38"/>
    </row>
    <row r="831" spans="2:17" ht="20.100000000000001" customHeight="1">
      <c r="B831"/>
      <c r="C831" s="59"/>
      <c r="D831" s="60"/>
      <c r="E831" s="14"/>
      <c r="F831" s="17"/>
      <c r="G831" s="39"/>
      <c r="H831" s="17"/>
      <c r="I831" s="17"/>
      <c r="J831" s="17"/>
      <c r="K831" s="17"/>
      <c r="L831" s="17"/>
      <c r="M831" s="17"/>
      <c r="N831" s="17"/>
      <c r="O831" s="38"/>
      <c r="P831" s="38"/>
      <c r="Q831" s="38"/>
    </row>
    <row r="832" spans="2:17" ht="20.100000000000001" customHeight="1">
      <c r="B832"/>
      <c r="C832" s="59"/>
      <c r="D832" s="60"/>
      <c r="E832" s="14"/>
      <c r="F832" s="17"/>
      <c r="G832" s="39"/>
      <c r="H832" s="17"/>
      <c r="I832" s="17"/>
      <c r="J832" s="17"/>
      <c r="K832" s="17"/>
      <c r="L832" s="17"/>
      <c r="M832" s="17"/>
      <c r="N832" s="17"/>
      <c r="O832" s="38"/>
      <c r="P832" s="38"/>
      <c r="Q832" s="38"/>
    </row>
    <row r="833" spans="2:17" ht="20.100000000000001" customHeight="1">
      <c r="B833"/>
      <c r="C833" s="59"/>
      <c r="D833" s="60"/>
      <c r="E833" s="14"/>
      <c r="F833" s="17"/>
      <c r="G833" s="39"/>
      <c r="H833" s="17"/>
      <c r="I833" s="17"/>
      <c r="J833" s="17"/>
      <c r="K833" s="17"/>
      <c r="L833" s="17"/>
      <c r="M833" s="17"/>
      <c r="N833" s="17"/>
      <c r="O833" s="38"/>
      <c r="P833" s="38"/>
      <c r="Q833" s="38"/>
    </row>
    <row r="834" spans="2:17" ht="20.100000000000001" customHeight="1">
      <c r="B834"/>
      <c r="C834" s="59"/>
      <c r="D834" s="60"/>
      <c r="E834" s="14"/>
      <c r="F834" s="17"/>
      <c r="G834" s="39"/>
      <c r="H834" s="17"/>
      <c r="I834" s="17"/>
      <c r="J834" s="17"/>
      <c r="K834" s="17"/>
      <c r="L834" s="17"/>
      <c r="M834" s="17"/>
      <c r="N834" s="17"/>
      <c r="O834" s="38"/>
      <c r="P834" s="38"/>
      <c r="Q834" s="38"/>
    </row>
    <row r="835" spans="2:17" ht="20.100000000000001" customHeight="1">
      <c r="B835"/>
      <c r="C835" s="59"/>
      <c r="D835" s="60"/>
      <c r="E835" s="14"/>
      <c r="F835" s="17"/>
      <c r="G835" s="39"/>
      <c r="H835" s="17"/>
      <c r="I835" s="17"/>
      <c r="J835" s="17"/>
      <c r="K835" s="17"/>
      <c r="L835" s="17"/>
      <c r="M835" s="17"/>
      <c r="N835" s="17"/>
      <c r="O835" s="38"/>
      <c r="P835" s="38"/>
      <c r="Q835" s="38"/>
    </row>
    <row r="836" spans="2:17" ht="20.100000000000001" customHeight="1">
      <c r="B836"/>
      <c r="C836" s="59"/>
      <c r="D836" s="60"/>
      <c r="E836" s="14"/>
      <c r="F836" s="17"/>
      <c r="G836" s="39"/>
      <c r="H836" s="17"/>
      <c r="I836" s="17"/>
      <c r="J836" s="17"/>
      <c r="K836" s="17"/>
      <c r="L836" s="17"/>
      <c r="M836" s="17"/>
      <c r="N836" s="17"/>
      <c r="O836" s="38"/>
      <c r="P836" s="38"/>
      <c r="Q836" s="38"/>
    </row>
    <row r="837" spans="2:17" ht="20.100000000000001" customHeight="1">
      <c r="B837"/>
      <c r="C837" s="59"/>
      <c r="D837" s="60"/>
      <c r="E837" s="14"/>
      <c r="F837" s="17"/>
      <c r="G837" s="39"/>
      <c r="H837" s="17"/>
      <c r="I837" s="17"/>
      <c r="J837" s="17"/>
      <c r="K837" s="17"/>
      <c r="L837" s="17"/>
      <c r="M837" s="17"/>
      <c r="N837" s="17"/>
      <c r="O837" s="38"/>
      <c r="P837" s="38"/>
      <c r="Q837" s="38"/>
    </row>
    <row r="838" spans="2:17" ht="20.100000000000001" customHeight="1">
      <c r="B838"/>
      <c r="C838" s="3" t="s">
        <v>16</v>
      </c>
      <c r="F838" s="18"/>
      <c r="G838" s="44"/>
      <c r="H838" s="18"/>
      <c r="I838" s="18"/>
      <c r="J838" s="18"/>
      <c r="K838" s="18"/>
      <c r="O838" s="47"/>
      <c r="P838" s="47"/>
      <c r="Q838" s="47"/>
    </row>
    <row r="839" spans="2:17" ht="20.100000000000001" customHeight="1">
      <c r="B839"/>
      <c r="C839" s="72" t="s">
        <v>51</v>
      </c>
      <c r="D839" s="73"/>
      <c r="E839" s="27"/>
      <c r="F839" s="19">
        <v>150</v>
      </c>
      <c r="G839" s="45">
        <v>0</v>
      </c>
      <c r="H839" s="20">
        <v>150</v>
      </c>
      <c r="I839" s="17"/>
      <c r="J839" s="17"/>
      <c r="K839" s="17"/>
      <c r="L839" s="17"/>
      <c r="M839" s="17"/>
      <c r="N839" s="17"/>
      <c r="O839" s="38"/>
      <c r="P839" s="38"/>
      <c r="Q839" s="38"/>
    </row>
    <row r="840" spans="2:17" ht="20.100000000000001" customHeight="1">
      <c r="B840"/>
      <c r="C840" s="72" t="s">
        <v>58</v>
      </c>
      <c r="D840" s="73"/>
      <c r="E840" s="27"/>
      <c r="F840" s="19">
        <v>100</v>
      </c>
      <c r="G840" s="45">
        <v>0</v>
      </c>
      <c r="H840" s="20">
        <v>100</v>
      </c>
      <c r="I840" s="17"/>
      <c r="J840" s="17"/>
      <c r="K840" s="17"/>
      <c r="L840" s="17"/>
      <c r="M840" s="17"/>
      <c r="N840" s="17"/>
      <c r="O840" s="38"/>
      <c r="P840" s="38"/>
      <c r="Q840" s="38"/>
    </row>
    <row r="841" spans="2:17" ht="20.100000000000001" customHeight="1">
      <c r="B841"/>
      <c r="C841" s="59"/>
      <c r="D841" s="60"/>
      <c r="E841" s="27"/>
      <c r="F841" s="19"/>
      <c r="G841" s="45"/>
      <c r="H841" s="20"/>
      <c r="I841" s="17"/>
      <c r="J841" s="17"/>
      <c r="K841" s="17"/>
      <c r="L841" s="17"/>
      <c r="M841" s="17"/>
      <c r="N841" s="17"/>
      <c r="O841" s="38"/>
      <c r="P841" s="38"/>
      <c r="Q841" s="38"/>
    </row>
    <row r="842" spans="2:17" ht="20.100000000000001" customHeight="1">
      <c r="B842"/>
      <c r="C842" s="59"/>
      <c r="D842" s="60"/>
      <c r="E842" s="27"/>
      <c r="F842" s="19"/>
      <c r="G842" s="45"/>
      <c r="H842" s="20"/>
      <c r="I842" s="17"/>
      <c r="J842" s="17"/>
      <c r="K842" s="17"/>
      <c r="L842" s="17"/>
      <c r="M842" s="17"/>
      <c r="N842" s="17"/>
      <c r="O842" s="38"/>
      <c r="P842" s="38"/>
      <c r="Q842" s="38"/>
    </row>
    <row r="843" spans="2:17" ht="20.100000000000001" customHeight="1">
      <c r="B843"/>
      <c r="C843" s="59"/>
      <c r="D843" s="60"/>
      <c r="E843" s="27"/>
      <c r="F843" s="19"/>
      <c r="G843" s="45"/>
      <c r="H843" s="20"/>
      <c r="I843" s="17"/>
      <c r="J843" s="17"/>
      <c r="K843" s="17"/>
      <c r="L843" s="17"/>
      <c r="M843" s="17"/>
      <c r="N843" s="17"/>
      <c r="O843" s="38"/>
      <c r="P843" s="38"/>
      <c r="Q843" s="38"/>
    </row>
    <row r="844" spans="2:17" ht="20.100000000000001" customHeight="1">
      <c r="B844"/>
      <c r="C844" s="59"/>
      <c r="D844" s="60"/>
      <c r="E844" s="27"/>
      <c r="F844" s="19"/>
      <c r="G844" s="45"/>
      <c r="H844" s="20"/>
      <c r="I844" s="17"/>
      <c r="J844" s="17"/>
      <c r="K844" s="17"/>
      <c r="L844" s="17"/>
      <c r="M844" s="17"/>
      <c r="N844" s="17"/>
      <c r="O844" s="38"/>
      <c r="P844" s="38"/>
      <c r="Q844" s="38"/>
    </row>
    <row r="845" spans="2:17" ht="20.100000000000001" customHeight="1">
      <c r="B845"/>
      <c r="C845" s="74" t="s">
        <v>72</v>
      </c>
      <c r="D845" s="71"/>
      <c r="E845" s="24" t="s">
        <v>103</v>
      </c>
      <c r="F845" s="24"/>
      <c r="G845" s="46"/>
      <c r="H845" s="24"/>
      <c r="I845" s="24"/>
      <c r="J845" s="24"/>
      <c r="K845" s="24"/>
      <c r="L845" s="24"/>
      <c r="M845" s="24"/>
      <c r="N845" s="24"/>
      <c r="O845" s="48"/>
      <c r="P845" s="48"/>
      <c r="Q845" s="48"/>
    </row>
    <row r="846" spans="2:17" ht="20.100000000000001" customHeight="1">
      <c r="B846"/>
      <c r="C846" s="74" t="s">
        <v>29</v>
      </c>
      <c r="D846" s="71"/>
      <c r="E846" s="24" t="s">
        <v>104</v>
      </c>
      <c r="F846" s="24"/>
      <c r="G846" s="46"/>
      <c r="H846" s="24"/>
      <c r="I846" s="24"/>
      <c r="J846" s="24"/>
      <c r="K846" s="24"/>
      <c r="L846" s="24"/>
      <c r="M846" s="24"/>
      <c r="N846" s="24"/>
      <c r="O846" s="48"/>
      <c r="P846" s="48"/>
      <c r="Q846" s="48"/>
    </row>
    <row r="847" spans="2:17" ht="20.100000000000001" customHeight="1">
      <c r="B847"/>
      <c r="C847" s="74" t="s">
        <v>45</v>
      </c>
      <c r="D847" s="71"/>
      <c r="E847" s="24" t="s">
        <v>104</v>
      </c>
      <c r="F847" s="24"/>
      <c r="G847" s="46"/>
      <c r="H847" s="24"/>
      <c r="I847" s="24"/>
      <c r="J847" s="24"/>
      <c r="K847" s="24"/>
      <c r="L847" s="24"/>
      <c r="M847" s="24"/>
      <c r="N847" s="24"/>
      <c r="O847" s="48"/>
      <c r="P847" s="48"/>
      <c r="Q847" s="48"/>
    </row>
    <row r="848" spans="2:17" ht="20.100000000000001" customHeight="1">
      <c r="B848"/>
      <c r="C848" s="76" t="s">
        <v>79</v>
      </c>
      <c r="D848" s="76"/>
      <c r="E848" s="24" t="s">
        <v>105</v>
      </c>
      <c r="F848" s="24"/>
      <c r="G848" s="46"/>
      <c r="H848" s="24"/>
      <c r="I848" s="24"/>
      <c r="J848" s="24"/>
      <c r="K848" s="24"/>
      <c r="L848" s="24"/>
      <c r="M848" s="24"/>
      <c r="N848" s="24"/>
      <c r="O848" s="48"/>
      <c r="P848" s="48"/>
      <c r="Q848" s="48"/>
    </row>
    <row r="849" spans="2:17" ht="20.100000000000001" customHeight="1">
      <c r="B849"/>
      <c r="C849" s="76" t="s">
        <v>59</v>
      </c>
      <c r="D849" s="76"/>
      <c r="E849" s="24" t="s">
        <v>105</v>
      </c>
      <c r="F849" s="24"/>
      <c r="G849" s="46"/>
      <c r="H849" s="24"/>
      <c r="I849" s="24"/>
      <c r="J849" s="24"/>
      <c r="K849" s="24"/>
      <c r="L849" s="24"/>
      <c r="M849" s="24"/>
      <c r="N849" s="24"/>
      <c r="O849" s="48"/>
      <c r="P849" s="48"/>
      <c r="Q849" s="48"/>
    </row>
    <row r="850" spans="2:17" ht="19.5" customHeight="1">
      <c r="B850"/>
      <c r="C850" t="s">
        <v>93</v>
      </c>
      <c r="G850" s="42"/>
      <c r="O850" s="47"/>
      <c r="P850" s="47"/>
      <c r="Q850" s="47"/>
    </row>
    <row r="851" spans="2:17" ht="15.75">
      <c r="F851" s="6"/>
    </row>
    <row r="852" spans="2:17" ht="20.100000000000001" customHeight="1">
      <c r="B852"/>
      <c r="C852" s="4" t="s">
        <v>2</v>
      </c>
      <c r="D852" s="5" t="s">
        <v>90</v>
      </c>
      <c r="E852" s="1"/>
      <c r="G852" s="42"/>
    </row>
    <row r="853" spans="2:17" ht="20.100000000000001" customHeight="1">
      <c r="B853"/>
      <c r="C853" s="4" t="s">
        <v>5</v>
      </c>
      <c r="D853" s="16" t="s">
        <v>212</v>
      </c>
      <c r="E853" s="1"/>
      <c r="G853" s="42"/>
    </row>
    <row r="854" spans="2:17" ht="20.100000000000001" customHeight="1">
      <c r="C854" s="4" t="s">
        <v>7</v>
      </c>
      <c r="D854" s="5">
        <v>75</v>
      </c>
      <c r="E854" s="1"/>
      <c r="G854" s="42"/>
    </row>
    <row r="855" spans="2:17" ht="20.100000000000001" customHeight="1">
      <c r="C855" s="4" t="s">
        <v>12</v>
      </c>
      <c r="D855" s="5">
        <v>65</v>
      </c>
      <c r="E855" s="1"/>
      <c r="G855" s="42"/>
    </row>
    <row r="856" spans="2:17" ht="20.100000000000001" customHeight="1">
      <c r="C856" s="4" t="s">
        <v>13</v>
      </c>
      <c r="D856" s="7">
        <v>14000</v>
      </c>
      <c r="E856" s="1"/>
      <c r="G856" s="42"/>
    </row>
    <row r="857" spans="2:17" ht="30" customHeight="1">
      <c r="C857" s="8" t="s">
        <v>86</v>
      </c>
      <c r="D857" s="37">
        <v>5.4999999999999997E-3</v>
      </c>
      <c r="E857" s="1"/>
      <c r="G857" s="42"/>
    </row>
    <row r="858" spans="2:17" ht="30" customHeight="1">
      <c r="C858" s="8" t="s">
        <v>85</v>
      </c>
      <c r="D858" s="38">
        <v>3.2500000000000001E-2</v>
      </c>
      <c r="E858" s="1"/>
      <c r="G858" s="42"/>
    </row>
    <row r="859" spans="2:17" ht="20.100000000000001" customHeight="1">
      <c r="C859" s="2"/>
      <c r="G859" s="42"/>
    </row>
    <row r="860" spans="2:17" s="10" customFormat="1" ht="20.100000000000001" customHeight="1">
      <c r="B860" s="9"/>
      <c r="F860" s="63" t="s">
        <v>3</v>
      </c>
      <c r="G860" s="64"/>
      <c r="H860" s="65"/>
      <c r="I860" s="61" t="s">
        <v>4</v>
      </c>
      <c r="J860" s="61"/>
      <c r="K860" s="61"/>
      <c r="L860" s="61" t="s">
        <v>84</v>
      </c>
      <c r="M860" s="61"/>
      <c r="N860" s="61"/>
      <c r="O860" s="61" t="s">
        <v>83</v>
      </c>
      <c r="P860" s="61"/>
      <c r="Q860" s="61"/>
    </row>
    <row r="861" spans="2:17" s="10" customFormat="1" ht="20.100000000000001" customHeight="1">
      <c r="B861" s="9"/>
      <c r="F861" s="63" t="s">
        <v>6</v>
      </c>
      <c r="G861" s="64"/>
      <c r="H861" s="65"/>
      <c r="I861" s="62" t="s">
        <v>48</v>
      </c>
      <c r="J861" s="62"/>
      <c r="K861" s="62"/>
      <c r="L861" s="62" t="s">
        <v>48</v>
      </c>
      <c r="M861" s="62"/>
      <c r="N861" s="62"/>
      <c r="O861" s="62" t="s">
        <v>48</v>
      </c>
      <c r="P861" s="62"/>
      <c r="Q861" s="62"/>
    </row>
    <row r="862" spans="2:17" s="13" customFormat="1" ht="20.100000000000001" customHeight="1">
      <c r="B862" s="11"/>
      <c r="C862" s="66" t="s">
        <v>14</v>
      </c>
      <c r="D862" s="67"/>
      <c r="E862" s="35" t="s">
        <v>17</v>
      </c>
      <c r="F862" s="35" t="s">
        <v>8</v>
      </c>
      <c r="G862" s="43" t="s">
        <v>18</v>
      </c>
      <c r="H862" s="35" t="s">
        <v>19</v>
      </c>
      <c r="I862" s="35" t="s">
        <v>9</v>
      </c>
      <c r="J862" s="35" t="s">
        <v>10</v>
      </c>
      <c r="K862" s="35" t="s">
        <v>11</v>
      </c>
      <c r="L862" s="35" t="s">
        <v>9</v>
      </c>
      <c r="M862" s="35" t="s">
        <v>10</v>
      </c>
      <c r="N862" s="35" t="s">
        <v>11</v>
      </c>
      <c r="O862" s="35" t="s">
        <v>9</v>
      </c>
      <c r="P862" s="35" t="s">
        <v>10</v>
      </c>
      <c r="Q862" s="35" t="s">
        <v>11</v>
      </c>
    </row>
    <row r="863" spans="2:17" ht="20.100000000000001" customHeight="1">
      <c r="C863" s="68" t="s">
        <v>15</v>
      </c>
      <c r="D863" s="69"/>
      <c r="E863" s="14" t="s">
        <v>669</v>
      </c>
      <c r="F863" s="17">
        <v>38940</v>
      </c>
      <c r="G863" s="39">
        <f>ROUND(1-(H863/F863),3)</f>
        <v>0.85599999999999998</v>
      </c>
      <c r="H863" s="17">
        <v>5603</v>
      </c>
      <c r="I863" s="17">
        <v>161.81</v>
      </c>
      <c r="J863" s="17">
        <v>130.72</v>
      </c>
      <c r="K863" s="17">
        <v>108.36</v>
      </c>
      <c r="L863" s="17" t="s">
        <v>92</v>
      </c>
      <c r="M863" s="17" t="s">
        <v>92</v>
      </c>
      <c r="N863" s="17" t="s">
        <v>92</v>
      </c>
      <c r="O863" s="38">
        <f>ROUND(I863/D856,4)+D857</f>
        <v>1.7099999999999997E-2</v>
      </c>
      <c r="P863" s="38">
        <f>ROUND(J863/D856,4)+D857</f>
        <v>1.4799999999999999E-2</v>
      </c>
      <c r="Q863" s="38">
        <f>ROUND(K863/D856,4)+D857</f>
        <v>1.32E-2</v>
      </c>
    </row>
    <row r="864" spans="2:17" ht="20.100000000000001" customHeight="1">
      <c r="B864" s="15"/>
      <c r="C864" s="75" t="s">
        <v>20</v>
      </c>
      <c r="D864" s="75"/>
      <c r="E864" s="75"/>
      <c r="F864" s="75"/>
      <c r="G864" s="75"/>
      <c r="H864" s="75"/>
      <c r="I864" s="75"/>
      <c r="J864" s="75"/>
      <c r="K864" s="75"/>
    </row>
    <row r="865" spans="2:17" ht="20.100000000000001" customHeight="1">
      <c r="C865" s="59" t="s">
        <v>196</v>
      </c>
      <c r="D865" s="60"/>
      <c r="E865" s="14" t="s">
        <v>653</v>
      </c>
      <c r="F865" s="17">
        <v>1783</v>
      </c>
      <c r="G865" s="39">
        <f>ROUND(1-(H865/F865),3)</f>
        <v>0.70799999999999996</v>
      </c>
      <c r="H865" s="17">
        <v>521</v>
      </c>
      <c r="I865" s="17">
        <v>15.05</v>
      </c>
      <c r="J865" s="17">
        <v>12.15</v>
      </c>
      <c r="K865" s="17">
        <v>10.08</v>
      </c>
      <c r="L865" s="17" t="s">
        <v>92</v>
      </c>
      <c r="M865" s="17" t="s">
        <v>92</v>
      </c>
      <c r="N865" s="17" t="s">
        <v>92</v>
      </c>
      <c r="O865" s="38">
        <f>IF(ROUND(I865/D$856,4)=0,0.0001,ROUND(I865/D$856,4))</f>
        <v>1.1000000000000001E-3</v>
      </c>
      <c r="P865" s="38">
        <f>IF(ROUND(J865/D$856,4)=0,0.0001,ROUND(J865/D$856,4))</f>
        <v>8.9999999999999998E-4</v>
      </c>
      <c r="Q865" s="38">
        <f>IF(ROUND(K865/D$856,4)=0,0.0001,ROUND(K865/D$856,4))</f>
        <v>6.9999999999999999E-4</v>
      </c>
    </row>
    <row r="866" spans="2:17" ht="20.100000000000001" customHeight="1">
      <c r="C866" s="59" t="s">
        <v>197</v>
      </c>
      <c r="D866" s="60"/>
      <c r="E866" s="14" t="s">
        <v>654</v>
      </c>
      <c r="F866" s="17">
        <v>3201</v>
      </c>
      <c r="G866" s="39">
        <f t="shared" ref="G866:G877" si="64">ROUND(1-(H866/F866),3)</f>
        <v>0.75700000000000001</v>
      </c>
      <c r="H866" s="17">
        <v>779</v>
      </c>
      <c r="I866" s="17">
        <v>22.5</v>
      </c>
      <c r="J866" s="17">
        <v>18.170000000000002</v>
      </c>
      <c r="K866" s="17">
        <v>15.07</v>
      </c>
      <c r="L866" s="17" t="s">
        <v>92</v>
      </c>
      <c r="M866" s="17" t="s">
        <v>92</v>
      </c>
      <c r="N866" s="17" t="s">
        <v>92</v>
      </c>
      <c r="O866" s="38">
        <f t="shared" ref="O866:O877" si="65">IF(ROUND(I866/D$856,4)=0,0.0001,ROUND(I866/D$856,4))</f>
        <v>1.6000000000000001E-3</v>
      </c>
      <c r="P866" s="38">
        <f t="shared" ref="P866:P877" si="66">IF(ROUND(J866/D$856,4)=0,0.0001,ROUND(J866/D$856,4))</f>
        <v>1.2999999999999999E-3</v>
      </c>
      <c r="Q866" s="38">
        <f t="shared" ref="Q866:Q877" si="67">IF(ROUND(K866/D$856,4)=0,0.0001,ROUND(K866/D$856,4))</f>
        <v>1.1000000000000001E-3</v>
      </c>
    </row>
    <row r="867" spans="2:17" ht="20.100000000000001" customHeight="1">
      <c r="C867" s="59" t="s">
        <v>198</v>
      </c>
      <c r="D867" s="60"/>
      <c r="E867" s="14" t="s">
        <v>655</v>
      </c>
      <c r="F867" s="17">
        <v>4897</v>
      </c>
      <c r="G867" s="39">
        <f t="shared" si="64"/>
        <v>0.74</v>
      </c>
      <c r="H867" s="17">
        <v>1275</v>
      </c>
      <c r="I867" s="17">
        <v>36.82</v>
      </c>
      <c r="J867" s="17">
        <v>29.75</v>
      </c>
      <c r="K867" s="17">
        <v>24.66</v>
      </c>
      <c r="L867" s="17" t="s">
        <v>92</v>
      </c>
      <c r="M867" s="17" t="s">
        <v>92</v>
      </c>
      <c r="N867" s="17" t="s">
        <v>92</v>
      </c>
      <c r="O867" s="38">
        <f t="shared" si="65"/>
        <v>2.5999999999999999E-3</v>
      </c>
      <c r="P867" s="38">
        <f t="shared" si="66"/>
        <v>2.0999999999999999E-3</v>
      </c>
      <c r="Q867" s="38">
        <f t="shared" si="67"/>
        <v>1.8E-3</v>
      </c>
    </row>
    <row r="868" spans="2:17" ht="20.100000000000001" customHeight="1">
      <c r="C868" s="59" t="s">
        <v>199</v>
      </c>
      <c r="D868" s="60"/>
      <c r="E868" s="14" t="s">
        <v>656</v>
      </c>
      <c r="F868" s="17">
        <v>58</v>
      </c>
      <c r="G868" s="39">
        <f t="shared" si="64"/>
        <v>0.379</v>
      </c>
      <c r="H868" s="17">
        <v>36</v>
      </c>
      <c r="I868" s="17">
        <v>1.04</v>
      </c>
      <c r="J868" s="17">
        <v>0.84</v>
      </c>
      <c r="K868" s="17">
        <v>0.7</v>
      </c>
      <c r="L868" s="17" t="s">
        <v>92</v>
      </c>
      <c r="M868" s="17" t="s">
        <v>92</v>
      </c>
      <c r="N868" s="17" t="s">
        <v>92</v>
      </c>
      <c r="O868" s="38">
        <f t="shared" si="65"/>
        <v>1E-4</v>
      </c>
      <c r="P868" s="38">
        <f t="shared" si="66"/>
        <v>1E-4</v>
      </c>
      <c r="Q868" s="38">
        <f t="shared" si="67"/>
        <v>1E-4</v>
      </c>
    </row>
    <row r="869" spans="2:17" ht="20.100000000000001" customHeight="1">
      <c r="C869" s="59" t="s">
        <v>136</v>
      </c>
      <c r="D869" s="60"/>
      <c r="E869" s="14" t="s">
        <v>593</v>
      </c>
      <c r="F869" s="17">
        <v>55</v>
      </c>
      <c r="G869" s="39">
        <f t="shared" si="64"/>
        <v>0.49099999999999999</v>
      </c>
      <c r="H869" s="17">
        <v>28</v>
      </c>
      <c r="I869" s="17">
        <v>0.81</v>
      </c>
      <c r="J869" s="17">
        <v>0.65</v>
      </c>
      <c r="K869" s="17">
        <v>0.54</v>
      </c>
      <c r="L869" s="17" t="s">
        <v>92</v>
      </c>
      <c r="M869" s="17" t="s">
        <v>92</v>
      </c>
      <c r="N869" s="17" t="s">
        <v>92</v>
      </c>
      <c r="O869" s="38">
        <f t="shared" si="65"/>
        <v>1E-4</v>
      </c>
      <c r="P869" s="38">
        <f t="shared" si="66"/>
        <v>1E-4</v>
      </c>
      <c r="Q869" s="38">
        <f t="shared" si="67"/>
        <v>1E-4</v>
      </c>
    </row>
    <row r="870" spans="2:17" ht="20.100000000000001" customHeight="1">
      <c r="B870"/>
      <c r="C870" s="59" t="s">
        <v>200</v>
      </c>
      <c r="D870" s="60"/>
      <c r="E870" s="14" t="s">
        <v>657</v>
      </c>
      <c r="F870" s="17">
        <v>811</v>
      </c>
      <c r="G870" s="39">
        <f t="shared" si="64"/>
        <v>0.80900000000000005</v>
      </c>
      <c r="H870" s="17">
        <v>155</v>
      </c>
      <c r="I870" s="17">
        <v>4.4800000000000004</v>
      </c>
      <c r="J870" s="17">
        <v>3.62</v>
      </c>
      <c r="K870" s="17">
        <v>3</v>
      </c>
      <c r="L870" s="17" t="s">
        <v>92</v>
      </c>
      <c r="M870" s="17" t="s">
        <v>92</v>
      </c>
      <c r="N870" s="17" t="s">
        <v>92</v>
      </c>
      <c r="O870" s="38">
        <f t="shared" si="65"/>
        <v>2.9999999999999997E-4</v>
      </c>
      <c r="P870" s="38">
        <f t="shared" si="66"/>
        <v>2.9999999999999997E-4</v>
      </c>
      <c r="Q870" s="38">
        <f t="shared" si="67"/>
        <v>2.0000000000000001E-4</v>
      </c>
    </row>
    <row r="871" spans="2:17" ht="20.100000000000001" customHeight="1">
      <c r="B871"/>
      <c r="C871" s="59" t="s">
        <v>201</v>
      </c>
      <c r="D871" s="60"/>
      <c r="E871" s="14" t="s">
        <v>658</v>
      </c>
      <c r="F871" s="17">
        <v>84</v>
      </c>
      <c r="G871" s="39">
        <f t="shared" si="64"/>
        <v>0.81</v>
      </c>
      <c r="H871" s="17">
        <v>16</v>
      </c>
      <c r="I871" s="17">
        <v>0.46</v>
      </c>
      <c r="J871" s="17">
        <v>0.37</v>
      </c>
      <c r="K871" s="17">
        <v>0.31</v>
      </c>
      <c r="L871" s="17" t="s">
        <v>92</v>
      </c>
      <c r="M871" s="17" t="s">
        <v>92</v>
      </c>
      <c r="N871" s="17" t="s">
        <v>92</v>
      </c>
      <c r="O871" s="38">
        <f t="shared" si="65"/>
        <v>1E-4</v>
      </c>
      <c r="P871" s="38">
        <f t="shared" si="66"/>
        <v>1E-4</v>
      </c>
      <c r="Q871" s="38">
        <f t="shared" si="67"/>
        <v>1E-4</v>
      </c>
    </row>
    <row r="872" spans="2:17" ht="20.100000000000001" customHeight="1">
      <c r="B872"/>
      <c r="C872" s="59" t="s">
        <v>137</v>
      </c>
      <c r="D872" s="60"/>
      <c r="E872" s="14" t="s">
        <v>594</v>
      </c>
      <c r="F872" s="17">
        <v>83</v>
      </c>
      <c r="G872" s="39">
        <f t="shared" si="64"/>
        <v>0.78300000000000003</v>
      </c>
      <c r="H872" s="17">
        <v>18</v>
      </c>
      <c r="I872" s="17">
        <v>0.52</v>
      </c>
      <c r="J872" s="17">
        <v>0.42</v>
      </c>
      <c r="K872" s="17">
        <v>0.35</v>
      </c>
      <c r="L872" s="17" t="s">
        <v>92</v>
      </c>
      <c r="M872" s="17" t="s">
        <v>92</v>
      </c>
      <c r="N872" s="17" t="s">
        <v>92</v>
      </c>
      <c r="O872" s="38">
        <f t="shared" si="65"/>
        <v>1E-4</v>
      </c>
      <c r="P872" s="38">
        <f t="shared" si="66"/>
        <v>1E-4</v>
      </c>
      <c r="Q872" s="38">
        <f t="shared" si="67"/>
        <v>1E-4</v>
      </c>
    </row>
    <row r="873" spans="2:17" ht="20.100000000000001" customHeight="1">
      <c r="B873"/>
      <c r="C873" s="59" t="s">
        <v>202</v>
      </c>
      <c r="D873" s="60"/>
      <c r="E873" s="14" t="s">
        <v>659</v>
      </c>
      <c r="F873" s="17">
        <v>1173</v>
      </c>
      <c r="G873" s="39">
        <f t="shared" si="64"/>
        <v>0.89300000000000002</v>
      </c>
      <c r="H873" s="17">
        <v>125</v>
      </c>
      <c r="I873" s="17">
        <v>3.61</v>
      </c>
      <c r="J873" s="17">
        <v>2.92</v>
      </c>
      <c r="K873" s="17">
        <v>2.42</v>
      </c>
      <c r="L873" s="17" t="s">
        <v>92</v>
      </c>
      <c r="M873" s="17" t="s">
        <v>92</v>
      </c>
      <c r="N873" s="17" t="s">
        <v>92</v>
      </c>
      <c r="O873" s="38">
        <f t="shared" si="65"/>
        <v>2.9999999999999997E-4</v>
      </c>
      <c r="P873" s="38">
        <f t="shared" si="66"/>
        <v>2.0000000000000001E-4</v>
      </c>
      <c r="Q873" s="38">
        <f t="shared" si="67"/>
        <v>2.0000000000000001E-4</v>
      </c>
    </row>
    <row r="874" spans="2:17" ht="20.100000000000001" customHeight="1">
      <c r="B874"/>
      <c r="C874" s="59" t="s">
        <v>203</v>
      </c>
      <c r="D874" s="60"/>
      <c r="E874" s="14" t="s">
        <v>660</v>
      </c>
      <c r="F874" s="17">
        <v>1235</v>
      </c>
      <c r="G874" s="39">
        <f t="shared" si="64"/>
        <v>0.86099999999999999</v>
      </c>
      <c r="H874" s="17">
        <v>172</v>
      </c>
      <c r="I874" s="17">
        <v>4.97</v>
      </c>
      <c r="J874" s="17">
        <v>4.01</v>
      </c>
      <c r="K874" s="17">
        <v>3.33</v>
      </c>
      <c r="L874" s="17" t="s">
        <v>92</v>
      </c>
      <c r="M874" s="17" t="s">
        <v>92</v>
      </c>
      <c r="N874" s="17" t="s">
        <v>92</v>
      </c>
      <c r="O874" s="38">
        <f t="shared" si="65"/>
        <v>4.0000000000000002E-4</v>
      </c>
      <c r="P874" s="38">
        <f t="shared" si="66"/>
        <v>2.9999999999999997E-4</v>
      </c>
      <c r="Q874" s="38">
        <f t="shared" si="67"/>
        <v>2.0000000000000001E-4</v>
      </c>
    </row>
    <row r="875" spans="2:17" ht="20.100000000000001" customHeight="1">
      <c r="B875"/>
      <c r="C875" s="59" t="s">
        <v>204</v>
      </c>
      <c r="D875" s="60"/>
      <c r="E875" s="14" t="s">
        <v>661</v>
      </c>
      <c r="F875" s="17">
        <v>1170</v>
      </c>
      <c r="G875" s="39">
        <f t="shared" si="64"/>
        <v>0.92</v>
      </c>
      <c r="H875" s="17">
        <v>94</v>
      </c>
      <c r="I875" s="17">
        <v>2.71</v>
      </c>
      <c r="J875" s="17">
        <v>2.19</v>
      </c>
      <c r="K875" s="17">
        <v>1.82</v>
      </c>
      <c r="L875" s="17" t="s">
        <v>92</v>
      </c>
      <c r="M875" s="17" t="s">
        <v>92</v>
      </c>
      <c r="N875" s="17" t="s">
        <v>92</v>
      </c>
      <c r="O875" s="38">
        <f t="shared" si="65"/>
        <v>2.0000000000000001E-4</v>
      </c>
      <c r="P875" s="38">
        <f t="shared" si="66"/>
        <v>2.0000000000000001E-4</v>
      </c>
      <c r="Q875" s="38">
        <f t="shared" si="67"/>
        <v>1E-4</v>
      </c>
    </row>
    <row r="876" spans="2:17" ht="20.100000000000001" customHeight="1">
      <c r="B876"/>
      <c r="C876" s="59" t="s">
        <v>205</v>
      </c>
      <c r="D876" s="60"/>
      <c r="E876" s="14" t="s">
        <v>662</v>
      </c>
      <c r="F876" s="17">
        <v>941</v>
      </c>
      <c r="G876" s="39">
        <f t="shared" si="64"/>
        <v>0.91300000000000003</v>
      </c>
      <c r="H876" s="17">
        <v>82</v>
      </c>
      <c r="I876" s="17">
        <v>2.37</v>
      </c>
      <c r="J876" s="17">
        <v>1.91</v>
      </c>
      <c r="K876" s="17">
        <v>1.59</v>
      </c>
      <c r="L876" s="17" t="s">
        <v>92</v>
      </c>
      <c r="M876" s="17" t="s">
        <v>92</v>
      </c>
      <c r="N876" s="17" t="s">
        <v>92</v>
      </c>
      <c r="O876" s="38">
        <f t="shared" si="65"/>
        <v>2.0000000000000001E-4</v>
      </c>
      <c r="P876" s="38">
        <f t="shared" si="66"/>
        <v>1E-4</v>
      </c>
      <c r="Q876" s="38">
        <f t="shared" si="67"/>
        <v>1E-4</v>
      </c>
    </row>
    <row r="877" spans="2:17" ht="20.100000000000001" customHeight="1">
      <c r="B877"/>
      <c r="C877" s="59" t="s">
        <v>99</v>
      </c>
      <c r="D877" s="60"/>
      <c r="E877" s="14" t="s">
        <v>564</v>
      </c>
      <c r="F877" s="17">
        <v>108</v>
      </c>
      <c r="G877" s="39">
        <f t="shared" si="64"/>
        <v>0.74099999999999999</v>
      </c>
      <c r="H877" s="17">
        <v>28</v>
      </c>
      <c r="I877" s="17">
        <v>0.81</v>
      </c>
      <c r="J877" s="17">
        <v>0.65</v>
      </c>
      <c r="K877" s="17">
        <v>0.54</v>
      </c>
      <c r="L877" s="17" t="s">
        <v>92</v>
      </c>
      <c r="M877" s="17" t="s">
        <v>92</v>
      </c>
      <c r="N877" s="17" t="s">
        <v>92</v>
      </c>
      <c r="O877" s="38">
        <f t="shared" si="65"/>
        <v>1E-4</v>
      </c>
      <c r="P877" s="38">
        <f t="shared" si="66"/>
        <v>1E-4</v>
      </c>
      <c r="Q877" s="38">
        <f t="shared" si="67"/>
        <v>1E-4</v>
      </c>
    </row>
    <row r="878" spans="2:17" ht="20.100000000000001" customHeight="1">
      <c r="B878"/>
      <c r="C878" s="59"/>
      <c r="D878" s="60"/>
      <c r="E878" s="14"/>
      <c r="F878" s="17"/>
      <c r="G878" s="39"/>
      <c r="H878" s="17"/>
      <c r="I878" s="17"/>
      <c r="J878" s="17"/>
      <c r="K878" s="17"/>
      <c r="L878" s="17"/>
      <c r="M878" s="17"/>
      <c r="N878" s="17"/>
      <c r="O878" s="38"/>
      <c r="P878" s="38"/>
      <c r="Q878" s="38"/>
    </row>
    <row r="879" spans="2:17" ht="20.100000000000001" customHeight="1">
      <c r="B879"/>
      <c r="C879" s="59"/>
      <c r="D879" s="60"/>
      <c r="E879" s="14"/>
      <c r="F879" s="17"/>
      <c r="G879" s="39"/>
      <c r="H879" s="17"/>
      <c r="I879" s="17"/>
      <c r="J879" s="17"/>
      <c r="K879" s="17"/>
      <c r="L879" s="17"/>
      <c r="M879" s="17"/>
      <c r="N879" s="17"/>
      <c r="O879" s="38"/>
      <c r="P879" s="38"/>
      <c r="Q879" s="38"/>
    </row>
    <row r="880" spans="2:17" ht="20.100000000000001" customHeight="1">
      <c r="B880"/>
      <c r="C880" s="59"/>
      <c r="D880" s="60"/>
      <c r="E880" s="14"/>
      <c r="F880" s="17"/>
      <c r="G880" s="39"/>
      <c r="H880" s="17"/>
      <c r="I880" s="17"/>
      <c r="J880" s="17"/>
      <c r="K880" s="17"/>
      <c r="L880" s="17"/>
      <c r="M880" s="17"/>
      <c r="N880" s="17"/>
      <c r="O880" s="38"/>
      <c r="P880" s="38"/>
      <c r="Q880" s="38"/>
    </row>
    <row r="881" spans="2:17" ht="20.100000000000001" customHeight="1">
      <c r="B881"/>
      <c r="C881" s="59"/>
      <c r="D881" s="60"/>
      <c r="E881" s="14"/>
      <c r="F881" s="17"/>
      <c r="G881" s="39"/>
      <c r="H881" s="17"/>
      <c r="I881" s="17"/>
      <c r="J881" s="17"/>
      <c r="K881" s="17"/>
      <c r="L881" s="17"/>
      <c r="M881" s="17"/>
      <c r="N881" s="17"/>
      <c r="O881" s="38"/>
      <c r="P881" s="38"/>
      <c r="Q881" s="38"/>
    </row>
    <row r="882" spans="2:17" ht="20.100000000000001" customHeight="1">
      <c r="B882"/>
      <c r="C882" s="59"/>
      <c r="D882" s="60"/>
      <c r="E882" s="14"/>
      <c r="F882" s="17"/>
      <c r="G882" s="39"/>
      <c r="H882" s="17"/>
      <c r="I882" s="17"/>
      <c r="J882" s="17"/>
      <c r="K882" s="17"/>
      <c r="L882" s="17"/>
      <c r="M882" s="17"/>
      <c r="N882" s="17"/>
      <c r="O882" s="38"/>
      <c r="P882" s="38"/>
      <c r="Q882" s="38"/>
    </row>
    <row r="883" spans="2:17" ht="20.100000000000001" customHeight="1">
      <c r="B883"/>
      <c r="C883" s="59"/>
      <c r="D883" s="60"/>
      <c r="E883" s="14"/>
      <c r="F883" s="17"/>
      <c r="G883" s="39"/>
      <c r="H883" s="17"/>
      <c r="I883" s="17"/>
      <c r="J883" s="17"/>
      <c r="K883" s="17"/>
      <c r="L883" s="17"/>
      <c r="M883" s="17"/>
      <c r="N883" s="17"/>
      <c r="O883" s="38"/>
      <c r="P883" s="38"/>
      <c r="Q883" s="38"/>
    </row>
    <row r="884" spans="2:17" ht="20.100000000000001" customHeight="1">
      <c r="B884"/>
      <c r="C884" s="59"/>
      <c r="D884" s="60"/>
      <c r="E884" s="14"/>
      <c r="F884" s="17"/>
      <c r="G884" s="39"/>
      <c r="H884" s="17"/>
      <c r="I884" s="17"/>
      <c r="J884" s="17"/>
      <c r="K884" s="17"/>
      <c r="L884" s="17"/>
      <c r="M884" s="17"/>
      <c r="N884" s="17"/>
      <c r="O884" s="38"/>
      <c r="P884" s="38"/>
      <c r="Q884" s="38"/>
    </row>
    <row r="885" spans="2:17" ht="20.100000000000001" customHeight="1">
      <c r="B885"/>
      <c r="C885" s="59"/>
      <c r="D885" s="60"/>
      <c r="E885" s="14"/>
      <c r="F885" s="17"/>
      <c r="G885" s="39"/>
      <c r="H885" s="17"/>
      <c r="I885" s="17"/>
      <c r="J885" s="17"/>
      <c r="K885" s="17"/>
      <c r="L885" s="17"/>
      <c r="M885" s="17"/>
      <c r="N885" s="17"/>
      <c r="O885" s="38"/>
      <c r="P885" s="38"/>
      <c r="Q885" s="38"/>
    </row>
    <row r="886" spans="2:17" ht="20.100000000000001" customHeight="1">
      <c r="B886"/>
      <c r="C886" s="59"/>
      <c r="D886" s="60"/>
      <c r="E886" s="14"/>
      <c r="F886" s="17"/>
      <c r="G886" s="39"/>
      <c r="H886" s="17"/>
      <c r="I886" s="17"/>
      <c r="J886" s="17"/>
      <c r="K886" s="17"/>
      <c r="L886" s="17"/>
      <c r="M886" s="17"/>
      <c r="N886" s="17"/>
      <c r="O886" s="38"/>
      <c r="P886" s="38"/>
      <c r="Q886" s="38"/>
    </row>
    <row r="887" spans="2:17" ht="20.100000000000001" customHeight="1">
      <c r="B887"/>
      <c r="C887" s="59"/>
      <c r="D887" s="60"/>
      <c r="E887" s="14"/>
      <c r="F887" s="17"/>
      <c r="G887" s="39"/>
      <c r="H887" s="17"/>
      <c r="I887" s="17"/>
      <c r="J887" s="17"/>
      <c r="K887" s="17"/>
      <c r="L887" s="17"/>
      <c r="M887" s="17"/>
      <c r="N887" s="17"/>
      <c r="O887" s="38"/>
      <c r="P887" s="38"/>
      <c r="Q887" s="38"/>
    </row>
    <row r="888" spans="2:17" ht="20.100000000000001" customHeight="1">
      <c r="B888"/>
      <c r="C888" s="70" t="s">
        <v>21</v>
      </c>
      <c r="D888" s="70"/>
      <c r="E888" s="70"/>
      <c r="F888" s="70"/>
      <c r="G888" s="70"/>
      <c r="H888" s="70"/>
      <c r="I888" s="70"/>
      <c r="J888" s="70"/>
      <c r="K888" s="70"/>
      <c r="O888" s="47"/>
      <c r="P888" s="47"/>
      <c r="Q888" s="47"/>
    </row>
    <row r="889" spans="2:17" ht="20.100000000000001" customHeight="1">
      <c r="B889"/>
      <c r="C889" s="59" t="s">
        <v>139</v>
      </c>
      <c r="D889" s="60"/>
      <c r="E889" s="14" t="s">
        <v>596</v>
      </c>
      <c r="F889" s="17">
        <v>1025</v>
      </c>
      <c r="G889" s="39">
        <f>ROUND(1-(H889/F889),3)</f>
        <v>0.68700000000000006</v>
      </c>
      <c r="H889" s="17">
        <v>321</v>
      </c>
      <c r="I889" s="17">
        <v>9.27</v>
      </c>
      <c r="J889" s="17">
        <v>7.49</v>
      </c>
      <c r="K889" s="17">
        <v>6.21</v>
      </c>
      <c r="L889" s="17" t="s">
        <v>92</v>
      </c>
      <c r="M889" s="17" t="s">
        <v>92</v>
      </c>
      <c r="N889" s="17" t="s">
        <v>92</v>
      </c>
      <c r="O889" s="38">
        <f>IF(ROUND(I889/D$856,4)=0,0.0001,ROUND(I889/D$856,4))</f>
        <v>6.9999999999999999E-4</v>
      </c>
      <c r="P889" s="38">
        <f>IF(ROUND(J889/D$856,4)=0,0.0001,ROUND(J889/D$856,4))</f>
        <v>5.0000000000000001E-4</v>
      </c>
      <c r="Q889" s="38">
        <f>IF(ROUND(K889/D$856,4)=0,0.0001,ROUND(K889/D$856,4))</f>
        <v>4.0000000000000002E-4</v>
      </c>
    </row>
    <row r="890" spans="2:17" ht="20.100000000000001" customHeight="1">
      <c r="B890"/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2:17" ht="20.100000000000001" customHeight="1">
      <c r="B891"/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2:17" ht="20.100000000000001" customHeight="1">
      <c r="B892"/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2:17" ht="20.100000000000001" customHeight="1">
      <c r="B893"/>
      <c r="C893" s="70" t="s">
        <v>23</v>
      </c>
      <c r="D893" s="70"/>
      <c r="E893" s="70"/>
      <c r="F893" s="70"/>
      <c r="G893" s="70"/>
      <c r="H893" s="70"/>
      <c r="I893" s="70"/>
      <c r="J893" s="70"/>
      <c r="K893" s="70"/>
      <c r="O893" s="47"/>
      <c r="P893" s="47"/>
      <c r="Q893" s="47"/>
    </row>
    <row r="894" spans="2:17" ht="20.100000000000001" customHeight="1">
      <c r="B894"/>
      <c r="C894" s="59" t="s">
        <v>140</v>
      </c>
      <c r="D894" s="60"/>
      <c r="E894" s="14" t="s">
        <v>597</v>
      </c>
      <c r="F894" s="17">
        <v>629</v>
      </c>
      <c r="G894" s="39">
        <f t="shared" ref="G894:G909" si="68">ROUND(1-(H894/F894),3)</f>
        <v>0.79200000000000004</v>
      </c>
      <c r="H894" s="17">
        <v>131</v>
      </c>
      <c r="I894" s="17">
        <v>3.78</v>
      </c>
      <c r="J894" s="17">
        <v>3.06</v>
      </c>
      <c r="K894" s="17">
        <v>2.5299999999999998</v>
      </c>
      <c r="L894" s="17" t="s">
        <v>92</v>
      </c>
      <c r="M894" s="17" t="s">
        <v>92</v>
      </c>
      <c r="N894" s="17" t="s">
        <v>92</v>
      </c>
      <c r="O894" s="38">
        <f t="shared" ref="O894:O909" si="69">IF(ROUND(I894/D$856,4)=0,0.0001,ROUND(I894/D$856,4))</f>
        <v>2.9999999999999997E-4</v>
      </c>
      <c r="P894" s="38">
        <f t="shared" ref="P894:P909" si="70">IF(ROUND(J894/D$856,4)=0,0.0001,ROUND(J894/D$856,4))</f>
        <v>2.0000000000000001E-4</v>
      </c>
      <c r="Q894" s="38">
        <f t="shared" ref="Q894:Q909" si="71">IF(ROUND(K894/D$856,4)=0,0.0001,ROUND(K894/D$856,4))</f>
        <v>2.0000000000000001E-4</v>
      </c>
    </row>
    <row r="895" spans="2:17" ht="20.100000000000001" customHeight="1">
      <c r="B895"/>
      <c r="C895" s="59" t="s">
        <v>141</v>
      </c>
      <c r="D895" s="60"/>
      <c r="E895" s="14" t="s">
        <v>598</v>
      </c>
      <c r="F895" s="17">
        <v>49</v>
      </c>
      <c r="G895" s="39">
        <f t="shared" si="68"/>
        <v>0.30599999999999999</v>
      </c>
      <c r="H895" s="17">
        <v>34</v>
      </c>
      <c r="I895" s="17">
        <v>0.98</v>
      </c>
      <c r="J895" s="17">
        <v>0.79</v>
      </c>
      <c r="K895" s="17">
        <v>0.66</v>
      </c>
      <c r="L895" s="17" t="s">
        <v>92</v>
      </c>
      <c r="M895" s="17" t="s">
        <v>92</v>
      </c>
      <c r="N895" s="17" t="s">
        <v>92</v>
      </c>
      <c r="O895" s="38">
        <f t="shared" si="69"/>
        <v>1E-4</v>
      </c>
      <c r="P895" s="38">
        <f t="shared" si="70"/>
        <v>1E-4</v>
      </c>
      <c r="Q895" s="38">
        <f t="shared" si="71"/>
        <v>1E-4</v>
      </c>
    </row>
    <row r="896" spans="2:17" ht="20.100000000000001" customHeight="1">
      <c r="B896"/>
      <c r="C896" s="59" t="s">
        <v>142</v>
      </c>
      <c r="D896" s="60"/>
      <c r="E896" s="14" t="s">
        <v>599</v>
      </c>
      <c r="F896" s="17">
        <v>49</v>
      </c>
      <c r="G896" s="39">
        <f t="shared" si="68"/>
        <v>0.30599999999999999</v>
      </c>
      <c r="H896" s="17">
        <v>34</v>
      </c>
      <c r="I896" s="17">
        <v>0.98</v>
      </c>
      <c r="J896" s="17">
        <v>0.79</v>
      </c>
      <c r="K896" s="17">
        <v>0.66</v>
      </c>
      <c r="L896" s="17" t="s">
        <v>92</v>
      </c>
      <c r="M896" s="17" t="s">
        <v>92</v>
      </c>
      <c r="N896" s="17" t="s">
        <v>92</v>
      </c>
      <c r="O896" s="38">
        <f t="shared" si="69"/>
        <v>1E-4</v>
      </c>
      <c r="P896" s="38">
        <f t="shared" si="70"/>
        <v>1E-4</v>
      </c>
      <c r="Q896" s="38">
        <f t="shared" si="71"/>
        <v>1E-4</v>
      </c>
    </row>
    <row r="897" spans="2:17" ht="20.100000000000001" customHeight="1">
      <c r="B897"/>
      <c r="C897" s="59" t="s">
        <v>143</v>
      </c>
      <c r="D897" s="60"/>
      <c r="E897" s="14" t="s">
        <v>600</v>
      </c>
      <c r="F897" s="17">
        <v>49</v>
      </c>
      <c r="G897" s="39">
        <f t="shared" si="68"/>
        <v>0.30599999999999999</v>
      </c>
      <c r="H897" s="17">
        <v>34</v>
      </c>
      <c r="I897" s="17">
        <v>0.98</v>
      </c>
      <c r="J897" s="17">
        <v>0.79</v>
      </c>
      <c r="K897" s="17">
        <v>0.66</v>
      </c>
      <c r="L897" s="17" t="s">
        <v>92</v>
      </c>
      <c r="M897" s="17" t="s">
        <v>92</v>
      </c>
      <c r="N897" s="17" t="s">
        <v>92</v>
      </c>
      <c r="O897" s="38">
        <f t="shared" si="69"/>
        <v>1E-4</v>
      </c>
      <c r="P897" s="38">
        <f t="shared" si="70"/>
        <v>1E-4</v>
      </c>
      <c r="Q897" s="38">
        <f t="shared" si="71"/>
        <v>1E-4</v>
      </c>
    </row>
    <row r="898" spans="2:17" ht="20.100000000000001" customHeight="1">
      <c r="B898"/>
      <c r="C898" s="59" t="s">
        <v>144</v>
      </c>
      <c r="D898" s="60"/>
      <c r="E898" s="14" t="s">
        <v>601</v>
      </c>
      <c r="F898" s="17">
        <v>49</v>
      </c>
      <c r="G898" s="39">
        <f t="shared" si="68"/>
        <v>0.30599999999999999</v>
      </c>
      <c r="H898" s="17">
        <v>34</v>
      </c>
      <c r="I898" s="17">
        <v>0.98</v>
      </c>
      <c r="J898" s="17">
        <v>0.79</v>
      </c>
      <c r="K898" s="17">
        <v>0.66</v>
      </c>
      <c r="L898" s="17" t="s">
        <v>92</v>
      </c>
      <c r="M898" s="17" t="s">
        <v>92</v>
      </c>
      <c r="N898" s="17" t="s">
        <v>92</v>
      </c>
      <c r="O898" s="38">
        <f t="shared" si="69"/>
        <v>1E-4</v>
      </c>
      <c r="P898" s="38">
        <f t="shared" si="70"/>
        <v>1E-4</v>
      </c>
      <c r="Q898" s="38">
        <f t="shared" si="71"/>
        <v>1E-4</v>
      </c>
    </row>
    <row r="899" spans="2:17" ht="20.100000000000001" customHeight="1">
      <c r="B899"/>
      <c r="C899" s="59" t="s">
        <v>145</v>
      </c>
      <c r="D899" s="60"/>
      <c r="E899" s="14" t="s">
        <v>602</v>
      </c>
      <c r="F899" s="17">
        <v>99</v>
      </c>
      <c r="G899" s="39">
        <f t="shared" si="68"/>
        <v>0.626</v>
      </c>
      <c r="H899" s="17">
        <v>37</v>
      </c>
      <c r="I899" s="17">
        <v>1.07</v>
      </c>
      <c r="J899" s="17">
        <v>0.86</v>
      </c>
      <c r="K899" s="17">
        <v>0.72</v>
      </c>
      <c r="L899" s="17" t="s">
        <v>92</v>
      </c>
      <c r="M899" s="17" t="s">
        <v>92</v>
      </c>
      <c r="N899" s="17" t="s">
        <v>92</v>
      </c>
      <c r="O899" s="38">
        <f t="shared" si="69"/>
        <v>1E-4</v>
      </c>
      <c r="P899" s="38">
        <f t="shared" si="70"/>
        <v>1E-4</v>
      </c>
      <c r="Q899" s="38">
        <f t="shared" si="71"/>
        <v>1E-4</v>
      </c>
    </row>
    <row r="900" spans="2:17" ht="20.100000000000001" customHeight="1">
      <c r="B900"/>
      <c r="C900" s="59" t="s">
        <v>146</v>
      </c>
      <c r="D900" s="60"/>
      <c r="E900" s="14" t="s">
        <v>603</v>
      </c>
      <c r="F900" s="17">
        <v>99</v>
      </c>
      <c r="G900" s="39">
        <f t="shared" si="68"/>
        <v>0.63600000000000001</v>
      </c>
      <c r="H900" s="17">
        <v>36</v>
      </c>
      <c r="I900" s="17">
        <v>1.04</v>
      </c>
      <c r="J900" s="17">
        <v>0.84</v>
      </c>
      <c r="K900" s="17">
        <v>0.7</v>
      </c>
      <c r="L900" s="17" t="s">
        <v>92</v>
      </c>
      <c r="M900" s="17" t="s">
        <v>92</v>
      </c>
      <c r="N900" s="17" t="s">
        <v>92</v>
      </c>
      <c r="O900" s="38">
        <f t="shared" si="69"/>
        <v>1E-4</v>
      </c>
      <c r="P900" s="38">
        <f t="shared" si="70"/>
        <v>1E-4</v>
      </c>
      <c r="Q900" s="38">
        <f t="shared" si="71"/>
        <v>1E-4</v>
      </c>
    </row>
    <row r="901" spans="2:17" ht="20.100000000000001" customHeight="1">
      <c r="B901"/>
      <c r="C901" s="59" t="s">
        <v>147</v>
      </c>
      <c r="D901" s="60"/>
      <c r="E901" s="14" t="s">
        <v>604</v>
      </c>
      <c r="F901" s="17">
        <v>99</v>
      </c>
      <c r="G901" s="39">
        <f t="shared" si="68"/>
        <v>0.626</v>
      </c>
      <c r="H901" s="17">
        <v>37</v>
      </c>
      <c r="I901" s="17">
        <v>1.07</v>
      </c>
      <c r="J901" s="17">
        <v>0.86</v>
      </c>
      <c r="K901" s="17">
        <v>0.72</v>
      </c>
      <c r="L901" s="17" t="s">
        <v>92</v>
      </c>
      <c r="M901" s="17" t="s">
        <v>92</v>
      </c>
      <c r="N901" s="17" t="s">
        <v>92</v>
      </c>
      <c r="O901" s="38">
        <f t="shared" si="69"/>
        <v>1E-4</v>
      </c>
      <c r="P901" s="38">
        <f t="shared" si="70"/>
        <v>1E-4</v>
      </c>
      <c r="Q901" s="38">
        <f t="shared" si="71"/>
        <v>1E-4</v>
      </c>
    </row>
    <row r="902" spans="2:17" ht="20.100000000000001" customHeight="1">
      <c r="B902"/>
      <c r="C902" s="59" t="s">
        <v>149</v>
      </c>
      <c r="D902" s="60"/>
      <c r="E902" s="14" t="s">
        <v>606</v>
      </c>
      <c r="F902" s="17">
        <v>99</v>
      </c>
      <c r="G902" s="39">
        <f t="shared" si="68"/>
        <v>0.626</v>
      </c>
      <c r="H902" s="17">
        <v>37</v>
      </c>
      <c r="I902" s="17">
        <v>1.07</v>
      </c>
      <c r="J902" s="17">
        <v>0.86</v>
      </c>
      <c r="K902" s="17">
        <v>0.72</v>
      </c>
      <c r="L902" s="17" t="s">
        <v>92</v>
      </c>
      <c r="M902" s="17" t="s">
        <v>92</v>
      </c>
      <c r="N902" s="17" t="s">
        <v>92</v>
      </c>
      <c r="O902" s="38">
        <f t="shared" si="69"/>
        <v>1E-4</v>
      </c>
      <c r="P902" s="38">
        <f t="shared" si="70"/>
        <v>1E-4</v>
      </c>
      <c r="Q902" s="38">
        <f t="shared" si="71"/>
        <v>1E-4</v>
      </c>
    </row>
    <row r="903" spans="2:17" ht="20.100000000000001" customHeight="1">
      <c r="B903"/>
      <c r="C903" s="59" t="s">
        <v>150</v>
      </c>
      <c r="D903" s="60"/>
      <c r="E903" s="14" t="s">
        <v>607</v>
      </c>
      <c r="F903" s="17">
        <v>325</v>
      </c>
      <c r="G903" s="39">
        <f t="shared" si="68"/>
        <v>0.56599999999999995</v>
      </c>
      <c r="H903" s="17">
        <v>141</v>
      </c>
      <c r="I903" s="17">
        <v>4.07</v>
      </c>
      <c r="J903" s="17">
        <v>3.29</v>
      </c>
      <c r="K903" s="17">
        <v>2.73</v>
      </c>
      <c r="L903" s="17" t="s">
        <v>92</v>
      </c>
      <c r="M903" s="17" t="s">
        <v>92</v>
      </c>
      <c r="N903" s="17" t="s">
        <v>92</v>
      </c>
      <c r="O903" s="38">
        <f t="shared" si="69"/>
        <v>2.9999999999999997E-4</v>
      </c>
      <c r="P903" s="38">
        <f t="shared" si="70"/>
        <v>2.0000000000000001E-4</v>
      </c>
      <c r="Q903" s="38">
        <f t="shared" si="71"/>
        <v>2.0000000000000001E-4</v>
      </c>
    </row>
    <row r="904" spans="2:17" ht="20.100000000000001" customHeight="1">
      <c r="B904"/>
      <c r="C904" s="59" t="s">
        <v>151</v>
      </c>
      <c r="D904" s="60"/>
      <c r="E904" s="14" t="s">
        <v>608</v>
      </c>
      <c r="F904" s="17">
        <v>524</v>
      </c>
      <c r="G904" s="39">
        <f t="shared" si="68"/>
        <v>0.68899999999999995</v>
      </c>
      <c r="H904" s="17">
        <v>163</v>
      </c>
      <c r="I904" s="17">
        <v>4.71</v>
      </c>
      <c r="J904" s="17">
        <v>3.8</v>
      </c>
      <c r="K904" s="17">
        <v>3.15</v>
      </c>
      <c r="L904" s="17" t="s">
        <v>92</v>
      </c>
      <c r="M904" s="17" t="s">
        <v>92</v>
      </c>
      <c r="N904" s="17" t="s">
        <v>92</v>
      </c>
      <c r="O904" s="38">
        <f t="shared" si="69"/>
        <v>2.9999999999999997E-4</v>
      </c>
      <c r="P904" s="38">
        <f t="shared" si="70"/>
        <v>2.9999999999999997E-4</v>
      </c>
      <c r="Q904" s="38">
        <f t="shared" si="71"/>
        <v>2.0000000000000001E-4</v>
      </c>
    </row>
    <row r="905" spans="2:17" ht="20.100000000000001" customHeight="1">
      <c r="B905"/>
      <c r="C905" s="59" t="s">
        <v>152</v>
      </c>
      <c r="D905" s="60"/>
      <c r="E905" s="14" t="s">
        <v>609</v>
      </c>
      <c r="F905" s="17">
        <v>775</v>
      </c>
      <c r="G905" s="39">
        <f t="shared" si="68"/>
        <v>0.60899999999999999</v>
      </c>
      <c r="H905" s="17">
        <v>303</v>
      </c>
      <c r="I905" s="17">
        <v>8.75</v>
      </c>
      <c r="J905" s="17">
        <v>7.07</v>
      </c>
      <c r="K905" s="17">
        <v>5.86</v>
      </c>
      <c r="L905" s="17" t="s">
        <v>92</v>
      </c>
      <c r="M905" s="17" t="s">
        <v>92</v>
      </c>
      <c r="N905" s="17" t="s">
        <v>92</v>
      </c>
      <c r="O905" s="38">
        <f t="shared" si="69"/>
        <v>5.9999999999999995E-4</v>
      </c>
      <c r="P905" s="38">
        <f t="shared" si="70"/>
        <v>5.0000000000000001E-4</v>
      </c>
      <c r="Q905" s="38">
        <f t="shared" si="71"/>
        <v>4.0000000000000002E-4</v>
      </c>
    </row>
    <row r="906" spans="2:17" ht="20.100000000000001" customHeight="1">
      <c r="B906"/>
      <c r="C906" s="59" t="s">
        <v>153</v>
      </c>
      <c r="D906" s="60"/>
      <c r="E906" s="14" t="s">
        <v>610</v>
      </c>
      <c r="F906" s="17">
        <v>195</v>
      </c>
      <c r="G906" s="39">
        <f t="shared" si="68"/>
        <v>0.61</v>
      </c>
      <c r="H906" s="17">
        <v>76</v>
      </c>
      <c r="I906" s="17">
        <v>2.19</v>
      </c>
      <c r="J906" s="17">
        <v>1.77</v>
      </c>
      <c r="K906" s="17">
        <v>1.47</v>
      </c>
      <c r="L906" s="17" t="s">
        <v>92</v>
      </c>
      <c r="M906" s="17" t="s">
        <v>92</v>
      </c>
      <c r="N906" s="17" t="s">
        <v>92</v>
      </c>
      <c r="O906" s="38">
        <f t="shared" si="69"/>
        <v>2.0000000000000001E-4</v>
      </c>
      <c r="P906" s="38">
        <f t="shared" si="70"/>
        <v>1E-4</v>
      </c>
      <c r="Q906" s="38">
        <f t="shared" si="71"/>
        <v>1E-4</v>
      </c>
    </row>
    <row r="907" spans="2:17" ht="20.100000000000001" customHeight="1">
      <c r="B907"/>
      <c r="C907" s="59" t="s">
        <v>154</v>
      </c>
      <c r="D907" s="60"/>
      <c r="E907" s="14" t="s">
        <v>611</v>
      </c>
      <c r="F907" s="17">
        <v>675</v>
      </c>
      <c r="G907" s="39">
        <f t="shared" si="68"/>
        <v>0.68300000000000005</v>
      </c>
      <c r="H907" s="17">
        <v>214</v>
      </c>
      <c r="I907" s="17">
        <v>6.18</v>
      </c>
      <c r="J907" s="17">
        <v>4.99</v>
      </c>
      <c r="K907" s="17">
        <v>4.1399999999999997</v>
      </c>
      <c r="L907" s="17" t="s">
        <v>92</v>
      </c>
      <c r="M907" s="17" t="s">
        <v>92</v>
      </c>
      <c r="N907" s="17" t="s">
        <v>92</v>
      </c>
      <c r="O907" s="38">
        <f t="shared" si="69"/>
        <v>4.0000000000000002E-4</v>
      </c>
      <c r="P907" s="38">
        <f t="shared" si="70"/>
        <v>4.0000000000000002E-4</v>
      </c>
      <c r="Q907" s="38">
        <f t="shared" si="71"/>
        <v>2.9999999999999997E-4</v>
      </c>
    </row>
    <row r="908" spans="2:17" ht="20.100000000000001" customHeight="1">
      <c r="B908"/>
      <c r="C908" s="59" t="s">
        <v>155</v>
      </c>
      <c r="D908" s="60"/>
      <c r="E908" s="14" t="s">
        <v>612</v>
      </c>
      <c r="F908" s="17">
        <v>799</v>
      </c>
      <c r="G908" s="39">
        <f t="shared" si="68"/>
        <v>0.59399999999999997</v>
      </c>
      <c r="H908" s="17">
        <v>324</v>
      </c>
      <c r="I908" s="17">
        <v>9.36</v>
      </c>
      <c r="J908" s="17">
        <v>7.56</v>
      </c>
      <c r="K908" s="17">
        <v>6.27</v>
      </c>
      <c r="L908" s="17" t="s">
        <v>92</v>
      </c>
      <c r="M908" s="17" t="s">
        <v>92</v>
      </c>
      <c r="N908" s="17" t="s">
        <v>92</v>
      </c>
      <c r="O908" s="38">
        <f t="shared" si="69"/>
        <v>6.9999999999999999E-4</v>
      </c>
      <c r="P908" s="38">
        <f t="shared" si="70"/>
        <v>5.0000000000000001E-4</v>
      </c>
      <c r="Q908" s="38">
        <f t="shared" si="71"/>
        <v>4.0000000000000002E-4</v>
      </c>
    </row>
    <row r="909" spans="2:17" ht="19.5" customHeight="1">
      <c r="B909"/>
      <c r="C909" s="59" t="s">
        <v>156</v>
      </c>
      <c r="D909" s="60"/>
      <c r="E909" s="14" t="s">
        <v>613</v>
      </c>
      <c r="F909" s="17">
        <v>395</v>
      </c>
      <c r="G909" s="39">
        <f t="shared" si="68"/>
        <v>0.42299999999999999</v>
      </c>
      <c r="H909" s="17">
        <v>228</v>
      </c>
      <c r="I909" s="17">
        <v>6.58</v>
      </c>
      <c r="J909" s="17">
        <v>5.32</v>
      </c>
      <c r="K909" s="17">
        <v>4.41</v>
      </c>
      <c r="L909" s="17" t="s">
        <v>92</v>
      </c>
      <c r="M909" s="17" t="s">
        <v>92</v>
      </c>
      <c r="N909" s="17" t="s">
        <v>92</v>
      </c>
      <c r="O909" s="38">
        <f t="shared" si="69"/>
        <v>5.0000000000000001E-4</v>
      </c>
      <c r="P909" s="38">
        <f t="shared" si="70"/>
        <v>4.0000000000000002E-4</v>
      </c>
      <c r="Q909" s="38">
        <f t="shared" si="71"/>
        <v>2.9999999999999997E-4</v>
      </c>
    </row>
    <row r="910" spans="2:17" ht="19.5" customHeight="1">
      <c r="B910"/>
      <c r="C910" s="59"/>
      <c r="D910" s="60"/>
      <c r="E910" s="14"/>
      <c r="F910" s="17"/>
      <c r="G910" s="39"/>
      <c r="H910" s="17"/>
      <c r="I910" s="17"/>
      <c r="J910" s="17"/>
      <c r="K910" s="17"/>
      <c r="L910" s="17"/>
      <c r="M910" s="17"/>
      <c r="N910" s="17"/>
      <c r="O910" s="38"/>
      <c r="P910" s="38"/>
      <c r="Q910" s="38"/>
    </row>
    <row r="911" spans="2:17" ht="20.100000000000001" customHeight="1">
      <c r="B911"/>
      <c r="C911" s="59"/>
      <c r="D911" s="60"/>
      <c r="E911" s="14"/>
      <c r="F911" s="17"/>
      <c r="G911" s="39"/>
      <c r="H911" s="17"/>
      <c r="I911" s="17"/>
      <c r="J911" s="17"/>
      <c r="K911" s="17"/>
      <c r="L911" s="17"/>
      <c r="M911" s="17"/>
      <c r="N911" s="17"/>
      <c r="O911" s="38"/>
      <c r="P911" s="38"/>
      <c r="Q911" s="38"/>
    </row>
    <row r="912" spans="2:17" ht="20.100000000000001" customHeight="1">
      <c r="B912"/>
      <c r="C912" s="59"/>
      <c r="D912" s="60"/>
      <c r="E912" s="14"/>
      <c r="F912" s="17"/>
      <c r="G912" s="39"/>
      <c r="H912" s="17"/>
      <c r="I912" s="17"/>
      <c r="J912" s="17"/>
      <c r="K912" s="17"/>
      <c r="L912" s="17"/>
      <c r="M912" s="17"/>
      <c r="N912" s="17"/>
      <c r="O912" s="38"/>
      <c r="P912" s="38"/>
      <c r="Q912" s="38"/>
    </row>
    <row r="913" spans="2:17" ht="20.100000000000001" customHeight="1">
      <c r="B913"/>
      <c r="C913" s="59"/>
      <c r="D913" s="60"/>
      <c r="E913" s="14"/>
      <c r="F913" s="17"/>
      <c r="G913" s="39"/>
      <c r="H913" s="17"/>
      <c r="I913" s="17"/>
      <c r="J913" s="17"/>
      <c r="K913" s="17"/>
      <c r="L913" s="17"/>
      <c r="M913" s="17"/>
      <c r="N913" s="17"/>
      <c r="O913" s="38"/>
      <c r="P913" s="38"/>
      <c r="Q913" s="38"/>
    </row>
    <row r="914" spans="2:17" ht="20.100000000000001" customHeight="1">
      <c r="B914"/>
      <c r="C914" s="59"/>
      <c r="D914" s="60"/>
      <c r="E914" s="14"/>
      <c r="F914" s="17"/>
      <c r="G914" s="39"/>
      <c r="H914" s="17"/>
      <c r="I914" s="17"/>
      <c r="J914" s="17"/>
      <c r="K914" s="17"/>
      <c r="L914" s="17"/>
      <c r="M914" s="17"/>
      <c r="N914" s="17"/>
      <c r="O914" s="38"/>
      <c r="P914" s="38"/>
      <c r="Q914" s="38"/>
    </row>
    <row r="915" spans="2:17" ht="20.100000000000001" customHeight="1">
      <c r="B915"/>
      <c r="C915" s="70" t="s">
        <v>22</v>
      </c>
      <c r="D915" s="70"/>
      <c r="E915" s="70"/>
      <c r="F915" s="70"/>
      <c r="G915" s="70"/>
      <c r="H915" s="70"/>
      <c r="I915" s="70"/>
      <c r="J915" s="70"/>
      <c r="K915" s="70"/>
      <c r="O915" s="47"/>
      <c r="P915" s="47"/>
      <c r="Q915" s="47"/>
    </row>
    <row r="916" spans="2:17" ht="20.100000000000001" customHeight="1">
      <c r="B916"/>
      <c r="C916" s="59"/>
      <c r="D916" s="60"/>
      <c r="E916" s="14"/>
      <c r="F916" s="17"/>
      <c r="G916" s="39"/>
      <c r="H916" s="17"/>
      <c r="I916" s="17"/>
      <c r="J916" s="17"/>
      <c r="K916" s="17"/>
      <c r="L916" s="17"/>
      <c r="M916" s="17"/>
      <c r="N916" s="17"/>
      <c r="O916" s="38"/>
      <c r="P916" s="38"/>
      <c r="Q916" s="38"/>
    </row>
    <row r="917" spans="2:17" ht="20.100000000000001" customHeight="1">
      <c r="B917"/>
      <c r="C917" s="59"/>
      <c r="D917" s="60"/>
      <c r="E917" s="14"/>
      <c r="F917" s="17"/>
      <c r="G917" s="39"/>
      <c r="H917" s="17"/>
      <c r="I917" s="17"/>
      <c r="J917" s="17"/>
      <c r="K917" s="17"/>
      <c r="L917" s="17"/>
      <c r="M917" s="17"/>
      <c r="N917" s="17"/>
      <c r="O917" s="38"/>
      <c r="P917" s="38"/>
      <c r="Q917" s="38"/>
    </row>
    <row r="918" spans="2:17" ht="20.100000000000001" customHeight="1">
      <c r="B918"/>
      <c r="C918" s="59"/>
      <c r="D918" s="60"/>
      <c r="E918" s="14"/>
      <c r="F918" s="17"/>
      <c r="G918" s="39"/>
      <c r="H918" s="17"/>
      <c r="I918" s="17"/>
      <c r="J918" s="17"/>
      <c r="K918" s="17"/>
      <c r="L918" s="17"/>
      <c r="M918" s="17"/>
      <c r="N918" s="17"/>
      <c r="O918" s="38"/>
      <c r="P918" s="38"/>
      <c r="Q918" s="38"/>
    </row>
    <row r="919" spans="2:17" ht="20.100000000000001" customHeight="1">
      <c r="B919"/>
      <c r="C919" s="59"/>
      <c r="D919" s="60"/>
      <c r="E919" s="14"/>
      <c r="F919" s="17"/>
      <c r="G919" s="39"/>
      <c r="H919" s="17"/>
      <c r="I919" s="17"/>
      <c r="J919" s="17"/>
      <c r="K919" s="17"/>
      <c r="L919" s="17"/>
      <c r="M919" s="17"/>
      <c r="N919" s="17"/>
      <c r="O919" s="38"/>
      <c r="P919" s="38"/>
      <c r="Q919" s="38"/>
    </row>
    <row r="920" spans="2:17" ht="20.100000000000001" customHeight="1">
      <c r="B920"/>
      <c r="C920" s="59"/>
      <c r="D920" s="60"/>
      <c r="E920" s="14"/>
      <c r="F920" s="17"/>
      <c r="G920" s="39"/>
      <c r="H920" s="17"/>
      <c r="I920" s="17"/>
      <c r="J920" s="17"/>
      <c r="K920" s="17"/>
      <c r="L920" s="17"/>
      <c r="M920" s="17"/>
      <c r="N920" s="17"/>
      <c r="O920" s="38"/>
      <c r="P920" s="38"/>
      <c r="Q920" s="38"/>
    </row>
    <row r="921" spans="2:17" ht="20.100000000000001" customHeight="1">
      <c r="B921"/>
      <c r="C921" s="59"/>
      <c r="D921" s="60"/>
      <c r="E921" s="14"/>
      <c r="F921" s="17"/>
      <c r="G921" s="39"/>
      <c r="H921" s="17"/>
      <c r="I921" s="17"/>
      <c r="J921" s="17"/>
      <c r="K921" s="17"/>
      <c r="L921" s="17"/>
      <c r="M921" s="17"/>
      <c r="N921" s="17"/>
      <c r="O921" s="38"/>
      <c r="P921" s="38"/>
      <c r="Q921" s="38"/>
    </row>
    <row r="922" spans="2:17" ht="20.100000000000001" customHeight="1">
      <c r="B922"/>
      <c r="C922" s="70" t="s">
        <v>63</v>
      </c>
      <c r="D922" s="70"/>
      <c r="E922" s="70"/>
      <c r="F922" s="70"/>
      <c r="G922" s="70"/>
      <c r="H922" s="70"/>
      <c r="I922" s="70"/>
      <c r="J922" s="70"/>
      <c r="K922" s="71"/>
      <c r="O922" s="47"/>
      <c r="P922" s="47"/>
      <c r="Q922" s="47"/>
    </row>
    <row r="923" spans="2:17" ht="20.100000000000001" customHeight="1">
      <c r="B923"/>
      <c r="C923" s="59" t="s">
        <v>103</v>
      </c>
      <c r="D923" s="60"/>
      <c r="E923" s="14"/>
      <c r="F923" s="17"/>
      <c r="G923" s="39"/>
      <c r="H923" s="17"/>
      <c r="I923" s="17"/>
      <c r="J923" s="17"/>
      <c r="K923" s="17"/>
      <c r="L923" s="17"/>
      <c r="M923" s="17"/>
      <c r="N923" s="17"/>
      <c r="O923" s="38"/>
      <c r="P923" s="38"/>
      <c r="Q923" s="38"/>
    </row>
    <row r="924" spans="2:17" ht="20.100000000000001" customHeight="1">
      <c r="B924"/>
      <c r="C924" s="59"/>
      <c r="D924" s="60"/>
      <c r="E924" s="14"/>
      <c r="F924" s="17"/>
      <c r="G924" s="39"/>
      <c r="H924" s="17"/>
      <c r="I924" s="17"/>
      <c r="J924" s="17"/>
      <c r="K924" s="17"/>
      <c r="L924" s="17"/>
      <c r="M924" s="17"/>
      <c r="N924" s="17"/>
      <c r="O924" s="38"/>
      <c r="P924" s="38"/>
      <c r="Q924" s="38"/>
    </row>
    <row r="925" spans="2:17" ht="20.100000000000001" customHeight="1">
      <c r="B925"/>
      <c r="C925" s="59"/>
      <c r="D925" s="60"/>
      <c r="E925" s="14"/>
      <c r="F925" s="17"/>
      <c r="G925" s="39"/>
      <c r="H925" s="17"/>
      <c r="I925" s="17"/>
      <c r="J925" s="17"/>
      <c r="K925" s="17"/>
      <c r="L925" s="17"/>
      <c r="M925" s="17"/>
      <c r="N925" s="17"/>
      <c r="O925" s="38"/>
      <c r="P925" s="38"/>
      <c r="Q925" s="38"/>
    </row>
    <row r="926" spans="2:17" ht="20.100000000000001" customHeight="1">
      <c r="B926"/>
      <c r="C926" s="59"/>
      <c r="D926" s="60"/>
      <c r="E926" s="14"/>
      <c r="F926" s="17"/>
      <c r="G926" s="39"/>
      <c r="H926" s="17"/>
      <c r="I926" s="17"/>
      <c r="J926" s="17"/>
      <c r="K926" s="17"/>
      <c r="L926" s="17"/>
      <c r="M926" s="17"/>
      <c r="N926" s="17"/>
      <c r="O926" s="38"/>
      <c r="P926" s="38"/>
      <c r="Q926" s="38"/>
    </row>
    <row r="927" spans="2:17" ht="20.100000000000001" customHeight="1">
      <c r="B927"/>
      <c r="C927" s="59"/>
      <c r="D927" s="60"/>
      <c r="E927" s="14"/>
      <c r="F927" s="17"/>
      <c r="G927" s="39"/>
      <c r="H927" s="17"/>
      <c r="I927" s="17"/>
      <c r="J927" s="17"/>
      <c r="K927" s="17"/>
      <c r="L927" s="17"/>
      <c r="M927" s="17"/>
      <c r="N927" s="17"/>
      <c r="O927" s="38"/>
      <c r="P927" s="38"/>
      <c r="Q927" s="38"/>
    </row>
    <row r="928" spans="2:17" ht="20.100000000000001" customHeight="1">
      <c r="B928"/>
      <c r="C928" s="59"/>
      <c r="D928" s="60"/>
      <c r="E928" s="14"/>
      <c r="F928" s="17"/>
      <c r="G928" s="39"/>
      <c r="H928" s="17"/>
      <c r="I928" s="17"/>
      <c r="J928" s="17"/>
      <c r="K928" s="17"/>
      <c r="L928" s="17"/>
      <c r="M928" s="17"/>
      <c r="N928" s="17"/>
      <c r="O928" s="38"/>
      <c r="P928" s="38"/>
      <c r="Q928" s="38"/>
    </row>
    <row r="929" spans="2:17" ht="20.100000000000001" customHeight="1">
      <c r="B929"/>
      <c r="C929" s="59"/>
      <c r="D929" s="60"/>
      <c r="E929" s="14"/>
      <c r="F929" s="17"/>
      <c r="G929" s="39"/>
      <c r="H929" s="17"/>
      <c r="I929" s="17"/>
      <c r="J929" s="17"/>
      <c r="K929" s="17"/>
      <c r="L929" s="17"/>
      <c r="M929" s="17"/>
      <c r="N929" s="17"/>
      <c r="O929" s="38"/>
      <c r="P929" s="38"/>
      <c r="Q929" s="38"/>
    </row>
    <row r="930" spans="2:17" ht="20.100000000000001" customHeight="1">
      <c r="B930"/>
      <c r="C930" s="59"/>
      <c r="D930" s="60"/>
      <c r="E930" s="14"/>
      <c r="F930" s="17"/>
      <c r="G930" s="39"/>
      <c r="H930" s="17"/>
      <c r="I930" s="17"/>
      <c r="J930" s="17"/>
      <c r="K930" s="17"/>
      <c r="L930" s="17"/>
      <c r="M930" s="17"/>
      <c r="N930" s="17"/>
      <c r="O930" s="38"/>
      <c r="P930" s="38"/>
      <c r="Q930" s="38"/>
    </row>
    <row r="931" spans="2:17" ht="20.100000000000001" customHeight="1">
      <c r="B931"/>
      <c r="C931" s="59"/>
      <c r="D931" s="60"/>
      <c r="E931" s="14"/>
      <c r="F931" s="17"/>
      <c r="G931" s="39"/>
      <c r="H931" s="17"/>
      <c r="I931" s="17"/>
      <c r="J931" s="17"/>
      <c r="K931" s="17"/>
      <c r="L931" s="17"/>
      <c r="M931" s="17"/>
      <c r="N931" s="17"/>
      <c r="O931" s="38"/>
      <c r="P931" s="38"/>
      <c r="Q931" s="38"/>
    </row>
    <row r="932" spans="2:17" ht="20.100000000000001" customHeight="1">
      <c r="B932"/>
      <c r="C932" s="3" t="s">
        <v>16</v>
      </c>
      <c r="F932" s="18"/>
      <c r="G932" s="44"/>
      <c r="H932" s="18"/>
      <c r="I932" s="18"/>
      <c r="J932" s="18"/>
      <c r="K932" s="18"/>
      <c r="O932" s="47"/>
      <c r="P932" s="47"/>
      <c r="Q932" s="47"/>
    </row>
    <row r="933" spans="2:17" ht="20.100000000000001" customHeight="1">
      <c r="B933"/>
      <c r="C933" s="72" t="s">
        <v>51</v>
      </c>
      <c r="D933" s="73"/>
      <c r="E933" s="27"/>
      <c r="F933" s="19">
        <v>150</v>
      </c>
      <c r="G933" s="45">
        <v>0</v>
      </c>
      <c r="H933" s="20">
        <v>150</v>
      </c>
      <c r="I933" s="17"/>
      <c r="J933" s="17"/>
      <c r="K933" s="17"/>
      <c r="L933" s="17"/>
      <c r="M933" s="17"/>
      <c r="N933" s="17"/>
      <c r="O933" s="38"/>
      <c r="P933" s="38"/>
      <c r="Q933" s="38"/>
    </row>
    <row r="934" spans="2:17" ht="20.100000000000001" customHeight="1">
      <c r="B934"/>
      <c r="C934" s="72" t="s">
        <v>58</v>
      </c>
      <c r="D934" s="73"/>
      <c r="E934" s="27"/>
      <c r="F934" s="19">
        <v>100</v>
      </c>
      <c r="G934" s="45">
        <v>0</v>
      </c>
      <c r="H934" s="20">
        <v>100</v>
      </c>
      <c r="I934" s="17"/>
      <c r="J934" s="17"/>
      <c r="K934" s="17"/>
      <c r="L934" s="17"/>
      <c r="M934" s="17"/>
      <c r="N934" s="17"/>
      <c r="O934" s="38"/>
      <c r="P934" s="38"/>
      <c r="Q934" s="38"/>
    </row>
    <row r="935" spans="2:17" ht="20.100000000000001" customHeight="1">
      <c r="B935"/>
      <c r="C935" s="59"/>
      <c r="D935" s="60"/>
      <c r="E935" s="27"/>
      <c r="F935" s="19"/>
      <c r="G935" s="45"/>
      <c r="H935" s="20"/>
      <c r="I935" s="17"/>
      <c r="J935" s="17"/>
      <c r="K935" s="17"/>
      <c r="L935" s="17"/>
      <c r="M935" s="17"/>
      <c r="N935" s="17"/>
      <c r="O935" s="38"/>
      <c r="P935" s="38"/>
      <c r="Q935" s="38"/>
    </row>
    <row r="936" spans="2:17" ht="20.100000000000001" customHeight="1">
      <c r="B936"/>
      <c r="C936" s="59"/>
      <c r="D936" s="60"/>
      <c r="E936" s="27"/>
      <c r="F936" s="19"/>
      <c r="G936" s="45"/>
      <c r="H936" s="20"/>
      <c r="I936" s="17"/>
      <c r="J936" s="17"/>
      <c r="K936" s="17"/>
      <c r="L936" s="17"/>
      <c r="M936" s="17"/>
      <c r="N936" s="17"/>
      <c r="O936" s="38"/>
      <c r="P936" s="38"/>
      <c r="Q936" s="38"/>
    </row>
    <row r="937" spans="2:17" ht="20.100000000000001" customHeight="1">
      <c r="B937"/>
      <c r="C937" s="59"/>
      <c r="D937" s="60"/>
      <c r="E937" s="27"/>
      <c r="F937" s="19"/>
      <c r="G937" s="45"/>
      <c r="H937" s="20"/>
      <c r="I937" s="17"/>
      <c r="J937" s="17"/>
      <c r="K937" s="17"/>
      <c r="L937" s="17"/>
      <c r="M937" s="17"/>
      <c r="N937" s="17"/>
      <c r="O937" s="38"/>
      <c r="P937" s="38"/>
      <c r="Q937" s="38"/>
    </row>
    <row r="938" spans="2:17" ht="20.100000000000001" customHeight="1">
      <c r="B938"/>
      <c r="C938" s="59"/>
      <c r="D938" s="60"/>
      <c r="E938" s="27"/>
      <c r="F938" s="19"/>
      <c r="G938" s="45"/>
      <c r="H938" s="20"/>
      <c r="I938" s="17"/>
      <c r="J938" s="17"/>
      <c r="K938" s="17"/>
      <c r="L938" s="17"/>
      <c r="M938" s="17"/>
      <c r="N938" s="17"/>
      <c r="O938" s="38"/>
      <c r="P938" s="38"/>
      <c r="Q938" s="38"/>
    </row>
    <row r="939" spans="2:17" ht="20.100000000000001" customHeight="1">
      <c r="B939"/>
      <c r="C939" s="74" t="s">
        <v>72</v>
      </c>
      <c r="D939" s="71"/>
      <c r="E939" s="24" t="s">
        <v>103</v>
      </c>
      <c r="F939" s="24"/>
      <c r="G939" s="46"/>
      <c r="H939" s="24"/>
      <c r="I939" s="24"/>
      <c r="J939" s="24"/>
      <c r="K939" s="24"/>
      <c r="L939" s="24"/>
      <c r="M939" s="24"/>
      <c r="N939" s="24"/>
      <c r="O939" s="48"/>
      <c r="P939" s="48"/>
      <c r="Q939" s="48"/>
    </row>
    <row r="940" spans="2:17" ht="20.100000000000001" customHeight="1">
      <c r="B940"/>
      <c r="C940" s="74" t="s">
        <v>29</v>
      </c>
      <c r="D940" s="71"/>
      <c r="E940" s="24" t="s">
        <v>104</v>
      </c>
      <c r="F940" s="24"/>
      <c r="G940" s="46"/>
      <c r="H940" s="24"/>
      <c r="I940" s="24"/>
      <c r="J940" s="24"/>
      <c r="K940" s="24"/>
      <c r="L940" s="24"/>
      <c r="M940" s="24"/>
      <c r="N940" s="24"/>
      <c r="O940" s="48"/>
      <c r="P940" s="48"/>
      <c r="Q940" s="48"/>
    </row>
    <row r="941" spans="2:17" ht="20.100000000000001" customHeight="1">
      <c r="B941"/>
      <c r="C941" s="74" t="s">
        <v>45</v>
      </c>
      <c r="D941" s="71"/>
      <c r="E941" s="24" t="s">
        <v>104</v>
      </c>
      <c r="F941" s="24"/>
      <c r="G941" s="46"/>
      <c r="H941" s="24"/>
      <c r="I941" s="24"/>
      <c r="J941" s="24"/>
      <c r="K941" s="24"/>
      <c r="L941" s="24"/>
      <c r="M941" s="24"/>
      <c r="N941" s="24"/>
      <c r="O941" s="48"/>
      <c r="P941" s="48"/>
      <c r="Q941" s="48"/>
    </row>
    <row r="942" spans="2:17" ht="20.100000000000001" customHeight="1">
      <c r="B942"/>
      <c r="C942" s="76" t="s">
        <v>79</v>
      </c>
      <c r="D942" s="76"/>
      <c r="E942" s="24" t="s">
        <v>105</v>
      </c>
      <c r="F942" s="24"/>
      <c r="G942" s="46"/>
      <c r="H942" s="24"/>
      <c r="I942" s="24"/>
      <c r="J942" s="24"/>
      <c r="K942" s="24"/>
      <c r="L942" s="24"/>
      <c r="M942" s="24"/>
      <c r="N942" s="24"/>
      <c r="O942" s="48"/>
      <c r="P942" s="48"/>
      <c r="Q942" s="48"/>
    </row>
    <row r="943" spans="2:17" ht="20.100000000000001" customHeight="1">
      <c r="B943"/>
      <c r="C943" s="76" t="s">
        <v>59</v>
      </c>
      <c r="D943" s="76"/>
      <c r="E943" s="24" t="s">
        <v>105</v>
      </c>
      <c r="F943" s="24"/>
      <c r="G943" s="46"/>
      <c r="H943" s="24"/>
      <c r="I943" s="24"/>
      <c r="J943" s="24"/>
      <c r="K943" s="24"/>
      <c r="L943" s="24"/>
      <c r="M943" s="24"/>
      <c r="N943" s="24"/>
      <c r="O943" s="48"/>
      <c r="P943" s="48"/>
      <c r="Q943" s="48"/>
    </row>
    <row r="944" spans="2:17" ht="19.5" customHeight="1">
      <c r="B944"/>
      <c r="C944" t="s">
        <v>93</v>
      </c>
      <c r="G944" s="42"/>
      <c r="O944" s="47"/>
      <c r="P944" s="47"/>
      <c r="Q944" s="47"/>
    </row>
  </sheetData>
  <mergeCells count="890">
    <mergeCell ref="C943:D943"/>
    <mergeCell ref="C938:D938"/>
    <mergeCell ref="C939:D939"/>
    <mergeCell ref="C940:D940"/>
    <mergeCell ref="C941:D941"/>
    <mergeCell ref="C942:D942"/>
    <mergeCell ref="C933:D933"/>
    <mergeCell ref="C934:D934"/>
    <mergeCell ref="C935:D935"/>
    <mergeCell ref="C936:D936"/>
    <mergeCell ref="C937:D937"/>
    <mergeCell ref="C927:D927"/>
    <mergeCell ref="C928:D928"/>
    <mergeCell ref="C929:D929"/>
    <mergeCell ref="C930:D930"/>
    <mergeCell ref="C931:D931"/>
    <mergeCell ref="C922:K922"/>
    <mergeCell ref="C923:D923"/>
    <mergeCell ref="C924:D924"/>
    <mergeCell ref="C925:D925"/>
    <mergeCell ref="C926:D926"/>
    <mergeCell ref="C917:D917"/>
    <mergeCell ref="C918:D918"/>
    <mergeCell ref="C919:D919"/>
    <mergeCell ref="C920:D920"/>
    <mergeCell ref="C921:D921"/>
    <mergeCell ref="C912:D912"/>
    <mergeCell ref="C913:D913"/>
    <mergeCell ref="C914:D914"/>
    <mergeCell ref="C915:K915"/>
    <mergeCell ref="C916:D916"/>
    <mergeCell ref="C907:D907"/>
    <mergeCell ref="C908:D908"/>
    <mergeCell ref="C909:D909"/>
    <mergeCell ref="C910:D910"/>
    <mergeCell ref="C911:D911"/>
    <mergeCell ref="C902:D902"/>
    <mergeCell ref="C903:D903"/>
    <mergeCell ref="C904:D904"/>
    <mergeCell ref="C905:D905"/>
    <mergeCell ref="C906:D906"/>
    <mergeCell ref="C897:D897"/>
    <mergeCell ref="C898:D898"/>
    <mergeCell ref="C899:D899"/>
    <mergeCell ref="C900:D900"/>
    <mergeCell ref="C901:D901"/>
    <mergeCell ref="C892:D892"/>
    <mergeCell ref="C893:K893"/>
    <mergeCell ref="C894:D894"/>
    <mergeCell ref="C895:D895"/>
    <mergeCell ref="C896:D896"/>
    <mergeCell ref="C887:D887"/>
    <mergeCell ref="C888:K888"/>
    <mergeCell ref="C889:D889"/>
    <mergeCell ref="C890:D890"/>
    <mergeCell ref="C891:D891"/>
    <mergeCell ref="C882:D882"/>
    <mergeCell ref="C883:D883"/>
    <mergeCell ref="C884:D884"/>
    <mergeCell ref="C885:D885"/>
    <mergeCell ref="C886:D886"/>
    <mergeCell ref="C877:D877"/>
    <mergeCell ref="C878:D878"/>
    <mergeCell ref="C879:D879"/>
    <mergeCell ref="C880:D880"/>
    <mergeCell ref="C881:D881"/>
    <mergeCell ref="C872:D872"/>
    <mergeCell ref="C873:D873"/>
    <mergeCell ref="C874:D874"/>
    <mergeCell ref="C875:D875"/>
    <mergeCell ref="C876:D876"/>
    <mergeCell ref="C867:D867"/>
    <mergeCell ref="C868:D868"/>
    <mergeCell ref="C869:D869"/>
    <mergeCell ref="C870:D870"/>
    <mergeCell ref="C871:D871"/>
    <mergeCell ref="C862:D862"/>
    <mergeCell ref="C863:D863"/>
    <mergeCell ref="C864:K864"/>
    <mergeCell ref="C865:D865"/>
    <mergeCell ref="C866:D866"/>
    <mergeCell ref="F860:H860"/>
    <mergeCell ref="I860:K860"/>
    <mergeCell ref="L860:N860"/>
    <mergeCell ref="O860:Q860"/>
    <mergeCell ref="F861:H861"/>
    <mergeCell ref="I861:K861"/>
    <mergeCell ref="L861:N861"/>
    <mergeCell ref="O861:Q861"/>
    <mergeCell ref="C845:D845"/>
    <mergeCell ref="C846:D846"/>
    <mergeCell ref="C847:D847"/>
    <mergeCell ref="C848:D848"/>
    <mergeCell ref="C849:D849"/>
    <mergeCell ref="C840:D840"/>
    <mergeCell ref="C841:D841"/>
    <mergeCell ref="C842:D842"/>
    <mergeCell ref="C843:D843"/>
    <mergeCell ref="C844:D844"/>
    <mergeCell ref="C834:D834"/>
    <mergeCell ref="C835:D835"/>
    <mergeCell ref="C836:D836"/>
    <mergeCell ref="C837:D837"/>
    <mergeCell ref="C839:D839"/>
    <mergeCell ref="C829:D829"/>
    <mergeCell ref="C830:D830"/>
    <mergeCell ref="C831:D831"/>
    <mergeCell ref="C832:D832"/>
    <mergeCell ref="C833:D833"/>
    <mergeCell ref="C824:D824"/>
    <mergeCell ref="C825:D825"/>
    <mergeCell ref="C826:D826"/>
    <mergeCell ref="C827:D827"/>
    <mergeCell ref="C828:K828"/>
    <mergeCell ref="C819:D819"/>
    <mergeCell ref="C820:D820"/>
    <mergeCell ref="C821:K821"/>
    <mergeCell ref="C822:D822"/>
    <mergeCell ref="C823:D823"/>
    <mergeCell ref="C814:D814"/>
    <mergeCell ref="C815:D815"/>
    <mergeCell ref="C816:D816"/>
    <mergeCell ref="C817:D817"/>
    <mergeCell ref="C818:D818"/>
    <mergeCell ref="C809:D809"/>
    <mergeCell ref="C810:D810"/>
    <mergeCell ref="C811:D811"/>
    <mergeCell ref="C812:D812"/>
    <mergeCell ref="C813:D813"/>
    <mergeCell ref="C804:D804"/>
    <mergeCell ref="C805:D805"/>
    <mergeCell ref="C806:D806"/>
    <mergeCell ref="C807:D807"/>
    <mergeCell ref="C808:D808"/>
    <mergeCell ref="C799:K799"/>
    <mergeCell ref="C800:D800"/>
    <mergeCell ref="C801:D801"/>
    <mergeCell ref="C802:D802"/>
    <mergeCell ref="C803:D803"/>
    <mergeCell ref="C794:K794"/>
    <mergeCell ref="C795:D795"/>
    <mergeCell ref="C796:D796"/>
    <mergeCell ref="C797:D797"/>
    <mergeCell ref="C798:D798"/>
    <mergeCell ref="C789:D789"/>
    <mergeCell ref="C790:D790"/>
    <mergeCell ref="C791:D791"/>
    <mergeCell ref="C792:D792"/>
    <mergeCell ref="C793:D793"/>
    <mergeCell ref="C784:D784"/>
    <mergeCell ref="C785:D785"/>
    <mergeCell ref="C786:D786"/>
    <mergeCell ref="C787:D787"/>
    <mergeCell ref="C788:D788"/>
    <mergeCell ref="C779:D779"/>
    <mergeCell ref="C780:D780"/>
    <mergeCell ref="C781:D781"/>
    <mergeCell ref="C782:D782"/>
    <mergeCell ref="C783:D783"/>
    <mergeCell ref="C774:D774"/>
    <mergeCell ref="C775:D775"/>
    <mergeCell ref="C776:D776"/>
    <mergeCell ref="C777:D777"/>
    <mergeCell ref="C778:D778"/>
    <mergeCell ref="C769:D769"/>
    <mergeCell ref="C770:K770"/>
    <mergeCell ref="C771:D771"/>
    <mergeCell ref="C772:D772"/>
    <mergeCell ref="C773:D773"/>
    <mergeCell ref="F767:H767"/>
    <mergeCell ref="I767:K767"/>
    <mergeCell ref="L767:N767"/>
    <mergeCell ref="O767:Q767"/>
    <mergeCell ref="C768:D768"/>
    <mergeCell ref="C755:D755"/>
    <mergeCell ref="F766:H766"/>
    <mergeCell ref="I766:K766"/>
    <mergeCell ref="L766:N766"/>
    <mergeCell ref="O766:Q766"/>
    <mergeCell ref="C750:D750"/>
    <mergeCell ref="C751:D751"/>
    <mergeCell ref="C752:D752"/>
    <mergeCell ref="C753:D753"/>
    <mergeCell ref="C754:D754"/>
    <mergeCell ref="C745:D745"/>
    <mergeCell ref="C746:D746"/>
    <mergeCell ref="C747:D747"/>
    <mergeCell ref="C748:D748"/>
    <mergeCell ref="C749:D749"/>
    <mergeCell ref="C739:D739"/>
    <mergeCell ref="C740:D740"/>
    <mergeCell ref="C741:D741"/>
    <mergeCell ref="C742:D742"/>
    <mergeCell ref="C743:D743"/>
    <mergeCell ref="C734:K734"/>
    <mergeCell ref="C735:D735"/>
    <mergeCell ref="C736:D736"/>
    <mergeCell ref="C737:D737"/>
    <mergeCell ref="C738:D738"/>
    <mergeCell ref="C729:D729"/>
    <mergeCell ref="C730:D730"/>
    <mergeCell ref="C731:D731"/>
    <mergeCell ref="C732:D732"/>
    <mergeCell ref="C733:D733"/>
    <mergeCell ref="C724:D724"/>
    <mergeCell ref="C725:D725"/>
    <mergeCell ref="C726:D726"/>
    <mergeCell ref="C727:K727"/>
    <mergeCell ref="C728:D728"/>
    <mergeCell ref="C719:D719"/>
    <mergeCell ref="C720:D720"/>
    <mergeCell ref="C721:D721"/>
    <mergeCell ref="C722:D722"/>
    <mergeCell ref="C723:D723"/>
    <mergeCell ref="C714:D714"/>
    <mergeCell ref="C715:D715"/>
    <mergeCell ref="C716:D716"/>
    <mergeCell ref="C717:D717"/>
    <mergeCell ref="C718:D718"/>
    <mergeCell ref="C709:D709"/>
    <mergeCell ref="C710:D710"/>
    <mergeCell ref="C711:D711"/>
    <mergeCell ref="C712:D712"/>
    <mergeCell ref="C713:D713"/>
    <mergeCell ref="C704:D704"/>
    <mergeCell ref="C705:K705"/>
    <mergeCell ref="C706:D706"/>
    <mergeCell ref="C707:D707"/>
    <mergeCell ref="C708:D708"/>
    <mergeCell ref="C699:D699"/>
    <mergeCell ref="C700:K700"/>
    <mergeCell ref="C701:D701"/>
    <mergeCell ref="C702:D702"/>
    <mergeCell ref="C703:D703"/>
    <mergeCell ref="C694:D694"/>
    <mergeCell ref="C695:D695"/>
    <mergeCell ref="C696:D696"/>
    <mergeCell ref="C697:D697"/>
    <mergeCell ref="C698:D698"/>
    <mergeCell ref="C689:D689"/>
    <mergeCell ref="C690:D690"/>
    <mergeCell ref="C691:D691"/>
    <mergeCell ref="C692:D692"/>
    <mergeCell ref="C693:D693"/>
    <mergeCell ref="C684:D684"/>
    <mergeCell ref="C685:D685"/>
    <mergeCell ref="C686:D686"/>
    <mergeCell ref="C687:D687"/>
    <mergeCell ref="C688:D688"/>
    <mergeCell ref="C679:D679"/>
    <mergeCell ref="C680:D680"/>
    <mergeCell ref="C681:D681"/>
    <mergeCell ref="C682:D682"/>
    <mergeCell ref="C683:D683"/>
    <mergeCell ref="C674:D674"/>
    <mergeCell ref="C675:D675"/>
    <mergeCell ref="C676:K676"/>
    <mergeCell ref="C677:D677"/>
    <mergeCell ref="C678:D678"/>
    <mergeCell ref="F672:H672"/>
    <mergeCell ref="I672:K672"/>
    <mergeCell ref="L672:N672"/>
    <mergeCell ref="O672:Q672"/>
    <mergeCell ref="F673:H673"/>
    <mergeCell ref="I673:K673"/>
    <mergeCell ref="L673:N673"/>
    <mergeCell ref="O673:Q673"/>
    <mergeCell ref="C657:D657"/>
    <mergeCell ref="C658:D658"/>
    <mergeCell ref="C659:D659"/>
    <mergeCell ref="C660:D660"/>
    <mergeCell ref="C661:D661"/>
    <mergeCell ref="C652:D652"/>
    <mergeCell ref="C653:D653"/>
    <mergeCell ref="C654:D654"/>
    <mergeCell ref="C655:D655"/>
    <mergeCell ref="C656:D656"/>
    <mergeCell ref="C646:D646"/>
    <mergeCell ref="C647:D647"/>
    <mergeCell ref="C648:D648"/>
    <mergeCell ref="C649:D649"/>
    <mergeCell ref="C651:D651"/>
    <mergeCell ref="C641:D641"/>
    <mergeCell ref="C642:D642"/>
    <mergeCell ref="C643:D643"/>
    <mergeCell ref="C644:D644"/>
    <mergeCell ref="C645:D645"/>
    <mergeCell ref="C636:D636"/>
    <mergeCell ref="C637:D637"/>
    <mergeCell ref="C638:D638"/>
    <mergeCell ref="C639:D639"/>
    <mergeCell ref="C640:K640"/>
    <mergeCell ref="C631:D631"/>
    <mergeCell ref="C632:D632"/>
    <mergeCell ref="C633:K633"/>
    <mergeCell ref="C634:D634"/>
    <mergeCell ref="C635:D635"/>
    <mergeCell ref="C626:D626"/>
    <mergeCell ref="C627:D627"/>
    <mergeCell ref="C628:D628"/>
    <mergeCell ref="C629:D629"/>
    <mergeCell ref="C630:D630"/>
    <mergeCell ref="C621:D621"/>
    <mergeCell ref="C622:D622"/>
    <mergeCell ref="C623:D623"/>
    <mergeCell ref="C624:D624"/>
    <mergeCell ref="C625:D625"/>
    <mergeCell ref="C616:D616"/>
    <mergeCell ref="C617:D617"/>
    <mergeCell ref="C618:D618"/>
    <mergeCell ref="C619:D619"/>
    <mergeCell ref="C620:D620"/>
    <mergeCell ref="C611:K611"/>
    <mergeCell ref="C612:D612"/>
    <mergeCell ref="C613:D613"/>
    <mergeCell ref="C614:D614"/>
    <mergeCell ref="C615:D615"/>
    <mergeCell ref="C606:K606"/>
    <mergeCell ref="C607:D607"/>
    <mergeCell ref="C608:D608"/>
    <mergeCell ref="C609:D609"/>
    <mergeCell ref="C610:D610"/>
    <mergeCell ref="C601:D601"/>
    <mergeCell ref="C602:D602"/>
    <mergeCell ref="C603:D603"/>
    <mergeCell ref="C604:D604"/>
    <mergeCell ref="C605:D605"/>
    <mergeCell ref="C596:D596"/>
    <mergeCell ref="C597:D597"/>
    <mergeCell ref="C598:D598"/>
    <mergeCell ref="C599:D599"/>
    <mergeCell ref="C600:D600"/>
    <mergeCell ref="C591:D591"/>
    <mergeCell ref="C592:D592"/>
    <mergeCell ref="C593:D593"/>
    <mergeCell ref="C594:D594"/>
    <mergeCell ref="C595:D595"/>
    <mergeCell ref="C586:D586"/>
    <mergeCell ref="C587:D587"/>
    <mergeCell ref="C588:D588"/>
    <mergeCell ref="C589:D589"/>
    <mergeCell ref="C590:D590"/>
    <mergeCell ref="C581:D581"/>
    <mergeCell ref="C582:K582"/>
    <mergeCell ref="C583:D583"/>
    <mergeCell ref="C584:D584"/>
    <mergeCell ref="C585:D585"/>
    <mergeCell ref="F579:H579"/>
    <mergeCell ref="I579:K579"/>
    <mergeCell ref="L579:N579"/>
    <mergeCell ref="O579:Q579"/>
    <mergeCell ref="C580:D580"/>
    <mergeCell ref="C567:D567"/>
    <mergeCell ref="F578:H578"/>
    <mergeCell ref="I578:K578"/>
    <mergeCell ref="L578:N578"/>
    <mergeCell ref="O578:Q578"/>
    <mergeCell ref="C562:D562"/>
    <mergeCell ref="C563:D563"/>
    <mergeCell ref="C564:D564"/>
    <mergeCell ref="C565:D565"/>
    <mergeCell ref="C566:D566"/>
    <mergeCell ref="C557:D557"/>
    <mergeCell ref="C558:D558"/>
    <mergeCell ref="C559:D559"/>
    <mergeCell ref="C560:D560"/>
    <mergeCell ref="C561:D561"/>
    <mergeCell ref="C551:D551"/>
    <mergeCell ref="C552:D552"/>
    <mergeCell ref="C553:D553"/>
    <mergeCell ref="C554:D554"/>
    <mergeCell ref="C555:D555"/>
    <mergeCell ref="C546:K546"/>
    <mergeCell ref="C547:D547"/>
    <mergeCell ref="C548:D548"/>
    <mergeCell ref="C549:D549"/>
    <mergeCell ref="C550:D550"/>
    <mergeCell ref="C541:D541"/>
    <mergeCell ref="C542:D542"/>
    <mergeCell ref="C543:D543"/>
    <mergeCell ref="C544:D544"/>
    <mergeCell ref="C545:D545"/>
    <mergeCell ref="C536:D536"/>
    <mergeCell ref="C537:D537"/>
    <mergeCell ref="C538:D538"/>
    <mergeCell ref="C539:K539"/>
    <mergeCell ref="C540:D540"/>
    <mergeCell ref="C531:D531"/>
    <mergeCell ref="C532:D532"/>
    <mergeCell ref="C533:D533"/>
    <mergeCell ref="C534:D534"/>
    <mergeCell ref="C535:D535"/>
    <mergeCell ref="C526:D526"/>
    <mergeCell ref="C527:D527"/>
    <mergeCell ref="C528:D528"/>
    <mergeCell ref="C529:D529"/>
    <mergeCell ref="C530:D530"/>
    <mergeCell ref="C521:D521"/>
    <mergeCell ref="C522:D522"/>
    <mergeCell ref="C523:D523"/>
    <mergeCell ref="C524:D524"/>
    <mergeCell ref="C525:D525"/>
    <mergeCell ref="C516:D516"/>
    <mergeCell ref="C517:K517"/>
    <mergeCell ref="C518:D518"/>
    <mergeCell ref="C519:D519"/>
    <mergeCell ref="C520:D520"/>
    <mergeCell ref="C511:D511"/>
    <mergeCell ref="C512:K512"/>
    <mergeCell ref="C513:D513"/>
    <mergeCell ref="C514:D514"/>
    <mergeCell ref="C515:D515"/>
    <mergeCell ref="C506:D506"/>
    <mergeCell ref="C507:D507"/>
    <mergeCell ref="C508:D508"/>
    <mergeCell ref="C509:D509"/>
    <mergeCell ref="C510:D510"/>
    <mergeCell ref="C501:D501"/>
    <mergeCell ref="C502:D502"/>
    <mergeCell ref="C503:D503"/>
    <mergeCell ref="C504:D504"/>
    <mergeCell ref="C505:D505"/>
    <mergeCell ref="C496:D496"/>
    <mergeCell ref="C497:D497"/>
    <mergeCell ref="C498:D498"/>
    <mergeCell ref="C499:D499"/>
    <mergeCell ref="C500:D500"/>
    <mergeCell ref="C491:D491"/>
    <mergeCell ref="C492:D492"/>
    <mergeCell ref="C493:D493"/>
    <mergeCell ref="C494:D494"/>
    <mergeCell ref="C495:D495"/>
    <mergeCell ref="C486:D486"/>
    <mergeCell ref="C487:D487"/>
    <mergeCell ref="C488:K488"/>
    <mergeCell ref="C489:D489"/>
    <mergeCell ref="C490:D490"/>
    <mergeCell ref="F484:H484"/>
    <mergeCell ref="I484:K484"/>
    <mergeCell ref="L484:N484"/>
    <mergeCell ref="O484:Q484"/>
    <mergeCell ref="F485:H485"/>
    <mergeCell ref="I485:K485"/>
    <mergeCell ref="L485:N485"/>
    <mergeCell ref="O485:Q485"/>
    <mergeCell ref="C469:D469"/>
    <mergeCell ref="C470:D470"/>
    <mergeCell ref="C471:D471"/>
    <mergeCell ref="C472:D472"/>
    <mergeCell ref="C473:D473"/>
    <mergeCell ref="C464:D464"/>
    <mergeCell ref="C465:D465"/>
    <mergeCell ref="C466:D466"/>
    <mergeCell ref="C467:D467"/>
    <mergeCell ref="C468:D468"/>
    <mergeCell ref="C458:D458"/>
    <mergeCell ref="C459:D459"/>
    <mergeCell ref="C460:D460"/>
    <mergeCell ref="C461:D461"/>
    <mergeCell ref="C463:D463"/>
    <mergeCell ref="C453:D453"/>
    <mergeCell ref="C454:D454"/>
    <mergeCell ref="C455:D455"/>
    <mergeCell ref="C456:D456"/>
    <mergeCell ref="C457:D457"/>
    <mergeCell ref="C448:D448"/>
    <mergeCell ref="C449:D449"/>
    <mergeCell ref="C450:D450"/>
    <mergeCell ref="C451:D451"/>
    <mergeCell ref="C452:K452"/>
    <mergeCell ref="C443:D443"/>
    <mergeCell ref="C444:D444"/>
    <mergeCell ref="C445:K445"/>
    <mergeCell ref="C446:D446"/>
    <mergeCell ref="C447:D447"/>
    <mergeCell ref="C438:D438"/>
    <mergeCell ref="C439:D439"/>
    <mergeCell ref="C440:D440"/>
    <mergeCell ref="C441:D441"/>
    <mergeCell ref="C442:D442"/>
    <mergeCell ref="C433:D433"/>
    <mergeCell ref="C434:D434"/>
    <mergeCell ref="C435:D435"/>
    <mergeCell ref="C436:D436"/>
    <mergeCell ref="C437:D437"/>
    <mergeCell ref="C428:D428"/>
    <mergeCell ref="C429:D429"/>
    <mergeCell ref="C430:D430"/>
    <mergeCell ref="C431:D431"/>
    <mergeCell ref="C432:D432"/>
    <mergeCell ref="C423:K423"/>
    <mergeCell ref="C424:D424"/>
    <mergeCell ref="C425:D425"/>
    <mergeCell ref="C426:D426"/>
    <mergeCell ref="C427:D427"/>
    <mergeCell ref="C418:K418"/>
    <mergeCell ref="C419:D419"/>
    <mergeCell ref="C420:D420"/>
    <mergeCell ref="C421:D421"/>
    <mergeCell ref="C422:D422"/>
    <mergeCell ref="C413:D413"/>
    <mergeCell ref="C414:D414"/>
    <mergeCell ref="C415:D415"/>
    <mergeCell ref="C416:D416"/>
    <mergeCell ref="C417:D417"/>
    <mergeCell ref="C408:D408"/>
    <mergeCell ref="C409:D409"/>
    <mergeCell ref="C410:D410"/>
    <mergeCell ref="C411:D411"/>
    <mergeCell ref="C412:D412"/>
    <mergeCell ref="C403:D403"/>
    <mergeCell ref="C404:D404"/>
    <mergeCell ref="C405:D405"/>
    <mergeCell ref="C406:D406"/>
    <mergeCell ref="C407:D407"/>
    <mergeCell ref="C398:D398"/>
    <mergeCell ref="C399:D399"/>
    <mergeCell ref="C400:D400"/>
    <mergeCell ref="C401:D401"/>
    <mergeCell ref="C402:D402"/>
    <mergeCell ref="C393:D393"/>
    <mergeCell ref="C394:K394"/>
    <mergeCell ref="C395:D395"/>
    <mergeCell ref="C396:D396"/>
    <mergeCell ref="C397:D397"/>
    <mergeCell ref="F391:H391"/>
    <mergeCell ref="I391:K391"/>
    <mergeCell ref="L391:N391"/>
    <mergeCell ref="O391:Q391"/>
    <mergeCell ref="C392:D392"/>
    <mergeCell ref="C379:D379"/>
    <mergeCell ref="F390:H390"/>
    <mergeCell ref="I390:K390"/>
    <mergeCell ref="L390:N390"/>
    <mergeCell ref="O390:Q390"/>
    <mergeCell ref="C374:D374"/>
    <mergeCell ref="C375:D375"/>
    <mergeCell ref="C376:D376"/>
    <mergeCell ref="C377:D377"/>
    <mergeCell ref="C378:D378"/>
    <mergeCell ref="C369:D369"/>
    <mergeCell ref="C370:D370"/>
    <mergeCell ref="C371:D371"/>
    <mergeCell ref="C372:D372"/>
    <mergeCell ref="C373:D373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D353"/>
    <mergeCell ref="C354:D354"/>
    <mergeCell ref="C355:D355"/>
    <mergeCell ref="C356:D356"/>
    <mergeCell ref="C357:D357"/>
    <mergeCell ref="C348:D348"/>
    <mergeCell ref="C349:D349"/>
    <mergeCell ref="C350:D350"/>
    <mergeCell ref="C351:K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D334"/>
    <mergeCell ref="C335:D335"/>
    <mergeCell ref="C336:D336"/>
    <mergeCell ref="C337:D337"/>
    <mergeCell ref="C328:D328"/>
    <mergeCell ref="C329:K329"/>
    <mergeCell ref="C330:D330"/>
    <mergeCell ref="C331:D331"/>
    <mergeCell ref="C332:D332"/>
    <mergeCell ref="C323:D323"/>
    <mergeCell ref="C324:K324"/>
    <mergeCell ref="C325:D325"/>
    <mergeCell ref="C326:D326"/>
    <mergeCell ref="C327:D327"/>
    <mergeCell ref="C318:D318"/>
    <mergeCell ref="C319:D319"/>
    <mergeCell ref="C320:D320"/>
    <mergeCell ref="C321:D321"/>
    <mergeCell ref="C322:D322"/>
    <mergeCell ref="C313:D313"/>
    <mergeCell ref="C314:D314"/>
    <mergeCell ref="C315:D315"/>
    <mergeCell ref="C316:D316"/>
    <mergeCell ref="C317:D317"/>
    <mergeCell ref="C308:D308"/>
    <mergeCell ref="C309:D309"/>
    <mergeCell ref="C310:D310"/>
    <mergeCell ref="C311:D311"/>
    <mergeCell ref="C312:D312"/>
    <mergeCell ref="C303:D303"/>
    <mergeCell ref="C304:D304"/>
    <mergeCell ref="C305:D305"/>
    <mergeCell ref="C306:D306"/>
    <mergeCell ref="C307:D307"/>
    <mergeCell ref="C298:D298"/>
    <mergeCell ref="C299:D299"/>
    <mergeCell ref="C300:K300"/>
    <mergeCell ref="C301:D301"/>
    <mergeCell ref="C302:D302"/>
    <mergeCell ref="F296:H296"/>
    <mergeCell ref="I296:K296"/>
    <mergeCell ref="L296:N296"/>
    <mergeCell ref="O296:Q296"/>
    <mergeCell ref="F297:H297"/>
    <mergeCell ref="I297:K297"/>
    <mergeCell ref="L297:N297"/>
    <mergeCell ref="O297:Q297"/>
    <mergeCell ref="C281:D281"/>
    <mergeCell ref="C282:D282"/>
    <mergeCell ref="C283:D283"/>
    <mergeCell ref="C284:D284"/>
    <mergeCell ref="C285:D285"/>
    <mergeCell ref="C276:D276"/>
    <mergeCell ref="C277:D277"/>
    <mergeCell ref="C278:D278"/>
    <mergeCell ref="C279:D279"/>
    <mergeCell ref="C280:D280"/>
    <mergeCell ref="C270:D270"/>
    <mergeCell ref="C271:D271"/>
    <mergeCell ref="C272:D272"/>
    <mergeCell ref="C273:D273"/>
    <mergeCell ref="C275:D275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K264"/>
    <mergeCell ref="C255:D255"/>
    <mergeCell ref="C256:D256"/>
    <mergeCell ref="C257:K257"/>
    <mergeCell ref="C258:D258"/>
    <mergeCell ref="C259:D259"/>
    <mergeCell ref="C250:D250"/>
    <mergeCell ref="C251:D251"/>
    <mergeCell ref="C252:D252"/>
    <mergeCell ref="C253:D253"/>
    <mergeCell ref="C254:D25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K235"/>
    <mergeCell ref="C236:D236"/>
    <mergeCell ref="C237:D237"/>
    <mergeCell ref="C238:D238"/>
    <mergeCell ref="C239:D239"/>
    <mergeCell ref="C230:K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D219"/>
    <mergeCell ref="C210:D210"/>
    <mergeCell ref="C211:D211"/>
    <mergeCell ref="C212:D212"/>
    <mergeCell ref="C213:D213"/>
    <mergeCell ref="C214:D214"/>
    <mergeCell ref="C205:D205"/>
    <mergeCell ref="C206:K206"/>
    <mergeCell ref="C207:D207"/>
    <mergeCell ref="C208:D208"/>
    <mergeCell ref="C209:D209"/>
    <mergeCell ref="F203:H203"/>
    <mergeCell ref="I203:K203"/>
    <mergeCell ref="L203:N203"/>
    <mergeCell ref="O203:Q203"/>
    <mergeCell ref="C204:D204"/>
    <mergeCell ref="C191:D191"/>
    <mergeCell ref="F202:H202"/>
    <mergeCell ref="I202:K202"/>
    <mergeCell ref="L202:N202"/>
    <mergeCell ref="O202:Q202"/>
    <mergeCell ref="C186:D186"/>
    <mergeCell ref="C187:D187"/>
    <mergeCell ref="C188:D188"/>
    <mergeCell ref="C189:D189"/>
    <mergeCell ref="C190:D190"/>
    <mergeCell ref="C181:D181"/>
    <mergeCell ref="C182:D182"/>
    <mergeCell ref="C183:D183"/>
    <mergeCell ref="C184:D184"/>
    <mergeCell ref="C185:D185"/>
    <mergeCell ref="C175:D175"/>
    <mergeCell ref="C176:D176"/>
    <mergeCell ref="C177:D177"/>
    <mergeCell ref="C178:D178"/>
    <mergeCell ref="C179:D179"/>
    <mergeCell ref="C170:K170"/>
    <mergeCell ref="C171:D171"/>
    <mergeCell ref="C172:D172"/>
    <mergeCell ref="C173:D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K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K141"/>
    <mergeCell ref="C142:D142"/>
    <mergeCell ref="C143:D143"/>
    <mergeCell ref="C144:D144"/>
    <mergeCell ref="C135:D135"/>
    <mergeCell ref="C136:K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C110:D110"/>
    <mergeCell ref="C111:D111"/>
    <mergeCell ref="C112:K112"/>
    <mergeCell ref="C113:D113"/>
    <mergeCell ref="C114:D114"/>
    <mergeCell ref="I108:K108"/>
    <mergeCell ref="L108:N108"/>
    <mergeCell ref="O108:Q108"/>
    <mergeCell ref="F109:H109"/>
    <mergeCell ref="I109:K109"/>
    <mergeCell ref="L109:N109"/>
    <mergeCell ref="O109:Q109"/>
    <mergeCell ref="C94:D94"/>
    <mergeCell ref="C95:D95"/>
    <mergeCell ref="C96:D96"/>
    <mergeCell ref="C97:D97"/>
    <mergeCell ref="F108:H108"/>
    <mergeCell ref="C89:D89"/>
    <mergeCell ref="C90:D90"/>
    <mergeCell ref="C91:D91"/>
    <mergeCell ref="C92:D92"/>
    <mergeCell ref="C93:D93"/>
    <mergeCell ref="C83:D83"/>
    <mergeCell ref="C84:D84"/>
    <mergeCell ref="C85:D85"/>
    <mergeCell ref="C87:D87"/>
    <mergeCell ref="C88:D88"/>
    <mergeCell ref="C78:D78"/>
    <mergeCell ref="C79:D79"/>
    <mergeCell ref="C80:D80"/>
    <mergeCell ref="C81:D81"/>
    <mergeCell ref="C82:D82"/>
    <mergeCell ref="C69:K69"/>
    <mergeCell ref="C74:D74"/>
    <mergeCell ref="C75:D75"/>
    <mergeCell ref="C76:K76"/>
    <mergeCell ref="C77:D77"/>
    <mergeCell ref="C72:D72"/>
    <mergeCell ref="C73:D73"/>
    <mergeCell ref="C32:D32"/>
    <mergeCell ref="C37:D37"/>
    <mergeCell ref="C42:K42"/>
    <mergeCell ref="C45:D45"/>
    <mergeCell ref="C47:K47"/>
    <mergeCell ref="O14:Q14"/>
    <mergeCell ref="O15:Q15"/>
    <mergeCell ref="C70:D70"/>
    <mergeCell ref="C71:D71"/>
    <mergeCell ref="C23:D23"/>
    <mergeCell ref="C36:D36"/>
    <mergeCell ref="C25:D25"/>
    <mergeCell ref="C26:D26"/>
    <mergeCell ref="C27:D27"/>
    <mergeCell ref="C28:D28"/>
    <mergeCell ref="C29:D29"/>
    <mergeCell ref="C30:D30"/>
    <mergeCell ref="C31:D31"/>
    <mergeCell ref="C33:D33"/>
    <mergeCell ref="F14:H14"/>
    <mergeCell ref="I14:K14"/>
    <mergeCell ref="L14:N14"/>
    <mergeCell ref="C24:D24"/>
    <mergeCell ref="F15:H15"/>
    <mergeCell ref="I15:K15"/>
    <mergeCell ref="L15:N15"/>
    <mergeCell ref="C16:D16"/>
    <mergeCell ref="C17:D17"/>
    <mergeCell ref="C18:K18"/>
    <mergeCell ref="C19:D19"/>
    <mergeCell ref="C20:D20"/>
    <mergeCell ref="C21:D21"/>
    <mergeCell ref="C22:D22"/>
    <mergeCell ref="C59:D59"/>
    <mergeCell ref="C52:D52"/>
    <mergeCell ref="C34:D34"/>
    <mergeCell ref="C35:D35"/>
    <mergeCell ref="C48:D48"/>
    <mergeCell ref="C38:D38"/>
    <mergeCell ref="C39:D39"/>
    <mergeCell ref="C40:D40"/>
    <mergeCell ref="C41:D41"/>
    <mergeCell ref="C43:D43"/>
    <mergeCell ref="C44:D44"/>
    <mergeCell ref="C46:D46"/>
    <mergeCell ref="C49:D49"/>
    <mergeCell ref="C50:D50"/>
    <mergeCell ref="C51:D51"/>
    <mergeCell ref="C53:D53"/>
    <mergeCell ref="C54:D54"/>
    <mergeCell ref="C55:D55"/>
    <mergeCell ref="C56:D56"/>
    <mergeCell ref="C57:D57"/>
    <mergeCell ref="C58:D58"/>
    <mergeCell ref="C68:D68"/>
    <mergeCell ref="C61:D61"/>
    <mergeCell ref="C63:D63"/>
    <mergeCell ref="C64:D64"/>
    <mergeCell ref="C65:D65"/>
    <mergeCell ref="C66:D66"/>
    <mergeCell ref="C67:D67"/>
    <mergeCell ref="C62:D62"/>
    <mergeCell ref="C60:D60"/>
  </mergeCells>
  <pageMargins left="0.2" right="0.2" top="0.25" bottom="0.25" header="0.3" footer="0.3"/>
  <pageSetup paperSize="3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Q380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4" width="20.7109375" customWidth="1"/>
    <col min="15" max="15" width="22.85546875" customWidth="1"/>
    <col min="16" max="16" width="16.28515625" customWidth="1"/>
    <col min="17" max="17" width="18.140625" customWidth="1"/>
  </cols>
  <sheetData>
    <row r="1" spans="1:17" ht="21.75" customHeight="1">
      <c r="A1" s="29" t="s">
        <v>0</v>
      </c>
    </row>
    <row r="2" spans="1:17" ht="22.5" customHeight="1">
      <c r="C2" s="26" t="s">
        <v>75</v>
      </c>
    </row>
    <row r="4" spans="1:17">
      <c r="C4" s="4" t="s">
        <v>1</v>
      </c>
      <c r="D4" s="5" t="s">
        <v>89</v>
      </c>
      <c r="E4" s="1"/>
    </row>
    <row r="5" spans="1:17" ht="15.75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213</v>
      </c>
      <c r="E7" s="1"/>
      <c r="G7" s="42"/>
    </row>
    <row r="8" spans="1:17" ht="20.100000000000001" customHeight="1">
      <c r="C8" s="4" t="s">
        <v>7</v>
      </c>
      <c r="D8" s="5">
        <v>75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35000</v>
      </c>
      <c r="E10" s="1"/>
      <c r="G10" s="42"/>
    </row>
    <row r="11" spans="1:17" ht="30" customHeight="1">
      <c r="C11" s="8" t="s">
        <v>86</v>
      </c>
      <c r="D11" s="37">
        <v>4.0000000000000001E-3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670</v>
      </c>
      <c r="F17" s="17">
        <v>35154</v>
      </c>
      <c r="G17" s="39">
        <f>ROUND(1-(H17/F17),3)</f>
        <v>0.88400000000000001</v>
      </c>
      <c r="H17" s="17">
        <v>4089</v>
      </c>
      <c r="I17" s="17">
        <v>118.09</v>
      </c>
      <c r="J17" s="17">
        <v>95.4</v>
      </c>
      <c r="K17" s="17">
        <v>79.08</v>
      </c>
      <c r="L17" s="17" t="s">
        <v>92</v>
      </c>
      <c r="M17" s="17" t="s">
        <v>92</v>
      </c>
      <c r="N17" s="17" t="s">
        <v>92</v>
      </c>
      <c r="O17" s="38">
        <f>ROUND(I17/D10,4)+D11</f>
        <v>7.4000000000000003E-3</v>
      </c>
      <c r="P17" s="38">
        <f>ROUND(J17/D10,4)+D11</f>
        <v>6.7000000000000002E-3</v>
      </c>
      <c r="Q17" s="38">
        <f>ROUND(K17/D10,4)+D11</f>
        <v>6.3E-3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196</v>
      </c>
      <c r="D19" s="60"/>
      <c r="E19" s="14" t="s">
        <v>653</v>
      </c>
      <c r="F19" s="17">
        <v>1783</v>
      </c>
      <c r="G19" s="39">
        <f>ROUND(1-(H19/F19),3)</f>
        <v>0.70799999999999996</v>
      </c>
      <c r="H19" s="17">
        <v>521</v>
      </c>
      <c r="I19" s="17">
        <v>15.05</v>
      </c>
      <c r="J19" s="17">
        <v>12.15</v>
      </c>
      <c r="K19" s="17">
        <v>10.08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4.0000000000000002E-4</v>
      </c>
      <c r="P19" s="38">
        <f>IF(ROUND(J19/D$10,4)=0,0.0001,ROUND(J19/D$10,4))</f>
        <v>2.9999999999999997E-4</v>
      </c>
      <c r="Q19" s="38">
        <f>IF(ROUND(K19/D$10,4)=0,0.0001,ROUND(K19/D$10,4))</f>
        <v>2.9999999999999997E-4</v>
      </c>
    </row>
    <row r="20" spans="2:17" ht="20.100000000000001" customHeight="1">
      <c r="C20" s="59" t="s">
        <v>197</v>
      </c>
      <c r="D20" s="60"/>
      <c r="E20" s="14" t="s">
        <v>654</v>
      </c>
      <c r="F20" s="17">
        <v>3201</v>
      </c>
      <c r="G20" s="39">
        <f t="shared" ref="G20:G31" si="0">ROUND(1-(H20/F20),3)</f>
        <v>0.75700000000000001</v>
      </c>
      <c r="H20" s="17">
        <v>779</v>
      </c>
      <c r="I20" s="17">
        <v>22.5</v>
      </c>
      <c r="J20" s="17">
        <v>18.170000000000002</v>
      </c>
      <c r="K20" s="17">
        <v>15.07</v>
      </c>
      <c r="L20" s="17" t="s">
        <v>92</v>
      </c>
      <c r="M20" s="17" t="s">
        <v>92</v>
      </c>
      <c r="N20" s="17" t="s">
        <v>92</v>
      </c>
      <c r="O20" s="38">
        <f t="shared" ref="O20:O31" si="1">IF(ROUND(I20/D$10,4)=0,0.0001,ROUND(I20/D$10,4))</f>
        <v>5.9999999999999995E-4</v>
      </c>
      <c r="P20" s="38">
        <f t="shared" ref="P20:P31" si="2">IF(ROUND(J20/D$10,4)=0,0.0001,ROUND(J20/D$10,4))</f>
        <v>5.0000000000000001E-4</v>
      </c>
      <c r="Q20" s="38">
        <f t="shared" ref="Q20:Q31" si="3">IF(ROUND(K20/D$10,4)=0,0.0001,ROUND(K20/D$10,4))</f>
        <v>4.0000000000000002E-4</v>
      </c>
    </row>
    <row r="21" spans="2:17" ht="20.100000000000001" customHeight="1">
      <c r="C21" s="59" t="s">
        <v>198</v>
      </c>
      <c r="D21" s="60"/>
      <c r="E21" s="14" t="s">
        <v>655</v>
      </c>
      <c r="F21" s="17">
        <v>4897</v>
      </c>
      <c r="G21" s="39">
        <f t="shared" si="0"/>
        <v>0.74</v>
      </c>
      <c r="H21" s="17">
        <v>1275</v>
      </c>
      <c r="I21" s="17">
        <v>36.82</v>
      </c>
      <c r="J21" s="17">
        <v>29.75</v>
      </c>
      <c r="K21" s="17">
        <v>24.66</v>
      </c>
      <c r="L21" s="17" t="s">
        <v>92</v>
      </c>
      <c r="M21" s="17" t="s">
        <v>92</v>
      </c>
      <c r="N21" s="17" t="s">
        <v>92</v>
      </c>
      <c r="O21" s="38">
        <f t="shared" si="1"/>
        <v>1.1000000000000001E-3</v>
      </c>
      <c r="P21" s="38">
        <f t="shared" si="2"/>
        <v>8.9999999999999998E-4</v>
      </c>
      <c r="Q21" s="38">
        <f t="shared" si="3"/>
        <v>6.9999999999999999E-4</v>
      </c>
    </row>
    <row r="22" spans="2:17" ht="20.100000000000001" customHeight="1">
      <c r="C22" s="59" t="s">
        <v>199</v>
      </c>
      <c r="D22" s="60"/>
      <c r="E22" s="14" t="s">
        <v>656</v>
      </c>
      <c r="F22" s="17">
        <v>58</v>
      </c>
      <c r="G22" s="39">
        <f t="shared" si="0"/>
        <v>0.379</v>
      </c>
      <c r="H22" s="17">
        <v>36</v>
      </c>
      <c r="I22" s="17">
        <v>1.04</v>
      </c>
      <c r="J22" s="17">
        <v>0.84</v>
      </c>
      <c r="K22" s="17">
        <v>0.7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136</v>
      </c>
      <c r="D23" s="60"/>
      <c r="E23" s="14" t="s">
        <v>593</v>
      </c>
      <c r="F23" s="17">
        <v>55</v>
      </c>
      <c r="G23" s="39">
        <f t="shared" si="0"/>
        <v>0.49099999999999999</v>
      </c>
      <c r="H23" s="17">
        <v>28</v>
      </c>
      <c r="I23" s="17">
        <v>0.81</v>
      </c>
      <c r="J23" s="17">
        <v>0.65</v>
      </c>
      <c r="K23" s="17">
        <v>0.54</v>
      </c>
      <c r="L23" s="17" t="s">
        <v>92</v>
      </c>
      <c r="M23" s="17" t="s">
        <v>92</v>
      </c>
      <c r="N23" s="17" t="s">
        <v>92</v>
      </c>
      <c r="O23" s="38">
        <f t="shared" si="1"/>
        <v>1E-4</v>
      </c>
      <c r="P23" s="38">
        <f t="shared" si="2"/>
        <v>1E-4</v>
      </c>
      <c r="Q23" s="38">
        <f t="shared" si="3"/>
        <v>1E-4</v>
      </c>
    </row>
    <row r="24" spans="2:17" ht="20.100000000000001" customHeight="1">
      <c r="B24"/>
      <c r="C24" s="59" t="s">
        <v>200</v>
      </c>
      <c r="D24" s="60"/>
      <c r="E24" s="14" t="s">
        <v>657</v>
      </c>
      <c r="F24" s="17">
        <v>811</v>
      </c>
      <c r="G24" s="39">
        <f t="shared" si="0"/>
        <v>0.80900000000000005</v>
      </c>
      <c r="H24" s="17">
        <v>155</v>
      </c>
      <c r="I24" s="17">
        <v>4.4800000000000004</v>
      </c>
      <c r="J24" s="17">
        <v>3.62</v>
      </c>
      <c r="K24" s="17">
        <v>3</v>
      </c>
      <c r="L24" s="17" t="s">
        <v>92</v>
      </c>
      <c r="M24" s="17" t="s">
        <v>92</v>
      </c>
      <c r="N24" s="17" t="s">
        <v>92</v>
      </c>
      <c r="O24" s="38">
        <f t="shared" si="1"/>
        <v>1E-4</v>
      </c>
      <c r="P24" s="38">
        <f t="shared" si="2"/>
        <v>1E-4</v>
      </c>
      <c r="Q24" s="38">
        <f t="shared" si="3"/>
        <v>1E-4</v>
      </c>
    </row>
    <row r="25" spans="2:17" ht="20.100000000000001" customHeight="1">
      <c r="B25"/>
      <c r="C25" s="59" t="s">
        <v>201</v>
      </c>
      <c r="D25" s="60"/>
      <c r="E25" s="14" t="s">
        <v>658</v>
      </c>
      <c r="F25" s="17">
        <v>84</v>
      </c>
      <c r="G25" s="39">
        <f t="shared" si="0"/>
        <v>0.81</v>
      </c>
      <c r="H25" s="17">
        <v>16</v>
      </c>
      <c r="I25" s="17">
        <v>0.46</v>
      </c>
      <c r="J25" s="17">
        <v>0.37</v>
      </c>
      <c r="K25" s="17">
        <v>0.31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137</v>
      </c>
      <c r="D26" s="60"/>
      <c r="E26" s="14" t="s">
        <v>594</v>
      </c>
      <c r="F26" s="17">
        <v>83</v>
      </c>
      <c r="G26" s="39">
        <f t="shared" si="0"/>
        <v>0.78300000000000003</v>
      </c>
      <c r="H26" s="17">
        <v>18</v>
      </c>
      <c r="I26" s="17">
        <v>0.52</v>
      </c>
      <c r="J26" s="17">
        <v>0.42</v>
      </c>
      <c r="K26" s="17">
        <v>0.35</v>
      </c>
      <c r="L26" s="17" t="s">
        <v>92</v>
      </c>
      <c r="M26" s="17" t="s">
        <v>92</v>
      </c>
      <c r="N26" s="17" t="s">
        <v>92</v>
      </c>
      <c r="O26" s="38">
        <f t="shared" si="1"/>
        <v>1E-4</v>
      </c>
      <c r="P26" s="38">
        <f t="shared" si="2"/>
        <v>1E-4</v>
      </c>
      <c r="Q26" s="38">
        <f t="shared" si="3"/>
        <v>1E-4</v>
      </c>
    </row>
    <row r="27" spans="2:17" ht="20.100000000000001" customHeight="1">
      <c r="B27"/>
      <c r="C27" s="59" t="s">
        <v>202</v>
      </c>
      <c r="D27" s="60"/>
      <c r="E27" s="14" t="s">
        <v>659</v>
      </c>
      <c r="F27" s="17">
        <v>1173</v>
      </c>
      <c r="G27" s="39">
        <f t="shared" si="0"/>
        <v>0.89300000000000002</v>
      </c>
      <c r="H27" s="17">
        <v>125</v>
      </c>
      <c r="I27" s="17">
        <v>3.61</v>
      </c>
      <c r="J27" s="17">
        <v>2.92</v>
      </c>
      <c r="K27" s="17">
        <v>2.42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203</v>
      </c>
      <c r="D28" s="60"/>
      <c r="E28" s="14" t="s">
        <v>660</v>
      </c>
      <c r="F28" s="17">
        <v>1235</v>
      </c>
      <c r="G28" s="39">
        <f t="shared" si="0"/>
        <v>0.86099999999999999</v>
      </c>
      <c r="H28" s="17">
        <v>172</v>
      </c>
      <c r="I28" s="17">
        <v>4.97</v>
      </c>
      <c r="J28" s="17">
        <v>4.01</v>
      </c>
      <c r="K28" s="17">
        <v>3.33</v>
      </c>
      <c r="L28" s="17" t="s">
        <v>92</v>
      </c>
      <c r="M28" s="17" t="s">
        <v>92</v>
      </c>
      <c r="N28" s="17" t="s">
        <v>92</v>
      </c>
      <c r="O28" s="38">
        <f t="shared" si="1"/>
        <v>1E-4</v>
      </c>
      <c r="P28" s="38">
        <f t="shared" si="2"/>
        <v>1E-4</v>
      </c>
      <c r="Q28" s="38">
        <f t="shared" si="3"/>
        <v>1E-4</v>
      </c>
    </row>
    <row r="29" spans="2:17" ht="20.100000000000001" customHeight="1">
      <c r="B29"/>
      <c r="C29" s="59" t="s">
        <v>204</v>
      </c>
      <c r="D29" s="60"/>
      <c r="E29" s="14" t="s">
        <v>661</v>
      </c>
      <c r="F29" s="17">
        <v>1170</v>
      </c>
      <c r="G29" s="39">
        <f t="shared" si="0"/>
        <v>0.92</v>
      </c>
      <c r="H29" s="17">
        <v>94</v>
      </c>
      <c r="I29" s="17">
        <v>2.71</v>
      </c>
      <c r="J29" s="17">
        <v>2.19</v>
      </c>
      <c r="K29" s="17">
        <v>1.82</v>
      </c>
      <c r="L29" s="17" t="s">
        <v>92</v>
      </c>
      <c r="M29" s="17" t="s">
        <v>92</v>
      </c>
      <c r="N29" s="17" t="s">
        <v>92</v>
      </c>
      <c r="O29" s="38">
        <f t="shared" si="1"/>
        <v>1E-4</v>
      </c>
      <c r="P29" s="38">
        <f t="shared" si="2"/>
        <v>1E-4</v>
      </c>
      <c r="Q29" s="38">
        <f t="shared" si="3"/>
        <v>1E-4</v>
      </c>
    </row>
    <row r="30" spans="2:17" ht="20.100000000000001" customHeight="1">
      <c r="B30"/>
      <c r="C30" s="59" t="s">
        <v>205</v>
      </c>
      <c r="D30" s="60"/>
      <c r="E30" s="14" t="s">
        <v>662</v>
      </c>
      <c r="F30" s="17">
        <v>941</v>
      </c>
      <c r="G30" s="39">
        <f t="shared" si="0"/>
        <v>0.91300000000000003</v>
      </c>
      <c r="H30" s="17">
        <v>82</v>
      </c>
      <c r="I30" s="17">
        <v>2.37</v>
      </c>
      <c r="J30" s="17">
        <v>1.91</v>
      </c>
      <c r="K30" s="17">
        <v>1.59</v>
      </c>
      <c r="L30" s="17" t="s">
        <v>92</v>
      </c>
      <c r="M30" s="17" t="s">
        <v>92</v>
      </c>
      <c r="N30" s="17" t="s">
        <v>92</v>
      </c>
      <c r="O30" s="38">
        <f t="shared" si="1"/>
        <v>1E-4</v>
      </c>
      <c r="P30" s="38">
        <f t="shared" si="2"/>
        <v>1E-4</v>
      </c>
      <c r="Q30" s="38">
        <f t="shared" si="3"/>
        <v>1E-4</v>
      </c>
    </row>
    <row r="31" spans="2:17" ht="20.100000000000001" customHeight="1">
      <c r="B31"/>
      <c r="C31" s="59" t="s">
        <v>99</v>
      </c>
      <c r="D31" s="60"/>
      <c r="E31" s="14" t="s">
        <v>564</v>
      </c>
      <c r="F31" s="17">
        <v>108</v>
      </c>
      <c r="G31" s="39">
        <f t="shared" si="0"/>
        <v>0.74099999999999999</v>
      </c>
      <c r="H31" s="17">
        <v>28</v>
      </c>
      <c r="I31" s="17">
        <v>0.81</v>
      </c>
      <c r="J31" s="17">
        <v>0.65</v>
      </c>
      <c r="K31" s="17">
        <v>0.54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/>
      <c r="D32" s="60"/>
      <c r="E32" s="14"/>
      <c r="F32" s="17"/>
      <c r="G32" s="39"/>
      <c r="H32" s="17"/>
      <c r="I32" s="17"/>
      <c r="J32" s="17"/>
      <c r="K32" s="17"/>
      <c r="L32" s="17"/>
      <c r="M32" s="17"/>
      <c r="N32" s="17"/>
      <c r="O32" s="38"/>
      <c r="P32" s="38"/>
      <c r="Q32" s="38"/>
    </row>
    <row r="33" spans="2:17" ht="20.100000000000001" customHeight="1">
      <c r="B33"/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2:17" ht="20.100000000000001" customHeight="1">
      <c r="B34"/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2:17" ht="20.100000000000001" customHeight="1">
      <c r="B35"/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2:17" ht="20.100000000000001" customHeight="1">
      <c r="B36"/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2:17" ht="20.100000000000001" customHeight="1">
      <c r="B37"/>
      <c r="C37" s="59"/>
      <c r="D37" s="60"/>
      <c r="E37" s="14"/>
      <c r="F37" s="17"/>
      <c r="G37" s="39"/>
      <c r="H37" s="17"/>
      <c r="I37" s="17"/>
      <c r="J37" s="17"/>
      <c r="K37" s="17"/>
      <c r="L37" s="17"/>
      <c r="M37" s="17"/>
      <c r="N37" s="17"/>
      <c r="O37" s="38"/>
      <c r="P37" s="38"/>
      <c r="Q37" s="38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21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 t="s">
        <v>139</v>
      </c>
      <c r="D43" s="60"/>
      <c r="E43" s="14" t="s">
        <v>596</v>
      </c>
      <c r="F43" s="17">
        <v>1025</v>
      </c>
      <c r="G43" s="39">
        <f t="shared" ref="G43" si="4">ROUND(1-(H43/F43),3)</f>
        <v>0.68700000000000006</v>
      </c>
      <c r="H43" s="17">
        <v>321</v>
      </c>
      <c r="I43" s="17">
        <v>9.27</v>
      </c>
      <c r="J43" s="17">
        <v>7.49</v>
      </c>
      <c r="K43" s="17">
        <v>6.21</v>
      </c>
      <c r="L43" s="17" t="s">
        <v>92</v>
      </c>
      <c r="M43" s="17" t="s">
        <v>92</v>
      </c>
      <c r="N43" s="17" t="s">
        <v>92</v>
      </c>
      <c r="O43" s="38">
        <f t="shared" ref="O43" si="5">IF(ROUND(I43/D$10,4)=0,0.0001,ROUND(I43/D$10,4))</f>
        <v>2.9999999999999997E-4</v>
      </c>
      <c r="P43" s="38">
        <f t="shared" ref="P43" si="6">IF(ROUND(J43/D$10,4)=0,0.0001,ROUND(J43/D$10,4))</f>
        <v>2.0000000000000001E-4</v>
      </c>
      <c r="Q43" s="38">
        <f t="shared" ref="Q43" si="7">IF(ROUND(K43/D$10,4)=0,0.0001,ROUND(K43/D$10,4))</f>
        <v>2.0000000000000001E-4</v>
      </c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70" t="s">
        <v>23</v>
      </c>
      <c r="D47" s="70"/>
      <c r="E47" s="70"/>
      <c r="F47" s="70"/>
      <c r="G47" s="70"/>
      <c r="H47" s="70"/>
      <c r="I47" s="70"/>
      <c r="J47" s="70"/>
      <c r="K47" s="70"/>
      <c r="O47" s="47"/>
      <c r="P47" s="47"/>
      <c r="Q47" s="47"/>
    </row>
    <row r="48" spans="2:17" ht="20.100000000000001" customHeight="1">
      <c r="B48"/>
      <c r="C48" s="59" t="s">
        <v>140</v>
      </c>
      <c r="D48" s="60"/>
      <c r="E48" s="14" t="s">
        <v>597</v>
      </c>
      <c r="F48" s="17">
        <v>629</v>
      </c>
      <c r="G48" s="39">
        <f t="shared" ref="G48:G63" si="8">ROUND(1-(H48/F48),3)</f>
        <v>0.79200000000000004</v>
      </c>
      <c r="H48" s="17">
        <v>131</v>
      </c>
      <c r="I48" s="17">
        <v>3.78</v>
      </c>
      <c r="J48" s="17">
        <v>3.06</v>
      </c>
      <c r="K48" s="17">
        <v>2.5299999999999998</v>
      </c>
      <c r="L48" s="17" t="s">
        <v>92</v>
      </c>
      <c r="M48" s="17" t="s">
        <v>92</v>
      </c>
      <c r="N48" s="17" t="s">
        <v>92</v>
      </c>
      <c r="O48" s="38">
        <f t="shared" ref="O48:O63" si="9">IF(ROUND(I48/D$10,4)=0,0.0001,ROUND(I48/D$10,4))</f>
        <v>1E-4</v>
      </c>
      <c r="P48" s="38">
        <f t="shared" ref="P48:P63" si="10">IF(ROUND(J48/D$10,4)=0,0.0001,ROUND(J48/D$10,4))</f>
        <v>1E-4</v>
      </c>
      <c r="Q48" s="38">
        <f t="shared" ref="Q48:Q63" si="11">IF(ROUND(K48/D$10,4)=0,0.0001,ROUND(K48/D$10,4))</f>
        <v>1E-4</v>
      </c>
    </row>
    <row r="49" spans="2:17" ht="20.100000000000001" customHeight="1">
      <c r="B49"/>
      <c r="C49" s="59" t="s">
        <v>141</v>
      </c>
      <c r="D49" s="60"/>
      <c r="E49" s="14" t="s">
        <v>598</v>
      </c>
      <c r="F49" s="17">
        <v>49</v>
      </c>
      <c r="G49" s="39">
        <f t="shared" si="8"/>
        <v>0.30599999999999999</v>
      </c>
      <c r="H49" s="17">
        <v>34</v>
      </c>
      <c r="I49" s="17">
        <v>0.98</v>
      </c>
      <c r="J49" s="17">
        <v>0.79</v>
      </c>
      <c r="K49" s="17">
        <v>0.66</v>
      </c>
      <c r="L49" s="17" t="s">
        <v>92</v>
      </c>
      <c r="M49" s="17" t="s">
        <v>92</v>
      </c>
      <c r="N49" s="17" t="s">
        <v>92</v>
      </c>
      <c r="O49" s="38">
        <f t="shared" si="9"/>
        <v>1E-4</v>
      </c>
      <c r="P49" s="38">
        <f t="shared" si="10"/>
        <v>1E-4</v>
      </c>
      <c r="Q49" s="38">
        <f t="shared" si="11"/>
        <v>1E-4</v>
      </c>
    </row>
    <row r="50" spans="2:17" ht="20.100000000000001" customHeight="1">
      <c r="B50"/>
      <c r="C50" s="59" t="s">
        <v>142</v>
      </c>
      <c r="D50" s="60"/>
      <c r="E50" s="14" t="s">
        <v>599</v>
      </c>
      <c r="F50" s="17">
        <v>49</v>
      </c>
      <c r="G50" s="39">
        <f t="shared" si="8"/>
        <v>0.30599999999999999</v>
      </c>
      <c r="H50" s="17">
        <v>34</v>
      </c>
      <c r="I50" s="17">
        <v>0.98</v>
      </c>
      <c r="J50" s="17">
        <v>0.79</v>
      </c>
      <c r="K50" s="17">
        <v>0.66</v>
      </c>
      <c r="L50" s="17" t="s">
        <v>92</v>
      </c>
      <c r="M50" s="17" t="s">
        <v>92</v>
      </c>
      <c r="N50" s="17" t="s">
        <v>92</v>
      </c>
      <c r="O50" s="38">
        <f t="shared" si="9"/>
        <v>1E-4</v>
      </c>
      <c r="P50" s="38">
        <f t="shared" si="10"/>
        <v>1E-4</v>
      </c>
      <c r="Q50" s="38">
        <f t="shared" si="11"/>
        <v>1E-4</v>
      </c>
    </row>
    <row r="51" spans="2:17" ht="20.100000000000001" customHeight="1">
      <c r="B51"/>
      <c r="C51" s="59" t="s">
        <v>143</v>
      </c>
      <c r="D51" s="60"/>
      <c r="E51" s="14" t="s">
        <v>600</v>
      </c>
      <c r="F51" s="17">
        <v>49</v>
      </c>
      <c r="G51" s="39">
        <f t="shared" si="8"/>
        <v>0.30599999999999999</v>
      </c>
      <c r="H51" s="17">
        <v>34</v>
      </c>
      <c r="I51" s="17">
        <v>0.98</v>
      </c>
      <c r="J51" s="17">
        <v>0.79</v>
      </c>
      <c r="K51" s="17">
        <v>0.66</v>
      </c>
      <c r="L51" s="17" t="s">
        <v>92</v>
      </c>
      <c r="M51" s="17" t="s">
        <v>92</v>
      </c>
      <c r="N51" s="17" t="s">
        <v>92</v>
      </c>
      <c r="O51" s="38">
        <f t="shared" si="9"/>
        <v>1E-4</v>
      </c>
      <c r="P51" s="38">
        <f t="shared" si="10"/>
        <v>1E-4</v>
      </c>
      <c r="Q51" s="38">
        <f t="shared" si="11"/>
        <v>1E-4</v>
      </c>
    </row>
    <row r="52" spans="2:17" ht="20.100000000000001" customHeight="1">
      <c r="B52"/>
      <c r="C52" s="59" t="s">
        <v>144</v>
      </c>
      <c r="D52" s="60"/>
      <c r="E52" s="14" t="s">
        <v>601</v>
      </c>
      <c r="F52" s="17">
        <v>49</v>
      </c>
      <c r="G52" s="39">
        <f t="shared" si="8"/>
        <v>0.30599999999999999</v>
      </c>
      <c r="H52" s="17">
        <v>34</v>
      </c>
      <c r="I52" s="17">
        <v>0.98</v>
      </c>
      <c r="J52" s="17">
        <v>0.79</v>
      </c>
      <c r="K52" s="17">
        <v>0.66</v>
      </c>
      <c r="L52" s="17" t="s">
        <v>92</v>
      </c>
      <c r="M52" s="17" t="s">
        <v>92</v>
      </c>
      <c r="N52" s="17" t="s">
        <v>92</v>
      </c>
      <c r="O52" s="38">
        <f t="shared" si="9"/>
        <v>1E-4</v>
      </c>
      <c r="P52" s="38">
        <f t="shared" si="10"/>
        <v>1E-4</v>
      </c>
      <c r="Q52" s="38">
        <f t="shared" si="11"/>
        <v>1E-4</v>
      </c>
    </row>
    <row r="53" spans="2:17" ht="20.100000000000001" customHeight="1">
      <c r="B53"/>
      <c r="C53" s="59" t="s">
        <v>145</v>
      </c>
      <c r="D53" s="60"/>
      <c r="E53" s="14" t="s">
        <v>602</v>
      </c>
      <c r="F53" s="17">
        <v>99</v>
      </c>
      <c r="G53" s="39">
        <f t="shared" si="8"/>
        <v>0.626</v>
      </c>
      <c r="H53" s="17">
        <v>37</v>
      </c>
      <c r="I53" s="17">
        <v>1.07</v>
      </c>
      <c r="J53" s="17">
        <v>0.86</v>
      </c>
      <c r="K53" s="17">
        <v>0.72</v>
      </c>
      <c r="L53" s="17" t="s">
        <v>92</v>
      </c>
      <c r="M53" s="17" t="s">
        <v>92</v>
      </c>
      <c r="N53" s="17" t="s">
        <v>92</v>
      </c>
      <c r="O53" s="38">
        <f t="shared" si="9"/>
        <v>1E-4</v>
      </c>
      <c r="P53" s="38">
        <f t="shared" si="10"/>
        <v>1E-4</v>
      </c>
      <c r="Q53" s="38">
        <f t="shared" si="11"/>
        <v>1E-4</v>
      </c>
    </row>
    <row r="54" spans="2:17" ht="20.100000000000001" customHeight="1">
      <c r="B54"/>
      <c r="C54" s="59" t="s">
        <v>146</v>
      </c>
      <c r="D54" s="60"/>
      <c r="E54" s="14" t="s">
        <v>603</v>
      </c>
      <c r="F54" s="17">
        <v>99</v>
      </c>
      <c r="G54" s="39">
        <f t="shared" si="8"/>
        <v>0.63600000000000001</v>
      </c>
      <c r="H54" s="17">
        <v>36</v>
      </c>
      <c r="I54" s="17">
        <v>1.04</v>
      </c>
      <c r="J54" s="17">
        <v>0.84</v>
      </c>
      <c r="K54" s="17">
        <v>0.7</v>
      </c>
      <c r="L54" s="17" t="s">
        <v>92</v>
      </c>
      <c r="M54" s="17" t="s">
        <v>92</v>
      </c>
      <c r="N54" s="17" t="s">
        <v>92</v>
      </c>
      <c r="O54" s="38">
        <f t="shared" si="9"/>
        <v>1E-4</v>
      </c>
      <c r="P54" s="38">
        <f t="shared" si="10"/>
        <v>1E-4</v>
      </c>
      <c r="Q54" s="38">
        <f t="shared" si="11"/>
        <v>1E-4</v>
      </c>
    </row>
    <row r="55" spans="2:17" ht="20.100000000000001" customHeight="1">
      <c r="B55"/>
      <c r="C55" s="59" t="s">
        <v>147</v>
      </c>
      <c r="D55" s="60"/>
      <c r="E55" s="14" t="s">
        <v>604</v>
      </c>
      <c r="F55" s="17">
        <v>99</v>
      </c>
      <c r="G55" s="39">
        <f t="shared" si="8"/>
        <v>0.626</v>
      </c>
      <c r="H55" s="17">
        <v>37</v>
      </c>
      <c r="I55" s="17">
        <v>1.07</v>
      </c>
      <c r="J55" s="17">
        <v>0.86</v>
      </c>
      <c r="K55" s="17">
        <v>0.72</v>
      </c>
      <c r="L55" s="17" t="s">
        <v>92</v>
      </c>
      <c r="M55" s="17" t="s">
        <v>92</v>
      </c>
      <c r="N55" s="17" t="s">
        <v>92</v>
      </c>
      <c r="O55" s="38">
        <f t="shared" si="9"/>
        <v>1E-4</v>
      </c>
      <c r="P55" s="38">
        <f t="shared" si="10"/>
        <v>1E-4</v>
      </c>
      <c r="Q55" s="38">
        <f t="shared" si="11"/>
        <v>1E-4</v>
      </c>
    </row>
    <row r="56" spans="2:17" ht="20.100000000000001" customHeight="1">
      <c r="B56"/>
      <c r="C56" s="59" t="s">
        <v>149</v>
      </c>
      <c r="D56" s="60"/>
      <c r="E56" s="14" t="s">
        <v>606</v>
      </c>
      <c r="F56" s="17">
        <v>99</v>
      </c>
      <c r="G56" s="39">
        <f t="shared" si="8"/>
        <v>0.626</v>
      </c>
      <c r="H56" s="17">
        <v>37</v>
      </c>
      <c r="I56" s="17">
        <v>1.07</v>
      </c>
      <c r="J56" s="17">
        <v>0.86</v>
      </c>
      <c r="K56" s="17">
        <v>0.72</v>
      </c>
      <c r="L56" s="17" t="s">
        <v>92</v>
      </c>
      <c r="M56" s="17" t="s">
        <v>92</v>
      </c>
      <c r="N56" s="17" t="s">
        <v>92</v>
      </c>
      <c r="O56" s="38">
        <f t="shared" si="9"/>
        <v>1E-4</v>
      </c>
      <c r="P56" s="38">
        <f t="shared" si="10"/>
        <v>1E-4</v>
      </c>
      <c r="Q56" s="38">
        <f t="shared" si="11"/>
        <v>1E-4</v>
      </c>
    </row>
    <row r="57" spans="2:17" ht="20.100000000000001" customHeight="1">
      <c r="B57"/>
      <c r="C57" s="59" t="s">
        <v>150</v>
      </c>
      <c r="D57" s="60"/>
      <c r="E57" s="14" t="s">
        <v>607</v>
      </c>
      <c r="F57" s="17">
        <v>325</v>
      </c>
      <c r="G57" s="39">
        <f t="shared" si="8"/>
        <v>0.56599999999999995</v>
      </c>
      <c r="H57" s="17">
        <v>141</v>
      </c>
      <c r="I57" s="17">
        <v>4.07</v>
      </c>
      <c r="J57" s="17">
        <v>3.29</v>
      </c>
      <c r="K57" s="17">
        <v>2.73</v>
      </c>
      <c r="L57" s="17" t="s">
        <v>92</v>
      </c>
      <c r="M57" s="17" t="s">
        <v>92</v>
      </c>
      <c r="N57" s="17" t="s">
        <v>92</v>
      </c>
      <c r="O57" s="38">
        <f t="shared" si="9"/>
        <v>1E-4</v>
      </c>
      <c r="P57" s="38">
        <f t="shared" si="10"/>
        <v>1E-4</v>
      </c>
      <c r="Q57" s="38">
        <f t="shared" si="11"/>
        <v>1E-4</v>
      </c>
    </row>
    <row r="58" spans="2:17" ht="20.100000000000001" customHeight="1">
      <c r="B58"/>
      <c r="C58" s="59" t="s">
        <v>151</v>
      </c>
      <c r="D58" s="60"/>
      <c r="E58" s="14" t="s">
        <v>608</v>
      </c>
      <c r="F58" s="17">
        <v>524</v>
      </c>
      <c r="G58" s="39">
        <f t="shared" si="8"/>
        <v>0.68899999999999995</v>
      </c>
      <c r="H58" s="17">
        <v>163</v>
      </c>
      <c r="I58" s="17">
        <v>4.71</v>
      </c>
      <c r="J58" s="17">
        <v>3.8</v>
      </c>
      <c r="K58" s="17">
        <v>3.15</v>
      </c>
      <c r="L58" s="17" t="s">
        <v>92</v>
      </c>
      <c r="M58" s="17" t="s">
        <v>92</v>
      </c>
      <c r="N58" s="17" t="s">
        <v>92</v>
      </c>
      <c r="O58" s="38">
        <f t="shared" si="9"/>
        <v>1E-4</v>
      </c>
      <c r="P58" s="38">
        <f t="shared" si="10"/>
        <v>1E-4</v>
      </c>
      <c r="Q58" s="38">
        <f t="shared" si="11"/>
        <v>1E-4</v>
      </c>
    </row>
    <row r="59" spans="2:17" ht="20.100000000000001" customHeight="1">
      <c r="B59"/>
      <c r="C59" s="59" t="s">
        <v>152</v>
      </c>
      <c r="D59" s="60"/>
      <c r="E59" s="14" t="s">
        <v>609</v>
      </c>
      <c r="F59" s="17">
        <v>775</v>
      </c>
      <c r="G59" s="39">
        <f t="shared" si="8"/>
        <v>0.60899999999999999</v>
      </c>
      <c r="H59" s="17">
        <v>303</v>
      </c>
      <c r="I59" s="17">
        <v>8.75</v>
      </c>
      <c r="J59" s="17">
        <v>7.07</v>
      </c>
      <c r="K59" s="17">
        <v>5.86</v>
      </c>
      <c r="L59" s="17" t="s">
        <v>92</v>
      </c>
      <c r="M59" s="17" t="s">
        <v>92</v>
      </c>
      <c r="N59" s="17" t="s">
        <v>92</v>
      </c>
      <c r="O59" s="38">
        <f t="shared" si="9"/>
        <v>2.9999999999999997E-4</v>
      </c>
      <c r="P59" s="38">
        <f t="shared" si="10"/>
        <v>2.0000000000000001E-4</v>
      </c>
      <c r="Q59" s="38">
        <f t="shared" si="11"/>
        <v>2.0000000000000001E-4</v>
      </c>
    </row>
    <row r="60" spans="2:17" ht="20.100000000000001" customHeight="1">
      <c r="B60"/>
      <c r="C60" s="59" t="s">
        <v>153</v>
      </c>
      <c r="D60" s="60"/>
      <c r="E60" s="14" t="s">
        <v>610</v>
      </c>
      <c r="F60" s="17">
        <v>195</v>
      </c>
      <c r="G60" s="39">
        <f t="shared" si="8"/>
        <v>0.61</v>
      </c>
      <c r="H60" s="17">
        <v>76</v>
      </c>
      <c r="I60" s="17">
        <v>2.19</v>
      </c>
      <c r="J60" s="17">
        <v>1.77</v>
      </c>
      <c r="K60" s="17">
        <v>1.47</v>
      </c>
      <c r="L60" s="17" t="s">
        <v>92</v>
      </c>
      <c r="M60" s="17" t="s">
        <v>92</v>
      </c>
      <c r="N60" s="17" t="s">
        <v>92</v>
      </c>
      <c r="O60" s="38">
        <f t="shared" si="9"/>
        <v>1E-4</v>
      </c>
      <c r="P60" s="38">
        <f t="shared" si="10"/>
        <v>1E-4</v>
      </c>
      <c r="Q60" s="38">
        <f t="shared" si="11"/>
        <v>1E-4</v>
      </c>
    </row>
    <row r="61" spans="2:17" ht="20.100000000000001" customHeight="1">
      <c r="B61"/>
      <c r="C61" s="59" t="s">
        <v>154</v>
      </c>
      <c r="D61" s="60"/>
      <c r="E61" s="14" t="s">
        <v>611</v>
      </c>
      <c r="F61" s="17">
        <v>675</v>
      </c>
      <c r="G61" s="39">
        <f t="shared" si="8"/>
        <v>0.68300000000000005</v>
      </c>
      <c r="H61" s="17">
        <v>214</v>
      </c>
      <c r="I61" s="17">
        <v>6.18</v>
      </c>
      <c r="J61" s="17">
        <v>4.99</v>
      </c>
      <c r="K61" s="17">
        <v>4.1399999999999997</v>
      </c>
      <c r="L61" s="17" t="s">
        <v>92</v>
      </c>
      <c r="M61" s="17" t="s">
        <v>92</v>
      </c>
      <c r="N61" s="17" t="s">
        <v>92</v>
      </c>
      <c r="O61" s="38">
        <f t="shared" si="9"/>
        <v>2.0000000000000001E-4</v>
      </c>
      <c r="P61" s="38">
        <f t="shared" si="10"/>
        <v>1E-4</v>
      </c>
      <c r="Q61" s="38">
        <f t="shared" si="11"/>
        <v>1E-4</v>
      </c>
    </row>
    <row r="62" spans="2:17" ht="20.100000000000001" customHeight="1">
      <c r="B62"/>
      <c r="C62" s="59" t="s">
        <v>155</v>
      </c>
      <c r="D62" s="60"/>
      <c r="E62" s="14" t="s">
        <v>612</v>
      </c>
      <c r="F62" s="17">
        <v>799</v>
      </c>
      <c r="G62" s="39">
        <f t="shared" si="8"/>
        <v>0.59399999999999997</v>
      </c>
      <c r="H62" s="17">
        <v>324</v>
      </c>
      <c r="I62" s="17">
        <v>9.36</v>
      </c>
      <c r="J62" s="17">
        <v>7.56</v>
      </c>
      <c r="K62" s="17">
        <v>6.27</v>
      </c>
      <c r="L62" s="17" t="s">
        <v>92</v>
      </c>
      <c r="M62" s="17" t="s">
        <v>92</v>
      </c>
      <c r="N62" s="17" t="s">
        <v>92</v>
      </c>
      <c r="O62" s="38">
        <f t="shared" si="9"/>
        <v>2.9999999999999997E-4</v>
      </c>
      <c r="P62" s="38">
        <f t="shared" si="10"/>
        <v>2.0000000000000001E-4</v>
      </c>
      <c r="Q62" s="38">
        <f t="shared" si="11"/>
        <v>2.0000000000000001E-4</v>
      </c>
    </row>
    <row r="63" spans="2:17" ht="20.100000000000001" customHeight="1">
      <c r="B63"/>
      <c r="C63" s="59" t="s">
        <v>156</v>
      </c>
      <c r="D63" s="60"/>
      <c r="E63" s="14" t="s">
        <v>613</v>
      </c>
      <c r="F63" s="17">
        <v>395</v>
      </c>
      <c r="G63" s="39">
        <f t="shared" si="8"/>
        <v>0.42299999999999999</v>
      </c>
      <c r="H63" s="17">
        <v>228</v>
      </c>
      <c r="I63" s="17">
        <v>6.58</v>
      </c>
      <c r="J63" s="17">
        <v>5.32</v>
      </c>
      <c r="K63" s="17">
        <v>4.41</v>
      </c>
      <c r="L63" s="17" t="s">
        <v>92</v>
      </c>
      <c r="M63" s="17" t="s">
        <v>92</v>
      </c>
      <c r="N63" s="17" t="s">
        <v>92</v>
      </c>
      <c r="O63" s="38">
        <f t="shared" si="9"/>
        <v>2.0000000000000001E-4</v>
      </c>
      <c r="P63" s="38">
        <f t="shared" si="10"/>
        <v>2.0000000000000001E-4</v>
      </c>
      <c r="Q63" s="38">
        <f t="shared" si="11"/>
        <v>1E-4</v>
      </c>
    </row>
    <row r="64" spans="2:17" ht="19.5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70" t="s">
        <v>22</v>
      </c>
      <c r="D69" s="70"/>
      <c r="E69" s="70"/>
      <c r="F69" s="70"/>
      <c r="G69" s="70"/>
      <c r="H69" s="70"/>
      <c r="I69" s="70"/>
      <c r="J69" s="70"/>
      <c r="K69" s="70"/>
      <c r="O69" s="47"/>
      <c r="P69" s="47"/>
      <c r="Q69" s="47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59"/>
      <c r="D71" s="60"/>
      <c r="E71" s="14"/>
      <c r="F71" s="17"/>
      <c r="G71" s="39"/>
      <c r="H71" s="17"/>
      <c r="I71" s="17"/>
      <c r="J71" s="17"/>
      <c r="K71" s="17"/>
      <c r="L71" s="17"/>
      <c r="M71" s="17"/>
      <c r="N71" s="17"/>
      <c r="O71" s="38"/>
      <c r="P71" s="38"/>
      <c r="Q71" s="38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70" t="s">
        <v>63</v>
      </c>
      <c r="D76" s="70"/>
      <c r="E76" s="70"/>
      <c r="F76" s="70"/>
      <c r="G76" s="70"/>
      <c r="H76" s="70"/>
      <c r="I76" s="70"/>
      <c r="J76" s="70"/>
      <c r="K76" s="71"/>
      <c r="O76" s="47"/>
      <c r="P76" s="47"/>
      <c r="Q76" s="47"/>
    </row>
    <row r="77" spans="2:17" ht="20.100000000000001" customHeight="1">
      <c r="B77"/>
      <c r="C77" s="59" t="s">
        <v>103</v>
      </c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59"/>
      <c r="D78" s="60"/>
      <c r="E78" s="14"/>
      <c r="F78" s="17"/>
      <c r="G78" s="39"/>
      <c r="H78" s="17"/>
      <c r="I78" s="17"/>
      <c r="J78" s="17"/>
      <c r="K78" s="17"/>
      <c r="L78" s="17"/>
      <c r="M78" s="17"/>
      <c r="N78" s="17"/>
      <c r="O78" s="38"/>
      <c r="P78" s="38"/>
      <c r="Q78" s="38"/>
    </row>
    <row r="79" spans="2:17" ht="20.100000000000001" customHeight="1">
      <c r="B79"/>
      <c r="C79" s="59"/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3" t="s">
        <v>16</v>
      </c>
      <c r="F86" s="18"/>
      <c r="G86" s="44"/>
      <c r="H86" s="18"/>
      <c r="I86" s="18"/>
      <c r="J86" s="18"/>
      <c r="K86" s="18"/>
      <c r="O86" s="47"/>
      <c r="P86" s="47"/>
      <c r="Q86" s="47"/>
    </row>
    <row r="87" spans="2:17" ht="20.100000000000001" customHeight="1">
      <c r="B87"/>
      <c r="C87" s="72" t="s">
        <v>51</v>
      </c>
      <c r="D87" s="73"/>
      <c r="E87" s="27"/>
      <c r="F87" s="19">
        <v>150</v>
      </c>
      <c r="G87" s="45">
        <v>0</v>
      </c>
      <c r="H87" s="20">
        <v>150</v>
      </c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72" t="s">
        <v>58</v>
      </c>
      <c r="D88" s="73"/>
      <c r="E88" s="27"/>
      <c r="F88" s="19">
        <v>100</v>
      </c>
      <c r="G88" s="45">
        <v>0</v>
      </c>
      <c r="H88" s="20">
        <v>100</v>
      </c>
      <c r="I88" s="17"/>
      <c r="J88" s="17"/>
      <c r="K88" s="17"/>
      <c r="L88" s="17"/>
      <c r="M88" s="17"/>
      <c r="N88" s="17"/>
      <c r="O88" s="38"/>
      <c r="P88" s="38"/>
      <c r="Q88" s="38"/>
    </row>
    <row r="89" spans="2:17" ht="20.100000000000001" customHeight="1">
      <c r="B89"/>
      <c r="C89" s="59"/>
      <c r="D89" s="60"/>
      <c r="E89" s="27"/>
      <c r="F89" s="19"/>
      <c r="G89" s="45"/>
      <c r="H89" s="20"/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59"/>
      <c r="D90" s="60"/>
      <c r="E90" s="27"/>
      <c r="F90" s="19"/>
      <c r="G90" s="45"/>
      <c r="H90" s="20"/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74" t="s">
        <v>72</v>
      </c>
      <c r="D93" s="71"/>
      <c r="E93" s="24" t="s">
        <v>103</v>
      </c>
      <c r="F93" s="24"/>
      <c r="G93" s="46"/>
      <c r="H93" s="24"/>
      <c r="I93" s="24"/>
      <c r="J93" s="24"/>
      <c r="K93" s="24"/>
      <c r="L93" s="24"/>
      <c r="M93" s="24"/>
      <c r="N93" s="24"/>
      <c r="O93" s="48"/>
      <c r="P93" s="48"/>
      <c r="Q93" s="48"/>
    </row>
    <row r="94" spans="2:17" ht="20.100000000000001" customHeight="1">
      <c r="B94"/>
      <c r="C94" s="74" t="s">
        <v>29</v>
      </c>
      <c r="D94" s="71"/>
      <c r="E94" s="24" t="s">
        <v>104</v>
      </c>
      <c r="F94" s="24"/>
      <c r="G94" s="46"/>
      <c r="H94" s="24"/>
      <c r="I94" s="24"/>
      <c r="J94" s="24"/>
      <c r="K94" s="24"/>
      <c r="L94" s="24"/>
      <c r="M94" s="24"/>
      <c r="N94" s="24"/>
      <c r="O94" s="48"/>
      <c r="P94" s="48"/>
      <c r="Q94" s="48"/>
    </row>
    <row r="95" spans="2:17" ht="20.100000000000001" customHeight="1">
      <c r="B95"/>
      <c r="C95" s="74" t="s">
        <v>45</v>
      </c>
      <c r="D95" s="71"/>
      <c r="E95" s="24" t="s">
        <v>104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6" t="s">
        <v>79</v>
      </c>
      <c r="D96" s="76"/>
      <c r="E96" s="24" t="s">
        <v>105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6" t="s">
        <v>59</v>
      </c>
      <c r="D97" s="76"/>
      <c r="E97" s="24" t="s">
        <v>105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19.5" customHeight="1">
      <c r="B98"/>
      <c r="C98" t="s">
        <v>93</v>
      </c>
      <c r="G98" s="42"/>
      <c r="O98" s="47"/>
      <c r="P98" s="47"/>
      <c r="Q98" s="47"/>
    </row>
    <row r="99" spans="2:17" ht="15.75">
      <c r="F99" s="6"/>
    </row>
    <row r="100" spans="2:17" ht="20.100000000000001" customHeight="1">
      <c r="B100"/>
      <c r="C100" s="4" t="s">
        <v>2</v>
      </c>
      <c r="D100" s="5" t="s">
        <v>90</v>
      </c>
      <c r="E100" s="1"/>
      <c r="G100" s="42"/>
    </row>
    <row r="101" spans="2:17" ht="20.100000000000001" customHeight="1">
      <c r="B101"/>
      <c r="C101" s="4" t="s">
        <v>5</v>
      </c>
      <c r="D101" s="16" t="s">
        <v>214</v>
      </c>
      <c r="E101" s="1"/>
      <c r="G101" s="42"/>
    </row>
    <row r="102" spans="2:17" ht="20.100000000000001" customHeight="1">
      <c r="C102" s="4" t="s">
        <v>7</v>
      </c>
      <c r="D102" s="5">
        <v>85</v>
      </c>
      <c r="E102" s="1"/>
      <c r="G102" s="42"/>
    </row>
    <row r="103" spans="2:17" ht="20.100000000000001" customHeight="1">
      <c r="C103" s="4" t="s">
        <v>12</v>
      </c>
      <c r="D103" s="5"/>
      <c r="E103" s="1"/>
      <c r="G103" s="42"/>
    </row>
    <row r="104" spans="2:17" ht="20.100000000000001" customHeight="1">
      <c r="C104" s="4" t="s">
        <v>13</v>
      </c>
      <c r="D104" s="7">
        <v>45000</v>
      </c>
      <c r="E104" s="1"/>
      <c r="G104" s="42"/>
    </row>
    <row r="105" spans="2:17" ht="30" customHeight="1">
      <c r="C105" s="8" t="s">
        <v>86</v>
      </c>
      <c r="D105" s="37">
        <v>3.8999999999999998E-3</v>
      </c>
      <c r="E105" s="1"/>
      <c r="F105" s="49"/>
      <c r="G105" s="50"/>
    </row>
    <row r="106" spans="2:17" ht="30" customHeight="1">
      <c r="C106" s="8" t="s">
        <v>85</v>
      </c>
      <c r="D106" s="38"/>
      <c r="E106" s="1"/>
      <c r="G106" s="42"/>
    </row>
    <row r="107" spans="2:17" ht="20.100000000000001" customHeight="1">
      <c r="C107" s="2"/>
      <c r="G107" s="42"/>
    </row>
    <row r="108" spans="2:17" s="10" customFormat="1" ht="20.100000000000001" customHeight="1">
      <c r="B108" s="9"/>
      <c r="F108" s="63" t="s">
        <v>3</v>
      </c>
      <c r="G108" s="64"/>
      <c r="H108" s="65"/>
      <c r="I108" s="61" t="s">
        <v>4</v>
      </c>
      <c r="J108" s="61"/>
      <c r="K108" s="61"/>
      <c r="L108" s="61" t="s">
        <v>84</v>
      </c>
      <c r="M108" s="61"/>
      <c r="N108" s="61"/>
      <c r="O108" s="61" t="s">
        <v>83</v>
      </c>
      <c r="P108" s="61"/>
      <c r="Q108" s="61"/>
    </row>
    <row r="109" spans="2:17" s="10" customFormat="1" ht="20.100000000000001" customHeight="1">
      <c r="B109" s="9"/>
      <c r="F109" s="63" t="s">
        <v>6</v>
      </c>
      <c r="G109" s="64"/>
      <c r="H109" s="65"/>
      <c r="I109" s="62" t="s">
        <v>48</v>
      </c>
      <c r="J109" s="62"/>
      <c r="K109" s="62"/>
      <c r="L109" s="62" t="s">
        <v>48</v>
      </c>
      <c r="M109" s="62"/>
      <c r="N109" s="62"/>
      <c r="O109" s="62" t="s">
        <v>48</v>
      </c>
      <c r="P109" s="62"/>
      <c r="Q109" s="62"/>
    </row>
    <row r="110" spans="2:17" s="13" customFormat="1" ht="20.100000000000001" customHeight="1">
      <c r="B110" s="11"/>
      <c r="C110" s="66" t="s">
        <v>14</v>
      </c>
      <c r="D110" s="67"/>
      <c r="E110" s="35" t="s">
        <v>17</v>
      </c>
      <c r="F110" s="35" t="s">
        <v>8</v>
      </c>
      <c r="G110" s="43" t="s">
        <v>18</v>
      </c>
      <c r="H110" s="35" t="s">
        <v>19</v>
      </c>
      <c r="I110" s="35" t="s">
        <v>9</v>
      </c>
      <c r="J110" s="35" t="s">
        <v>10</v>
      </c>
      <c r="K110" s="35" t="s">
        <v>11</v>
      </c>
      <c r="L110" s="35" t="s">
        <v>9</v>
      </c>
      <c r="M110" s="35" t="s">
        <v>10</v>
      </c>
      <c r="N110" s="35" t="s">
        <v>11</v>
      </c>
      <c r="O110" s="35" t="s">
        <v>9</v>
      </c>
      <c r="P110" s="35" t="s">
        <v>10</v>
      </c>
      <c r="Q110" s="35" t="s">
        <v>11</v>
      </c>
    </row>
    <row r="111" spans="2:17" ht="20.100000000000001" customHeight="1">
      <c r="C111" s="68" t="s">
        <v>15</v>
      </c>
      <c r="D111" s="69"/>
      <c r="E111" s="14" t="s">
        <v>671</v>
      </c>
      <c r="F111" s="17">
        <v>43222</v>
      </c>
      <c r="G111" s="39">
        <f>ROUND(1-(H111/F111),3)</f>
        <v>0.90400000000000003</v>
      </c>
      <c r="H111" s="17">
        <v>4162</v>
      </c>
      <c r="I111" s="17">
        <v>120.2</v>
      </c>
      <c r="J111" s="17">
        <v>97.1</v>
      </c>
      <c r="K111" s="17">
        <v>80.489999999999995</v>
      </c>
      <c r="L111" s="17" t="s">
        <v>92</v>
      </c>
      <c r="M111" s="17" t="s">
        <v>92</v>
      </c>
      <c r="N111" s="17" t="s">
        <v>92</v>
      </c>
      <c r="O111" s="38">
        <f>ROUND(I111/D104,4)+D105</f>
        <v>6.6E-3</v>
      </c>
      <c r="P111" s="38">
        <f>ROUND(J111/D104,4)+D105</f>
        <v>6.0999999999999995E-3</v>
      </c>
      <c r="Q111" s="38">
        <f>ROUND(K111/D104,4)+D105</f>
        <v>5.7000000000000002E-3</v>
      </c>
    </row>
    <row r="112" spans="2:17" ht="20.100000000000001" customHeight="1">
      <c r="B112" s="15"/>
      <c r="C112" s="75" t="s">
        <v>20</v>
      </c>
      <c r="D112" s="75"/>
      <c r="E112" s="75"/>
      <c r="F112" s="75"/>
      <c r="G112" s="75"/>
      <c r="H112" s="75"/>
      <c r="I112" s="75"/>
      <c r="J112" s="75"/>
      <c r="K112" s="75"/>
    </row>
    <row r="113" spans="2:17" ht="20.100000000000001" customHeight="1">
      <c r="C113" s="59" t="s">
        <v>196</v>
      </c>
      <c r="D113" s="60"/>
      <c r="E113" s="14" t="s">
        <v>653</v>
      </c>
      <c r="F113" s="17">
        <v>1783</v>
      </c>
      <c r="G113" s="39">
        <f>ROUND(1-(H113/F113),3)</f>
        <v>0.70799999999999996</v>
      </c>
      <c r="H113" s="17">
        <v>521</v>
      </c>
      <c r="I113" s="17">
        <v>15.05</v>
      </c>
      <c r="J113" s="17">
        <v>12.15</v>
      </c>
      <c r="K113" s="17">
        <v>10.08</v>
      </c>
      <c r="L113" s="17" t="s">
        <v>92</v>
      </c>
      <c r="M113" s="17" t="s">
        <v>92</v>
      </c>
      <c r="N113" s="17" t="s">
        <v>92</v>
      </c>
      <c r="O113" s="38">
        <f>IF(ROUND(I113/D$104,4)=0,0.0001,ROUND(I113/D$104,4))</f>
        <v>2.9999999999999997E-4</v>
      </c>
      <c r="P113" s="38">
        <f>IF(ROUND(J113/D$104,4)=0,0.0001,ROUND(J113/D$104,4))</f>
        <v>2.9999999999999997E-4</v>
      </c>
      <c r="Q113" s="38">
        <f>IF(ROUND(K113/D$104,4)=0,0.0001,ROUND(K113/D$104,4))</f>
        <v>2.0000000000000001E-4</v>
      </c>
    </row>
    <row r="114" spans="2:17" ht="20.100000000000001" customHeight="1">
      <c r="C114" s="59" t="s">
        <v>197</v>
      </c>
      <c r="D114" s="60"/>
      <c r="E114" s="14" t="s">
        <v>654</v>
      </c>
      <c r="F114" s="17">
        <v>3201</v>
      </c>
      <c r="G114" s="39">
        <f t="shared" ref="G114:G125" si="12">ROUND(1-(H114/F114),3)</f>
        <v>0.75700000000000001</v>
      </c>
      <c r="H114" s="17">
        <v>779</v>
      </c>
      <c r="I114" s="17">
        <v>22.5</v>
      </c>
      <c r="J114" s="17">
        <v>18.170000000000002</v>
      </c>
      <c r="K114" s="17">
        <v>15.07</v>
      </c>
      <c r="L114" s="17" t="s">
        <v>92</v>
      </c>
      <c r="M114" s="17" t="s">
        <v>92</v>
      </c>
      <c r="N114" s="17" t="s">
        <v>92</v>
      </c>
      <c r="O114" s="38">
        <f t="shared" ref="O114:O125" si="13">IF(ROUND(I114/D$104,4)=0,0.0001,ROUND(I114/D$104,4))</f>
        <v>5.0000000000000001E-4</v>
      </c>
      <c r="P114" s="38">
        <f t="shared" ref="P114:P125" si="14">IF(ROUND(J114/D$104,4)=0,0.0001,ROUND(J114/D$104,4))</f>
        <v>4.0000000000000002E-4</v>
      </c>
      <c r="Q114" s="38">
        <f t="shared" ref="Q114:Q125" si="15">IF(ROUND(K114/D$104,4)=0,0.0001,ROUND(K114/D$104,4))</f>
        <v>2.9999999999999997E-4</v>
      </c>
    </row>
    <row r="115" spans="2:17" ht="20.100000000000001" customHeight="1">
      <c r="C115" s="59" t="s">
        <v>198</v>
      </c>
      <c r="D115" s="60"/>
      <c r="E115" s="14" t="s">
        <v>655</v>
      </c>
      <c r="F115" s="17">
        <v>4897</v>
      </c>
      <c r="G115" s="39">
        <f t="shared" si="12"/>
        <v>0.74</v>
      </c>
      <c r="H115" s="17">
        <v>1275</v>
      </c>
      <c r="I115" s="17">
        <v>36.82</v>
      </c>
      <c r="J115" s="17">
        <v>29.75</v>
      </c>
      <c r="K115" s="17">
        <v>24.66</v>
      </c>
      <c r="L115" s="17" t="s">
        <v>92</v>
      </c>
      <c r="M115" s="17" t="s">
        <v>92</v>
      </c>
      <c r="N115" s="17" t="s">
        <v>92</v>
      </c>
      <c r="O115" s="38">
        <f t="shared" si="13"/>
        <v>8.0000000000000004E-4</v>
      </c>
      <c r="P115" s="38">
        <f t="shared" si="14"/>
        <v>6.9999999999999999E-4</v>
      </c>
      <c r="Q115" s="38">
        <f t="shared" si="15"/>
        <v>5.0000000000000001E-4</v>
      </c>
    </row>
    <row r="116" spans="2:17" ht="20.100000000000001" customHeight="1">
      <c r="C116" s="59" t="s">
        <v>199</v>
      </c>
      <c r="D116" s="60"/>
      <c r="E116" s="14" t="s">
        <v>656</v>
      </c>
      <c r="F116" s="17">
        <v>58</v>
      </c>
      <c r="G116" s="39">
        <f t="shared" si="12"/>
        <v>0.379</v>
      </c>
      <c r="H116" s="17">
        <v>36</v>
      </c>
      <c r="I116" s="17">
        <v>1.04</v>
      </c>
      <c r="J116" s="17">
        <v>0.84</v>
      </c>
      <c r="K116" s="17">
        <v>0.7</v>
      </c>
      <c r="L116" s="17" t="s">
        <v>92</v>
      </c>
      <c r="M116" s="17" t="s">
        <v>92</v>
      </c>
      <c r="N116" s="17" t="s">
        <v>92</v>
      </c>
      <c r="O116" s="38">
        <f t="shared" si="13"/>
        <v>1E-4</v>
      </c>
      <c r="P116" s="38">
        <f t="shared" si="14"/>
        <v>1E-4</v>
      </c>
      <c r="Q116" s="38">
        <f t="shared" si="15"/>
        <v>1E-4</v>
      </c>
    </row>
    <row r="117" spans="2:17" ht="20.100000000000001" customHeight="1">
      <c r="C117" s="59" t="s">
        <v>136</v>
      </c>
      <c r="D117" s="60"/>
      <c r="E117" s="14" t="s">
        <v>593</v>
      </c>
      <c r="F117" s="17">
        <v>55</v>
      </c>
      <c r="G117" s="39">
        <f t="shared" si="12"/>
        <v>0.49099999999999999</v>
      </c>
      <c r="H117" s="17">
        <v>28</v>
      </c>
      <c r="I117" s="17">
        <v>0.81</v>
      </c>
      <c r="J117" s="17">
        <v>0.65</v>
      </c>
      <c r="K117" s="17">
        <v>0.54</v>
      </c>
      <c r="L117" s="17" t="s">
        <v>92</v>
      </c>
      <c r="M117" s="17" t="s">
        <v>92</v>
      </c>
      <c r="N117" s="17" t="s">
        <v>92</v>
      </c>
      <c r="O117" s="38">
        <f t="shared" si="13"/>
        <v>1E-4</v>
      </c>
      <c r="P117" s="38">
        <f t="shared" si="14"/>
        <v>1E-4</v>
      </c>
      <c r="Q117" s="38">
        <f t="shared" si="15"/>
        <v>1E-4</v>
      </c>
    </row>
    <row r="118" spans="2:17" ht="20.100000000000001" customHeight="1">
      <c r="B118"/>
      <c r="C118" s="59" t="s">
        <v>200</v>
      </c>
      <c r="D118" s="60"/>
      <c r="E118" s="14" t="s">
        <v>657</v>
      </c>
      <c r="F118" s="17">
        <v>811</v>
      </c>
      <c r="G118" s="39">
        <f t="shared" si="12"/>
        <v>0.80900000000000005</v>
      </c>
      <c r="H118" s="17">
        <v>155</v>
      </c>
      <c r="I118" s="17">
        <v>4.4800000000000004</v>
      </c>
      <c r="J118" s="17">
        <v>3.62</v>
      </c>
      <c r="K118" s="17">
        <v>3</v>
      </c>
      <c r="L118" s="17" t="s">
        <v>92</v>
      </c>
      <c r="M118" s="17" t="s">
        <v>92</v>
      </c>
      <c r="N118" s="17" t="s">
        <v>92</v>
      </c>
      <c r="O118" s="38">
        <f t="shared" si="13"/>
        <v>1E-4</v>
      </c>
      <c r="P118" s="38">
        <f t="shared" si="14"/>
        <v>1E-4</v>
      </c>
      <c r="Q118" s="38">
        <f t="shared" si="15"/>
        <v>1E-4</v>
      </c>
    </row>
    <row r="119" spans="2:17" ht="20.100000000000001" customHeight="1">
      <c r="B119"/>
      <c r="C119" s="59" t="s">
        <v>201</v>
      </c>
      <c r="D119" s="60"/>
      <c r="E119" s="14" t="s">
        <v>658</v>
      </c>
      <c r="F119" s="17">
        <v>84</v>
      </c>
      <c r="G119" s="39">
        <f t="shared" si="12"/>
        <v>0.81</v>
      </c>
      <c r="H119" s="17">
        <v>16</v>
      </c>
      <c r="I119" s="17">
        <v>0.46</v>
      </c>
      <c r="J119" s="17">
        <v>0.37</v>
      </c>
      <c r="K119" s="17">
        <v>0.31</v>
      </c>
      <c r="L119" s="17" t="s">
        <v>92</v>
      </c>
      <c r="M119" s="17" t="s">
        <v>92</v>
      </c>
      <c r="N119" s="17" t="s">
        <v>92</v>
      </c>
      <c r="O119" s="38">
        <f t="shared" si="13"/>
        <v>1E-4</v>
      </c>
      <c r="P119" s="38">
        <f t="shared" si="14"/>
        <v>1E-4</v>
      </c>
      <c r="Q119" s="38">
        <f t="shared" si="15"/>
        <v>1E-4</v>
      </c>
    </row>
    <row r="120" spans="2:17" ht="20.100000000000001" customHeight="1">
      <c r="B120"/>
      <c r="C120" s="59" t="s">
        <v>137</v>
      </c>
      <c r="D120" s="60"/>
      <c r="E120" s="14" t="s">
        <v>594</v>
      </c>
      <c r="F120" s="17">
        <v>83</v>
      </c>
      <c r="G120" s="39">
        <f t="shared" si="12"/>
        <v>0.78300000000000003</v>
      </c>
      <c r="H120" s="17">
        <v>18</v>
      </c>
      <c r="I120" s="17">
        <v>0.52</v>
      </c>
      <c r="J120" s="17">
        <v>0.42</v>
      </c>
      <c r="K120" s="17">
        <v>0.35</v>
      </c>
      <c r="L120" s="17" t="s">
        <v>92</v>
      </c>
      <c r="M120" s="17" t="s">
        <v>92</v>
      </c>
      <c r="N120" s="17" t="s">
        <v>92</v>
      </c>
      <c r="O120" s="38">
        <f t="shared" si="13"/>
        <v>1E-4</v>
      </c>
      <c r="P120" s="38">
        <f t="shared" si="14"/>
        <v>1E-4</v>
      </c>
      <c r="Q120" s="38">
        <f t="shared" si="15"/>
        <v>1E-4</v>
      </c>
    </row>
    <row r="121" spans="2:17" ht="20.100000000000001" customHeight="1">
      <c r="B121"/>
      <c r="C121" s="59" t="s">
        <v>202</v>
      </c>
      <c r="D121" s="60"/>
      <c r="E121" s="14" t="s">
        <v>659</v>
      </c>
      <c r="F121" s="17">
        <v>1173</v>
      </c>
      <c r="G121" s="39">
        <f t="shared" si="12"/>
        <v>0.89300000000000002</v>
      </c>
      <c r="H121" s="17">
        <v>125</v>
      </c>
      <c r="I121" s="17">
        <v>3.61</v>
      </c>
      <c r="J121" s="17">
        <v>2.92</v>
      </c>
      <c r="K121" s="17">
        <v>2.42</v>
      </c>
      <c r="L121" s="17" t="s">
        <v>92</v>
      </c>
      <c r="M121" s="17" t="s">
        <v>92</v>
      </c>
      <c r="N121" s="17" t="s">
        <v>92</v>
      </c>
      <c r="O121" s="38">
        <f t="shared" si="13"/>
        <v>1E-4</v>
      </c>
      <c r="P121" s="38">
        <f t="shared" si="14"/>
        <v>1E-4</v>
      </c>
      <c r="Q121" s="38">
        <f t="shared" si="15"/>
        <v>1E-4</v>
      </c>
    </row>
    <row r="122" spans="2:17" ht="20.100000000000001" customHeight="1">
      <c r="B122"/>
      <c r="C122" s="59" t="s">
        <v>203</v>
      </c>
      <c r="D122" s="60"/>
      <c r="E122" s="14" t="s">
        <v>660</v>
      </c>
      <c r="F122" s="17">
        <v>1235</v>
      </c>
      <c r="G122" s="39">
        <f t="shared" si="12"/>
        <v>0.86099999999999999</v>
      </c>
      <c r="H122" s="17">
        <v>172</v>
      </c>
      <c r="I122" s="17">
        <v>4.97</v>
      </c>
      <c r="J122" s="17">
        <v>4.01</v>
      </c>
      <c r="K122" s="17">
        <v>3.33</v>
      </c>
      <c r="L122" s="17" t="s">
        <v>92</v>
      </c>
      <c r="M122" s="17" t="s">
        <v>92</v>
      </c>
      <c r="N122" s="17" t="s">
        <v>92</v>
      </c>
      <c r="O122" s="38">
        <f t="shared" si="13"/>
        <v>1E-4</v>
      </c>
      <c r="P122" s="38">
        <f t="shared" si="14"/>
        <v>1E-4</v>
      </c>
      <c r="Q122" s="38">
        <f t="shared" si="15"/>
        <v>1E-4</v>
      </c>
    </row>
    <row r="123" spans="2:17" ht="20.100000000000001" customHeight="1">
      <c r="B123"/>
      <c r="C123" s="59" t="s">
        <v>204</v>
      </c>
      <c r="D123" s="60"/>
      <c r="E123" s="14" t="s">
        <v>661</v>
      </c>
      <c r="F123" s="17">
        <v>1170</v>
      </c>
      <c r="G123" s="39">
        <f t="shared" si="12"/>
        <v>0.92</v>
      </c>
      <c r="H123" s="17">
        <v>94</v>
      </c>
      <c r="I123" s="17">
        <v>2.71</v>
      </c>
      <c r="J123" s="17">
        <v>2.19</v>
      </c>
      <c r="K123" s="17">
        <v>1.82</v>
      </c>
      <c r="L123" s="17" t="s">
        <v>92</v>
      </c>
      <c r="M123" s="17" t="s">
        <v>92</v>
      </c>
      <c r="N123" s="17" t="s">
        <v>92</v>
      </c>
      <c r="O123" s="38">
        <f t="shared" si="13"/>
        <v>1E-4</v>
      </c>
      <c r="P123" s="38">
        <f t="shared" si="14"/>
        <v>1E-4</v>
      </c>
      <c r="Q123" s="38">
        <f t="shared" si="15"/>
        <v>1E-4</v>
      </c>
    </row>
    <row r="124" spans="2:17" ht="20.100000000000001" customHeight="1">
      <c r="B124"/>
      <c r="C124" s="59" t="s">
        <v>205</v>
      </c>
      <c r="D124" s="60"/>
      <c r="E124" s="14" t="s">
        <v>662</v>
      </c>
      <c r="F124" s="17">
        <v>941</v>
      </c>
      <c r="G124" s="39">
        <f t="shared" si="12"/>
        <v>0.91300000000000003</v>
      </c>
      <c r="H124" s="17">
        <v>82</v>
      </c>
      <c r="I124" s="17">
        <v>2.37</v>
      </c>
      <c r="J124" s="17">
        <v>1.91</v>
      </c>
      <c r="K124" s="17">
        <v>1.59</v>
      </c>
      <c r="L124" s="17" t="s">
        <v>92</v>
      </c>
      <c r="M124" s="17" t="s">
        <v>92</v>
      </c>
      <c r="N124" s="17" t="s">
        <v>92</v>
      </c>
      <c r="O124" s="38">
        <f t="shared" si="13"/>
        <v>1E-4</v>
      </c>
      <c r="P124" s="38">
        <f t="shared" si="14"/>
        <v>1E-4</v>
      </c>
      <c r="Q124" s="38">
        <f t="shared" si="15"/>
        <v>1E-4</v>
      </c>
    </row>
    <row r="125" spans="2:17" ht="20.100000000000001" customHeight="1">
      <c r="B125"/>
      <c r="C125" s="59" t="s">
        <v>99</v>
      </c>
      <c r="D125" s="60"/>
      <c r="E125" s="14" t="s">
        <v>564</v>
      </c>
      <c r="F125" s="17">
        <v>108</v>
      </c>
      <c r="G125" s="39">
        <f t="shared" si="12"/>
        <v>0.74099999999999999</v>
      </c>
      <c r="H125" s="17">
        <v>28</v>
      </c>
      <c r="I125" s="17">
        <v>0.81</v>
      </c>
      <c r="J125" s="17">
        <v>0.65</v>
      </c>
      <c r="K125" s="17">
        <v>0.54</v>
      </c>
      <c r="L125" s="17" t="s">
        <v>92</v>
      </c>
      <c r="M125" s="17" t="s">
        <v>92</v>
      </c>
      <c r="N125" s="17" t="s">
        <v>92</v>
      </c>
      <c r="O125" s="38">
        <f t="shared" si="13"/>
        <v>1E-4</v>
      </c>
      <c r="P125" s="38">
        <f t="shared" si="14"/>
        <v>1E-4</v>
      </c>
      <c r="Q125" s="38">
        <f t="shared" si="15"/>
        <v>1E-4</v>
      </c>
    </row>
    <row r="126" spans="2:17" ht="20.100000000000001" customHeight="1">
      <c r="B126"/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2:17" ht="20.100000000000001" customHeight="1">
      <c r="B127"/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2:17" ht="20.100000000000001" customHeight="1">
      <c r="B128"/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2:17" ht="20.100000000000001" customHeight="1">
      <c r="B129"/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2:17" ht="20.100000000000001" customHeight="1">
      <c r="B130"/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2:17" ht="20.100000000000001" customHeight="1">
      <c r="B131"/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2:17" ht="20.100000000000001" customHeight="1">
      <c r="B132"/>
      <c r="C132" s="59"/>
      <c r="D132" s="60"/>
      <c r="E132" s="14"/>
      <c r="F132" s="17"/>
      <c r="G132" s="39"/>
      <c r="H132" s="17"/>
      <c r="I132" s="17"/>
      <c r="J132" s="17"/>
      <c r="K132" s="17"/>
      <c r="L132" s="17"/>
      <c r="M132" s="17"/>
      <c r="N132" s="17"/>
      <c r="O132" s="38"/>
      <c r="P132" s="38"/>
      <c r="Q132" s="38"/>
    </row>
    <row r="133" spans="2:17" ht="20.100000000000001" customHeight="1">
      <c r="B133"/>
      <c r="C133" s="59"/>
      <c r="D133" s="60"/>
      <c r="E133" s="14"/>
      <c r="F133" s="17"/>
      <c r="G133" s="39"/>
      <c r="H133" s="17"/>
      <c r="I133" s="17"/>
      <c r="J133" s="17"/>
      <c r="K133" s="17"/>
      <c r="L133" s="17"/>
      <c r="M133" s="17"/>
      <c r="N133" s="17"/>
      <c r="O133" s="38"/>
      <c r="P133" s="38"/>
      <c r="Q133" s="38"/>
    </row>
    <row r="134" spans="2:17" ht="20.100000000000001" customHeight="1">
      <c r="B134"/>
      <c r="C134" s="59"/>
      <c r="D134" s="60"/>
      <c r="E134" s="14"/>
      <c r="F134" s="17"/>
      <c r="G134" s="39"/>
      <c r="H134" s="17"/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2:17" ht="20.100000000000001" customHeight="1">
      <c r="B135"/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2:17" ht="20.100000000000001" customHeight="1">
      <c r="B136"/>
      <c r="C136" s="70" t="s">
        <v>21</v>
      </c>
      <c r="D136" s="70"/>
      <c r="E136" s="70"/>
      <c r="F136" s="70"/>
      <c r="G136" s="70"/>
      <c r="H136" s="70"/>
      <c r="I136" s="70"/>
      <c r="J136" s="70"/>
      <c r="K136" s="70"/>
      <c r="O136" s="47"/>
      <c r="P136" s="47"/>
      <c r="Q136" s="47"/>
    </row>
    <row r="137" spans="2:17" ht="20.100000000000001" customHeight="1">
      <c r="B137"/>
      <c r="C137" s="59" t="s">
        <v>139</v>
      </c>
      <c r="D137" s="60"/>
      <c r="E137" s="14" t="s">
        <v>596</v>
      </c>
      <c r="F137" s="17">
        <v>1025</v>
      </c>
      <c r="G137" s="39">
        <f t="shared" ref="G137" si="16">ROUND(1-(H137/F137),3)</f>
        <v>0.68700000000000006</v>
      </c>
      <c r="H137" s="17">
        <v>321</v>
      </c>
      <c r="I137" s="17">
        <v>9.27</v>
      </c>
      <c r="J137" s="17">
        <v>7.49</v>
      </c>
      <c r="K137" s="17">
        <v>6.21</v>
      </c>
      <c r="L137" s="17" t="s">
        <v>92</v>
      </c>
      <c r="M137" s="17" t="s">
        <v>92</v>
      </c>
      <c r="N137" s="17" t="s">
        <v>92</v>
      </c>
      <c r="O137" s="38">
        <f>IF(ROUND(I137/D$104,4)=0,0.0001,ROUND(I137/D$104,4))</f>
        <v>2.0000000000000001E-4</v>
      </c>
      <c r="P137" s="38">
        <f>IF(ROUND(J137/D$104,4)=0,0.0001,ROUND(J137/D$104,4))</f>
        <v>2.0000000000000001E-4</v>
      </c>
      <c r="Q137" s="38">
        <f>IF(ROUND(K137/D$104,4)=0,0.0001,ROUND(K137/D$104,4))</f>
        <v>1E-4</v>
      </c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59"/>
      <c r="D140" s="60"/>
      <c r="E140" s="14"/>
      <c r="F140" s="17"/>
      <c r="G140" s="39"/>
      <c r="H140" s="17"/>
      <c r="I140" s="17"/>
      <c r="J140" s="17"/>
      <c r="K140" s="17"/>
      <c r="L140" s="17"/>
      <c r="M140" s="17"/>
      <c r="N140" s="17"/>
      <c r="O140" s="38"/>
      <c r="P140" s="38"/>
      <c r="Q140" s="38"/>
    </row>
    <row r="141" spans="2:17" ht="20.100000000000001" customHeight="1">
      <c r="B141"/>
      <c r="C141" s="70" t="s">
        <v>23</v>
      </c>
      <c r="D141" s="70"/>
      <c r="E141" s="70"/>
      <c r="F141" s="70"/>
      <c r="G141" s="70"/>
      <c r="H141" s="70"/>
      <c r="I141" s="70"/>
      <c r="J141" s="70"/>
      <c r="K141" s="70"/>
      <c r="O141" s="47"/>
      <c r="P141" s="47"/>
      <c r="Q141" s="47"/>
    </row>
    <row r="142" spans="2:17" ht="20.100000000000001" customHeight="1">
      <c r="B142"/>
      <c r="C142" s="59" t="s">
        <v>140</v>
      </c>
      <c r="D142" s="60"/>
      <c r="E142" s="14" t="s">
        <v>597</v>
      </c>
      <c r="F142" s="17">
        <v>629</v>
      </c>
      <c r="G142" s="39">
        <f t="shared" ref="G142:G157" si="17">ROUND(1-(H142/F142),3)</f>
        <v>0.79200000000000004</v>
      </c>
      <c r="H142" s="17">
        <v>131</v>
      </c>
      <c r="I142" s="17">
        <v>3.78</v>
      </c>
      <c r="J142" s="17">
        <v>3.06</v>
      </c>
      <c r="K142" s="17">
        <v>2.5299999999999998</v>
      </c>
      <c r="L142" s="17" t="s">
        <v>92</v>
      </c>
      <c r="M142" s="17" t="s">
        <v>92</v>
      </c>
      <c r="N142" s="17" t="s">
        <v>92</v>
      </c>
      <c r="O142" s="38">
        <f t="shared" ref="O142:O157" si="18">IF(ROUND(I142/D$104,4)=0,0.0001,ROUND(I142/D$104,4))</f>
        <v>1E-4</v>
      </c>
      <c r="P142" s="38">
        <f t="shared" ref="P142:P157" si="19">IF(ROUND(J142/D$104,4)=0,0.0001,ROUND(J142/D$104,4))</f>
        <v>1E-4</v>
      </c>
      <c r="Q142" s="38">
        <f t="shared" ref="Q142:Q157" si="20">IF(ROUND(K142/D$104,4)=0,0.0001,ROUND(K142/D$104,4))</f>
        <v>1E-4</v>
      </c>
    </row>
    <row r="143" spans="2:17" ht="20.100000000000001" customHeight="1">
      <c r="B143"/>
      <c r="C143" s="59" t="s">
        <v>141</v>
      </c>
      <c r="D143" s="60"/>
      <c r="E143" s="14" t="s">
        <v>598</v>
      </c>
      <c r="F143" s="17">
        <v>49</v>
      </c>
      <c r="G143" s="39">
        <f t="shared" si="17"/>
        <v>0.30599999999999999</v>
      </c>
      <c r="H143" s="17">
        <v>34</v>
      </c>
      <c r="I143" s="17">
        <v>0.98</v>
      </c>
      <c r="J143" s="17">
        <v>0.79</v>
      </c>
      <c r="K143" s="17">
        <v>0.66</v>
      </c>
      <c r="L143" s="17" t="s">
        <v>92</v>
      </c>
      <c r="M143" s="17" t="s">
        <v>92</v>
      </c>
      <c r="N143" s="17" t="s">
        <v>92</v>
      </c>
      <c r="O143" s="38">
        <f t="shared" si="18"/>
        <v>1E-4</v>
      </c>
      <c r="P143" s="38">
        <f t="shared" si="19"/>
        <v>1E-4</v>
      </c>
      <c r="Q143" s="38">
        <f t="shared" si="20"/>
        <v>1E-4</v>
      </c>
    </row>
    <row r="144" spans="2:17" ht="20.100000000000001" customHeight="1">
      <c r="B144"/>
      <c r="C144" s="59" t="s">
        <v>142</v>
      </c>
      <c r="D144" s="60"/>
      <c r="E144" s="14" t="s">
        <v>599</v>
      </c>
      <c r="F144" s="17">
        <v>49</v>
      </c>
      <c r="G144" s="39">
        <f t="shared" si="17"/>
        <v>0.30599999999999999</v>
      </c>
      <c r="H144" s="17">
        <v>34</v>
      </c>
      <c r="I144" s="17">
        <v>0.98</v>
      </c>
      <c r="J144" s="17">
        <v>0.79</v>
      </c>
      <c r="K144" s="17">
        <v>0.66</v>
      </c>
      <c r="L144" s="17" t="s">
        <v>92</v>
      </c>
      <c r="M144" s="17" t="s">
        <v>92</v>
      </c>
      <c r="N144" s="17" t="s">
        <v>92</v>
      </c>
      <c r="O144" s="38">
        <f t="shared" si="18"/>
        <v>1E-4</v>
      </c>
      <c r="P144" s="38">
        <f t="shared" si="19"/>
        <v>1E-4</v>
      </c>
      <c r="Q144" s="38">
        <f t="shared" si="20"/>
        <v>1E-4</v>
      </c>
    </row>
    <row r="145" spans="2:17" ht="20.100000000000001" customHeight="1">
      <c r="B145"/>
      <c r="C145" s="59" t="s">
        <v>143</v>
      </c>
      <c r="D145" s="60"/>
      <c r="E145" s="14" t="s">
        <v>600</v>
      </c>
      <c r="F145" s="17">
        <v>49</v>
      </c>
      <c r="G145" s="39">
        <f t="shared" si="17"/>
        <v>0.30599999999999999</v>
      </c>
      <c r="H145" s="17">
        <v>34</v>
      </c>
      <c r="I145" s="17">
        <v>0.98</v>
      </c>
      <c r="J145" s="17">
        <v>0.79</v>
      </c>
      <c r="K145" s="17">
        <v>0.66</v>
      </c>
      <c r="L145" s="17" t="s">
        <v>92</v>
      </c>
      <c r="M145" s="17" t="s">
        <v>92</v>
      </c>
      <c r="N145" s="17" t="s">
        <v>92</v>
      </c>
      <c r="O145" s="38">
        <f t="shared" si="18"/>
        <v>1E-4</v>
      </c>
      <c r="P145" s="38">
        <f t="shared" si="19"/>
        <v>1E-4</v>
      </c>
      <c r="Q145" s="38">
        <f t="shared" si="20"/>
        <v>1E-4</v>
      </c>
    </row>
    <row r="146" spans="2:17" ht="20.100000000000001" customHeight="1">
      <c r="B146"/>
      <c r="C146" s="59" t="s">
        <v>144</v>
      </c>
      <c r="D146" s="60"/>
      <c r="E146" s="14" t="s">
        <v>601</v>
      </c>
      <c r="F146" s="17">
        <v>49</v>
      </c>
      <c r="G146" s="39">
        <f t="shared" si="17"/>
        <v>0.30599999999999999</v>
      </c>
      <c r="H146" s="17">
        <v>34</v>
      </c>
      <c r="I146" s="17">
        <v>0.98</v>
      </c>
      <c r="J146" s="17">
        <v>0.79</v>
      </c>
      <c r="K146" s="17">
        <v>0.66</v>
      </c>
      <c r="L146" s="17" t="s">
        <v>92</v>
      </c>
      <c r="M146" s="17" t="s">
        <v>92</v>
      </c>
      <c r="N146" s="17" t="s">
        <v>92</v>
      </c>
      <c r="O146" s="38">
        <f t="shared" si="18"/>
        <v>1E-4</v>
      </c>
      <c r="P146" s="38">
        <f t="shared" si="19"/>
        <v>1E-4</v>
      </c>
      <c r="Q146" s="38">
        <f t="shared" si="20"/>
        <v>1E-4</v>
      </c>
    </row>
    <row r="147" spans="2:17" ht="20.100000000000001" customHeight="1">
      <c r="B147"/>
      <c r="C147" s="59" t="s">
        <v>145</v>
      </c>
      <c r="D147" s="60"/>
      <c r="E147" s="14" t="s">
        <v>602</v>
      </c>
      <c r="F147" s="17">
        <v>99</v>
      </c>
      <c r="G147" s="39">
        <f t="shared" si="17"/>
        <v>0.626</v>
      </c>
      <c r="H147" s="17">
        <v>37</v>
      </c>
      <c r="I147" s="17">
        <v>1.07</v>
      </c>
      <c r="J147" s="17">
        <v>0.86</v>
      </c>
      <c r="K147" s="17">
        <v>0.72</v>
      </c>
      <c r="L147" s="17" t="s">
        <v>92</v>
      </c>
      <c r="M147" s="17" t="s">
        <v>92</v>
      </c>
      <c r="N147" s="17" t="s">
        <v>92</v>
      </c>
      <c r="O147" s="38">
        <f t="shared" si="18"/>
        <v>1E-4</v>
      </c>
      <c r="P147" s="38">
        <f t="shared" si="19"/>
        <v>1E-4</v>
      </c>
      <c r="Q147" s="38">
        <f t="shared" si="20"/>
        <v>1E-4</v>
      </c>
    </row>
    <row r="148" spans="2:17" ht="20.100000000000001" customHeight="1">
      <c r="B148"/>
      <c r="C148" s="59" t="s">
        <v>146</v>
      </c>
      <c r="D148" s="60"/>
      <c r="E148" s="14" t="s">
        <v>603</v>
      </c>
      <c r="F148" s="17">
        <v>99</v>
      </c>
      <c r="G148" s="39">
        <f t="shared" si="17"/>
        <v>0.63600000000000001</v>
      </c>
      <c r="H148" s="17">
        <v>36</v>
      </c>
      <c r="I148" s="17">
        <v>1.04</v>
      </c>
      <c r="J148" s="17">
        <v>0.84</v>
      </c>
      <c r="K148" s="17">
        <v>0.7</v>
      </c>
      <c r="L148" s="17" t="s">
        <v>92</v>
      </c>
      <c r="M148" s="17" t="s">
        <v>92</v>
      </c>
      <c r="N148" s="17" t="s">
        <v>92</v>
      </c>
      <c r="O148" s="38">
        <f t="shared" si="18"/>
        <v>1E-4</v>
      </c>
      <c r="P148" s="38">
        <f t="shared" si="19"/>
        <v>1E-4</v>
      </c>
      <c r="Q148" s="38">
        <f t="shared" si="20"/>
        <v>1E-4</v>
      </c>
    </row>
    <row r="149" spans="2:17" ht="20.100000000000001" customHeight="1">
      <c r="B149"/>
      <c r="C149" s="59" t="s">
        <v>147</v>
      </c>
      <c r="D149" s="60"/>
      <c r="E149" s="14" t="s">
        <v>604</v>
      </c>
      <c r="F149" s="17">
        <v>99</v>
      </c>
      <c r="G149" s="39">
        <f t="shared" si="17"/>
        <v>0.626</v>
      </c>
      <c r="H149" s="17">
        <v>37</v>
      </c>
      <c r="I149" s="17">
        <v>1.07</v>
      </c>
      <c r="J149" s="17">
        <v>0.86</v>
      </c>
      <c r="K149" s="17">
        <v>0.72</v>
      </c>
      <c r="L149" s="17" t="s">
        <v>92</v>
      </c>
      <c r="M149" s="17" t="s">
        <v>92</v>
      </c>
      <c r="N149" s="17" t="s">
        <v>92</v>
      </c>
      <c r="O149" s="38">
        <f t="shared" si="18"/>
        <v>1E-4</v>
      </c>
      <c r="P149" s="38">
        <f t="shared" si="19"/>
        <v>1E-4</v>
      </c>
      <c r="Q149" s="38">
        <f t="shared" si="20"/>
        <v>1E-4</v>
      </c>
    </row>
    <row r="150" spans="2:17" ht="20.100000000000001" customHeight="1">
      <c r="B150"/>
      <c r="C150" s="59" t="s">
        <v>149</v>
      </c>
      <c r="D150" s="60"/>
      <c r="E150" s="14" t="s">
        <v>606</v>
      </c>
      <c r="F150" s="17">
        <v>99</v>
      </c>
      <c r="G150" s="39">
        <f t="shared" si="17"/>
        <v>0.626</v>
      </c>
      <c r="H150" s="17">
        <v>37</v>
      </c>
      <c r="I150" s="17">
        <v>1.07</v>
      </c>
      <c r="J150" s="17">
        <v>0.86</v>
      </c>
      <c r="K150" s="17">
        <v>0.72</v>
      </c>
      <c r="L150" s="17" t="s">
        <v>92</v>
      </c>
      <c r="M150" s="17" t="s">
        <v>92</v>
      </c>
      <c r="N150" s="17" t="s">
        <v>92</v>
      </c>
      <c r="O150" s="38">
        <f t="shared" si="18"/>
        <v>1E-4</v>
      </c>
      <c r="P150" s="38">
        <f t="shared" si="19"/>
        <v>1E-4</v>
      </c>
      <c r="Q150" s="38">
        <f t="shared" si="20"/>
        <v>1E-4</v>
      </c>
    </row>
    <row r="151" spans="2:17" ht="20.100000000000001" customHeight="1">
      <c r="B151"/>
      <c r="C151" s="59" t="s">
        <v>150</v>
      </c>
      <c r="D151" s="60"/>
      <c r="E151" s="14" t="s">
        <v>607</v>
      </c>
      <c r="F151" s="17">
        <v>325</v>
      </c>
      <c r="G151" s="39">
        <f t="shared" si="17"/>
        <v>0.56599999999999995</v>
      </c>
      <c r="H151" s="17">
        <v>141</v>
      </c>
      <c r="I151" s="17">
        <v>4.07</v>
      </c>
      <c r="J151" s="17">
        <v>3.29</v>
      </c>
      <c r="K151" s="17">
        <v>2.73</v>
      </c>
      <c r="L151" s="17" t="s">
        <v>92</v>
      </c>
      <c r="M151" s="17" t="s">
        <v>92</v>
      </c>
      <c r="N151" s="17" t="s">
        <v>92</v>
      </c>
      <c r="O151" s="38">
        <f t="shared" si="18"/>
        <v>1E-4</v>
      </c>
      <c r="P151" s="38">
        <f t="shared" si="19"/>
        <v>1E-4</v>
      </c>
      <c r="Q151" s="38">
        <f t="shared" si="20"/>
        <v>1E-4</v>
      </c>
    </row>
    <row r="152" spans="2:17" ht="20.100000000000001" customHeight="1">
      <c r="B152"/>
      <c r="C152" s="59" t="s">
        <v>151</v>
      </c>
      <c r="D152" s="60"/>
      <c r="E152" s="14" t="s">
        <v>608</v>
      </c>
      <c r="F152" s="17">
        <v>524</v>
      </c>
      <c r="G152" s="39">
        <f t="shared" si="17"/>
        <v>0.68899999999999995</v>
      </c>
      <c r="H152" s="17">
        <v>163</v>
      </c>
      <c r="I152" s="17">
        <v>4.71</v>
      </c>
      <c r="J152" s="17">
        <v>3.8</v>
      </c>
      <c r="K152" s="17">
        <v>3.15</v>
      </c>
      <c r="L152" s="17" t="s">
        <v>92</v>
      </c>
      <c r="M152" s="17" t="s">
        <v>92</v>
      </c>
      <c r="N152" s="17" t="s">
        <v>92</v>
      </c>
      <c r="O152" s="38">
        <f t="shared" si="18"/>
        <v>1E-4</v>
      </c>
      <c r="P152" s="38">
        <f t="shared" si="19"/>
        <v>1E-4</v>
      </c>
      <c r="Q152" s="38">
        <f t="shared" si="20"/>
        <v>1E-4</v>
      </c>
    </row>
    <row r="153" spans="2:17" ht="20.100000000000001" customHeight="1">
      <c r="B153"/>
      <c r="C153" s="59" t="s">
        <v>152</v>
      </c>
      <c r="D153" s="60"/>
      <c r="E153" s="14" t="s">
        <v>609</v>
      </c>
      <c r="F153" s="17">
        <v>775</v>
      </c>
      <c r="G153" s="39">
        <f t="shared" si="17"/>
        <v>0.60899999999999999</v>
      </c>
      <c r="H153" s="17">
        <v>303</v>
      </c>
      <c r="I153" s="17">
        <v>8.75</v>
      </c>
      <c r="J153" s="17">
        <v>7.07</v>
      </c>
      <c r="K153" s="17">
        <v>5.86</v>
      </c>
      <c r="L153" s="17" t="s">
        <v>92</v>
      </c>
      <c r="M153" s="17" t="s">
        <v>92</v>
      </c>
      <c r="N153" s="17" t="s">
        <v>92</v>
      </c>
      <c r="O153" s="38">
        <f t="shared" si="18"/>
        <v>2.0000000000000001E-4</v>
      </c>
      <c r="P153" s="38">
        <f t="shared" si="19"/>
        <v>2.0000000000000001E-4</v>
      </c>
      <c r="Q153" s="38">
        <f t="shared" si="20"/>
        <v>1E-4</v>
      </c>
    </row>
    <row r="154" spans="2:17" ht="20.100000000000001" customHeight="1">
      <c r="B154"/>
      <c r="C154" s="59" t="s">
        <v>153</v>
      </c>
      <c r="D154" s="60"/>
      <c r="E154" s="14" t="s">
        <v>610</v>
      </c>
      <c r="F154" s="17">
        <v>195</v>
      </c>
      <c r="G154" s="39">
        <f t="shared" si="17"/>
        <v>0.61</v>
      </c>
      <c r="H154" s="17">
        <v>76</v>
      </c>
      <c r="I154" s="17">
        <v>2.19</v>
      </c>
      <c r="J154" s="17">
        <v>1.77</v>
      </c>
      <c r="K154" s="17">
        <v>1.47</v>
      </c>
      <c r="L154" s="17" t="s">
        <v>92</v>
      </c>
      <c r="M154" s="17" t="s">
        <v>92</v>
      </c>
      <c r="N154" s="17" t="s">
        <v>92</v>
      </c>
      <c r="O154" s="38">
        <f t="shared" si="18"/>
        <v>1E-4</v>
      </c>
      <c r="P154" s="38">
        <f t="shared" si="19"/>
        <v>1E-4</v>
      </c>
      <c r="Q154" s="38">
        <f t="shared" si="20"/>
        <v>1E-4</v>
      </c>
    </row>
    <row r="155" spans="2:17" ht="20.100000000000001" customHeight="1">
      <c r="B155"/>
      <c r="C155" s="59" t="s">
        <v>154</v>
      </c>
      <c r="D155" s="60"/>
      <c r="E155" s="14" t="s">
        <v>611</v>
      </c>
      <c r="F155" s="17">
        <v>675</v>
      </c>
      <c r="G155" s="39">
        <f t="shared" si="17"/>
        <v>0.68300000000000005</v>
      </c>
      <c r="H155" s="17">
        <v>214</v>
      </c>
      <c r="I155" s="17">
        <v>6.18</v>
      </c>
      <c r="J155" s="17">
        <v>4.99</v>
      </c>
      <c r="K155" s="17">
        <v>4.1399999999999997</v>
      </c>
      <c r="L155" s="17" t="s">
        <v>92</v>
      </c>
      <c r="M155" s="17" t="s">
        <v>92</v>
      </c>
      <c r="N155" s="17" t="s">
        <v>92</v>
      </c>
      <c r="O155" s="38">
        <f t="shared" si="18"/>
        <v>1E-4</v>
      </c>
      <c r="P155" s="38">
        <f t="shared" si="19"/>
        <v>1E-4</v>
      </c>
      <c r="Q155" s="38">
        <f t="shared" si="20"/>
        <v>1E-4</v>
      </c>
    </row>
    <row r="156" spans="2:17" ht="20.100000000000001" customHeight="1">
      <c r="B156"/>
      <c r="C156" s="59" t="s">
        <v>155</v>
      </c>
      <c r="D156" s="60"/>
      <c r="E156" s="14" t="s">
        <v>612</v>
      </c>
      <c r="F156" s="17">
        <v>799</v>
      </c>
      <c r="G156" s="39">
        <f t="shared" si="17"/>
        <v>0.59399999999999997</v>
      </c>
      <c r="H156" s="17">
        <v>324</v>
      </c>
      <c r="I156" s="17">
        <v>9.36</v>
      </c>
      <c r="J156" s="17">
        <v>7.56</v>
      </c>
      <c r="K156" s="17">
        <v>6.27</v>
      </c>
      <c r="L156" s="17" t="s">
        <v>92</v>
      </c>
      <c r="M156" s="17" t="s">
        <v>92</v>
      </c>
      <c r="N156" s="17" t="s">
        <v>92</v>
      </c>
      <c r="O156" s="38">
        <f t="shared" si="18"/>
        <v>2.0000000000000001E-4</v>
      </c>
      <c r="P156" s="38">
        <f t="shared" si="19"/>
        <v>2.0000000000000001E-4</v>
      </c>
      <c r="Q156" s="38">
        <f t="shared" si="20"/>
        <v>1E-4</v>
      </c>
    </row>
    <row r="157" spans="2:17" ht="20.100000000000001" customHeight="1">
      <c r="B157"/>
      <c r="C157" s="59" t="s">
        <v>156</v>
      </c>
      <c r="D157" s="60"/>
      <c r="E157" s="14" t="s">
        <v>613</v>
      </c>
      <c r="F157" s="17">
        <v>395</v>
      </c>
      <c r="G157" s="39">
        <f t="shared" si="17"/>
        <v>0.42299999999999999</v>
      </c>
      <c r="H157" s="17">
        <v>228</v>
      </c>
      <c r="I157" s="17">
        <v>6.58</v>
      </c>
      <c r="J157" s="17">
        <v>5.32</v>
      </c>
      <c r="K157" s="17">
        <v>4.41</v>
      </c>
      <c r="L157" s="17" t="s">
        <v>92</v>
      </c>
      <c r="M157" s="17" t="s">
        <v>92</v>
      </c>
      <c r="N157" s="17" t="s">
        <v>92</v>
      </c>
      <c r="O157" s="38">
        <f t="shared" si="18"/>
        <v>1E-4</v>
      </c>
      <c r="P157" s="38">
        <f t="shared" si="19"/>
        <v>1E-4</v>
      </c>
      <c r="Q157" s="38">
        <f t="shared" si="20"/>
        <v>1E-4</v>
      </c>
    </row>
    <row r="158" spans="2:17" ht="19.5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70" t="s">
        <v>22</v>
      </c>
      <c r="D163" s="70"/>
      <c r="E163" s="70"/>
      <c r="F163" s="70"/>
      <c r="G163" s="70"/>
      <c r="H163" s="70"/>
      <c r="I163" s="70"/>
      <c r="J163" s="70"/>
      <c r="K163" s="70"/>
      <c r="O163" s="47"/>
      <c r="P163" s="47"/>
      <c r="Q163" s="47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70" t="s">
        <v>63</v>
      </c>
      <c r="D170" s="70"/>
      <c r="E170" s="70"/>
      <c r="F170" s="70"/>
      <c r="G170" s="70"/>
      <c r="H170" s="70"/>
      <c r="I170" s="70"/>
      <c r="J170" s="70"/>
      <c r="K170" s="71"/>
      <c r="O170" s="47"/>
      <c r="P170" s="47"/>
      <c r="Q170" s="47"/>
    </row>
    <row r="171" spans="2:17" ht="20.100000000000001" customHeight="1">
      <c r="B171"/>
      <c r="C171" s="59" t="s">
        <v>103</v>
      </c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3" t="s">
        <v>16</v>
      </c>
      <c r="F180" s="18"/>
      <c r="G180" s="44"/>
      <c r="H180" s="18"/>
      <c r="I180" s="18"/>
      <c r="J180" s="18"/>
      <c r="K180" s="18"/>
      <c r="O180" s="47"/>
      <c r="P180" s="47"/>
      <c r="Q180" s="47"/>
    </row>
    <row r="181" spans="2:17" ht="20.100000000000001" customHeight="1">
      <c r="B181"/>
      <c r="C181" s="72" t="s">
        <v>51</v>
      </c>
      <c r="D181" s="73"/>
      <c r="E181" s="27"/>
      <c r="F181" s="19">
        <v>150</v>
      </c>
      <c r="G181" s="45">
        <v>0</v>
      </c>
      <c r="H181" s="20">
        <v>150</v>
      </c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72" t="s">
        <v>58</v>
      </c>
      <c r="D182" s="73"/>
      <c r="E182" s="27"/>
      <c r="F182" s="19">
        <v>100</v>
      </c>
      <c r="G182" s="45">
        <v>0</v>
      </c>
      <c r="H182" s="20">
        <v>100</v>
      </c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27"/>
      <c r="F183" s="19"/>
      <c r="G183" s="45"/>
      <c r="H183" s="20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27"/>
      <c r="F184" s="19"/>
      <c r="G184" s="45"/>
      <c r="H184" s="20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27"/>
      <c r="F185" s="19"/>
      <c r="G185" s="45"/>
      <c r="H185" s="20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27"/>
      <c r="F186" s="19"/>
      <c r="G186" s="45"/>
      <c r="H186" s="20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74" t="s">
        <v>72</v>
      </c>
      <c r="D187" s="71"/>
      <c r="E187" s="24" t="s">
        <v>103</v>
      </c>
      <c r="F187" s="24"/>
      <c r="G187" s="46"/>
      <c r="H187" s="24"/>
      <c r="I187" s="24"/>
      <c r="J187" s="24"/>
      <c r="K187" s="24"/>
      <c r="L187" s="24"/>
      <c r="M187" s="24"/>
      <c r="N187" s="24"/>
      <c r="O187" s="48"/>
      <c r="P187" s="48"/>
      <c r="Q187" s="48"/>
    </row>
    <row r="188" spans="2:17" ht="20.100000000000001" customHeight="1">
      <c r="B188"/>
      <c r="C188" s="74" t="s">
        <v>29</v>
      </c>
      <c r="D188" s="71"/>
      <c r="E188" s="24" t="s">
        <v>104</v>
      </c>
      <c r="F188" s="24"/>
      <c r="G188" s="46"/>
      <c r="H188" s="24"/>
      <c r="I188" s="24"/>
      <c r="J188" s="24"/>
      <c r="K188" s="24"/>
      <c r="L188" s="24"/>
      <c r="M188" s="24"/>
      <c r="N188" s="24"/>
      <c r="O188" s="48"/>
      <c r="P188" s="48"/>
      <c r="Q188" s="48"/>
    </row>
    <row r="189" spans="2:17" ht="20.100000000000001" customHeight="1">
      <c r="B189"/>
      <c r="C189" s="74" t="s">
        <v>45</v>
      </c>
      <c r="D189" s="71"/>
      <c r="E189" s="24" t="s">
        <v>104</v>
      </c>
      <c r="F189" s="24"/>
      <c r="G189" s="46"/>
      <c r="H189" s="24"/>
      <c r="I189" s="24"/>
      <c r="J189" s="24"/>
      <c r="K189" s="24"/>
      <c r="L189" s="24"/>
      <c r="M189" s="24"/>
      <c r="N189" s="24"/>
      <c r="O189" s="48"/>
      <c r="P189" s="48"/>
      <c r="Q189" s="48"/>
    </row>
    <row r="190" spans="2:17" ht="20.100000000000001" customHeight="1">
      <c r="B190"/>
      <c r="C190" s="76" t="s">
        <v>79</v>
      </c>
      <c r="D190" s="76"/>
      <c r="E190" s="24" t="s">
        <v>105</v>
      </c>
      <c r="F190" s="24"/>
      <c r="G190" s="46"/>
      <c r="H190" s="24"/>
      <c r="I190" s="24"/>
      <c r="J190" s="24"/>
      <c r="K190" s="24"/>
      <c r="L190" s="24"/>
      <c r="M190" s="24"/>
      <c r="N190" s="24"/>
      <c r="O190" s="48"/>
      <c r="P190" s="48"/>
      <c r="Q190" s="48"/>
    </row>
    <row r="191" spans="2:17" ht="20.100000000000001" customHeight="1">
      <c r="B191"/>
      <c r="C191" s="76" t="s">
        <v>59</v>
      </c>
      <c r="D191" s="76"/>
      <c r="E191" s="24" t="s">
        <v>105</v>
      </c>
      <c r="F191" s="24"/>
      <c r="G191" s="46"/>
      <c r="H191" s="24"/>
      <c r="I191" s="24"/>
      <c r="J191" s="24"/>
      <c r="K191" s="24"/>
      <c r="L191" s="24"/>
      <c r="M191" s="24"/>
      <c r="N191" s="24"/>
      <c r="O191" s="48"/>
      <c r="P191" s="48"/>
      <c r="Q191" s="48"/>
    </row>
    <row r="192" spans="2:17" ht="19.5" customHeight="1">
      <c r="B192"/>
      <c r="C192" t="s">
        <v>93</v>
      </c>
      <c r="G192" s="42"/>
      <c r="O192" s="47"/>
      <c r="P192" s="47"/>
      <c r="Q192" s="47"/>
    </row>
    <row r="193" spans="2:17" ht="15.75">
      <c r="F193" s="6"/>
    </row>
    <row r="194" spans="2:17" ht="20.100000000000001" customHeight="1">
      <c r="B194"/>
      <c r="C194" s="4" t="s">
        <v>2</v>
      </c>
      <c r="D194" s="5" t="s">
        <v>90</v>
      </c>
      <c r="E194" s="1"/>
      <c r="G194" s="42"/>
    </row>
    <row r="195" spans="2:17" ht="20.100000000000001" customHeight="1">
      <c r="B195"/>
      <c r="C195" s="4" t="s">
        <v>5</v>
      </c>
      <c r="D195" s="16" t="s">
        <v>215</v>
      </c>
      <c r="E195" s="1"/>
      <c r="G195" s="42"/>
    </row>
    <row r="196" spans="2:17" ht="20.100000000000001" customHeight="1">
      <c r="C196" s="4" t="s">
        <v>7</v>
      </c>
      <c r="D196" s="5">
        <v>85</v>
      </c>
      <c r="E196" s="1"/>
      <c r="G196" s="42"/>
    </row>
    <row r="197" spans="2:17" ht="20.100000000000001" customHeight="1">
      <c r="C197" s="4" t="s">
        <v>12</v>
      </c>
      <c r="D197" s="5">
        <v>75</v>
      </c>
      <c r="E197" s="1"/>
      <c r="G197" s="42"/>
    </row>
    <row r="198" spans="2:17" ht="20.100000000000001" customHeight="1">
      <c r="C198" s="4" t="s">
        <v>13</v>
      </c>
      <c r="D198" s="7">
        <v>16380</v>
      </c>
      <c r="E198" s="1"/>
      <c r="G198" s="42"/>
    </row>
    <row r="199" spans="2:17" ht="30" customHeight="1">
      <c r="C199" s="8" t="s">
        <v>86</v>
      </c>
      <c r="D199" s="37">
        <v>5.1999999999999998E-3</v>
      </c>
      <c r="E199" s="1"/>
      <c r="F199" s="49"/>
      <c r="G199" s="50"/>
    </row>
    <row r="200" spans="2:17" ht="30" customHeight="1">
      <c r="C200" s="8" t="s">
        <v>85</v>
      </c>
      <c r="D200" s="38">
        <v>2.9499999999999998E-2</v>
      </c>
      <c r="E200" s="1"/>
      <c r="G200" s="42"/>
    </row>
    <row r="201" spans="2:17" ht="20.100000000000001" customHeight="1">
      <c r="C201" s="2"/>
      <c r="G201" s="42"/>
    </row>
    <row r="202" spans="2:17" s="10" customFormat="1" ht="20.100000000000001" customHeigh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84</v>
      </c>
      <c r="M202" s="61"/>
      <c r="N202" s="61"/>
      <c r="O202" s="61" t="s">
        <v>83</v>
      </c>
      <c r="P202" s="61"/>
      <c r="Q202" s="61"/>
    </row>
    <row r="203" spans="2:17" s="10" customFormat="1" ht="20.100000000000001" customHeigh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  <c r="O203" s="62" t="s">
        <v>48</v>
      </c>
      <c r="P203" s="62"/>
      <c r="Q203" s="62"/>
    </row>
    <row r="204" spans="2:17" s="13" customFormat="1" ht="20.100000000000001" customHeight="1">
      <c r="B204" s="11"/>
      <c r="C204" s="66" t="s">
        <v>14</v>
      </c>
      <c r="D204" s="67"/>
      <c r="E204" s="35" t="s">
        <v>17</v>
      </c>
      <c r="F204" s="35" t="s">
        <v>8</v>
      </c>
      <c r="G204" s="43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  <c r="O204" s="35" t="s">
        <v>9</v>
      </c>
      <c r="P204" s="35" t="s">
        <v>10</v>
      </c>
      <c r="Q204" s="35" t="s">
        <v>11</v>
      </c>
    </row>
    <row r="205" spans="2:17" ht="20.100000000000001" customHeight="1">
      <c r="C205" s="68" t="s">
        <v>15</v>
      </c>
      <c r="D205" s="69"/>
      <c r="E205" s="14" t="s">
        <v>672</v>
      </c>
      <c r="F205" s="17">
        <v>42056</v>
      </c>
      <c r="G205" s="39">
        <f>ROUND(1-(H205/F205),3)</f>
        <v>0.85899999999999999</v>
      </c>
      <c r="H205" s="17">
        <v>5918</v>
      </c>
      <c r="I205" s="17">
        <v>170.91</v>
      </c>
      <c r="J205" s="17">
        <v>138.07</v>
      </c>
      <c r="K205" s="17">
        <v>114.45</v>
      </c>
      <c r="L205" s="17" t="s">
        <v>92</v>
      </c>
      <c r="M205" s="17" t="s">
        <v>92</v>
      </c>
      <c r="N205" s="17" t="s">
        <v>92</v>
      </c>
      <c r="O205" s="38">
        <f>ROUND(I205/D198,4)+D199</f>
        <v>1.5599999999999999E-2</v>
      </c>
      <c r="P205" s="38">
        <f>ROUND(J205/D198,4)+D199</f>
        <v>1.3599999999999999E-2</v>
      </c>
      <c r="Q205" s="38">
        <f>ROUND(K205/D198,4)+D199</f>
        <v>1.2199999999999999E-2</v>
      </c>
    </row>
    <row r="206" spans="2:17" ht="20.100000000000001" customHeight="1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7" ht="20.100000000000001" customHeight="1">
      <c r="C207" s="59" t="s">
        <v>196</v>
      </c>
      <c r="D207" s="60"/>
      <c r="E207" s="14" t="s">
        <v>653</v>
      </c>
      <c r="F207" s="17">
        <v>1783</v>
      </c>
      <c r="G207" s="39">
        <f>ROUND(1-(H207/F207),3)</f>
        <v>0.70799999999999996</v>
      </c>
      <c r="H207" s="17">
        <v>521</v>
      </c>
      <c r="I207" s="17">
        <v>15.05</v>
      </c>
      <c r="J207" s="17">
        <v>12.15</v>
      </c>
      <c r="K207" s="17">
        <v>10.08</v>
      </c>
      <c r="L207" s="17" t="s">
        <v>92</v>
      </c>
      <c r="M207" s="17" t="s">
        <v>92</v>
      </c>
      <c r="N207" s="17" t="s">
        <v>92</v>
      </c>
      <c r="O207" s="38">
        <f>IF(ROUND(I207/D$198,4)=0,0.0001,ROUND(I207/D$198,4))</f>
        <v>8.9999999999999998E-4</v>
      </c>
      <c r="P207" s="38">
        <f>IF(ROUND(J207/D$198,4)=0,0.0001,ROUND(J207/D$198,4))</f>
        <v>6.9999999999999999E-4</v>
      </c>
      <c r="Q207" s="38">
        <f>IF(ROUND(K207/D$198,4)=0,0.0001,ROUND(K207/D$198,4))</f>
        <v>5.9999999999999995E-4</v>
      </c>
    </row>
    <row r="208" spans="2:17" ht="20.100000000000001" customHeight="1">
      <c r="C208" s="59" t="s">
        <v>197</v>
      </c>
      <c r="D208" s="60"/>
      <c r="E208" s="14" t="s">
        <v>654</v>
      </c>
      <c r="F208" s="17">
        <v>3201</v>
      </c>
      <c r="G208" s="39">
        <f t="shared" ref="G208:G219" si="21">ROUND(1-(H208/F208),3)</f>
        <v>0.75700000000000001</v>
      </c>
      <c r="H208" s="17">
        <v>779</v>
      </c>
      <c r="I208" s="17">
        <v>22.5</v>
      </c>
      <c r="J208" s="17">
        <v>18.170000000000002</v>
      </c>
      <c r="K208" s="17">
        <v>15.07</v>
      </c>
      <c r="L208" s="17" t="s">
        <v>92</v>
      </c>
      <c r="M208" s="17" t="s">
        <v>92</v>
      </c>
      <c r="N208" s="17" t="s">
        <v>92</v>
      </c>
      <c r="O208" s="38">
        <f t="shared" ref="O208:O219" si="22">IF(ROUND(I208/D$198,4)=0,0.0001,ROUND(I208/D$198,4))</f>
        <v>1.4E-3</v>
      </c>
      <c r="P208" s="38">
        <f t="shared" ref="P208:P219" si="23">IF(ROUND(J208/D$198,4)=0,0.0001,ROUND(J208/D$198,4))</f>
        <v>1.1000000000000001E-3</v>
      </c>
      <c r="Q208" s="38">
        <f t="shared" ref="Q208:Q219" si="24">IF(ROUND(K208/D$198,4)=0,0.0001,ROUND(K208/D$198,4))</f>
        <v>8.9999999999999998E-4</v>
      </c>
    </row>
    <row r="209" spans="2:17" ht="20.100000000000001" customHeight="1">
      <c r="C209" s="59" t="s">
        <v>198</v>
      </c>
      <c r="D209" s="60"/>
      <c r="E209" s="14" t="s">
        <v>655</v>
      </c>
      <c r="F209" s="17">
        <v>4897</v>
      </c>
      <c r="G209" s="39">
        <f t="shared" si="21"/>
        <v>0.74</v>
      </c>
      <c r="H209" s="17">
        <v>1275</v>
      </c>
      <c r="I209" s="17">
        <v>36.82</v>
      </c>
      <c r="J209" s="17">
        <v>29.75</v>
      </c>
      <c r="K209" s="17">
        <v>24.66</v>
      </c>
      <c r="L209" s="17" t="s">
        <v>92</v>
      </c>
      <c r="M209" s="17" t="s">
        <v>92</v>
      </c>
      <c r="N209" s="17" t="s">
        <v>92</v>
      </c>
      <c r="O209" s="38">
        <f t="shared" si="22"/>
        <v>2.2000000000000001E-3</v>
      </c>
      <c r="P209" s="38">
        <f t="shared" si="23"/>
        <v>1.8E-3</v>
      </c>
      <c r="Q209" s="38">
        <f t="shared" si="24"/>
        <v>1.5E-3</v>
      </c>
    </row>
    <row r="210" spans="2:17" ht="20.100000000000001" customHeight="1">
      <c r="C210" s="59" t="s">
        <v>199</v>
      </c>
      <c r="D210" s="60"/>
      <c r="E210" s="14" t="s">
        <v>656</v>
      </c>
      <c r="F210" s="17">
        <v>58</v>
      </c>
      <c r="G210" s="39">
        <f t="shared" si="21"/>
        <v>0.379</v>
      </c>
      <c r="H210" s="17">
        <v>36</v>
      </c>
      <c r="I210" s="17">
        <v>1.04</v>
      </c>
      <c r="J210" s="17">
        <v>0.84</v>
      </c>
      <c r="K210" s="17">
        <v>0.7</v>
      </c>
      <c r="L210" s="17" t="s">
        <v>92</v>
      </c>
      <c r="M210" s="17" t="s">
        <v>92</v>
      </c>
      <c r="N210" s="17" t="s">
        <v>92</v>
      </c>
      <c r="O210" s="38">
        <f t="shared" si="22"/>
        <v>1E-4</v>
      </c>
      <c r="P210" s="38">
        <f t="shared" si="23"/>
        <v>1E-4</v>
      </c>
      <c r="Q210" s="38">
        <f t="shared" si="24"/>
        <v>1E-4</v>
      </c>
    </row>
    <row r="211" spans="2:17" ht="20.100000000000001" customHeight="1">
      <c r="C211" s="59" t="s">
        <v>136</v>
      </c>
      <c r="D211" s="60"/>
      <c r="E211" s="14" t="s">
        <v>593</v>
      </c>
      <c r="F211" s="17">
        <v>55</v>
      </c>
      <c r="G211" s="39">
        <f t="shared" si="21"/>
        <v>0.49099999999999999</v>
      </c>
      <c r="H211" s="17">
        <v>28</v>
      </c>
      <c r="I211" s="17">
        <v>0.81</v>
      </c>
      <c r="J211" s="17">
        <v>0.65</v>
      </c>
      <c r="K211" s="17">
        <v>0.54</v>
      </c>
      <c r="L211" s="17" t="s">
        <v>92</v>
      </c>
      <c r="M211" s="17" t="s">
        <v>92</v>
      </c>
      <c r="N211" s="17" t="s">
        <v>92</v>
      </c>
      <c r="O211" s="38">
        <f t="shared" si="22"/>
        <v>1E-4</v>
      </c>
      <c r="P211" s="38">
        <f t="shared" si="23"/>
        <v>1E-4</v>
      </c>
      <c r="Q211" s="38">
        <f t="shared" si="24"/>
        <v>1E-4</v>
      </c>
    </row>
    <row r="212" spans="2:17" ht="20.100000000000001" customHeight="1">
      <c r="B212"/>
      <c r="C212" s="59" t="s">
        <v>200</v>
      </c>
      <c r="D212" s="60"/>
      <c r="E212" s="14" t="s">
        <v>657</v>
      </c>
      <c r="F212" s="17">
        <v>811</v>
      </c>
      <c r="G212" s="39">
        <f t="shared" si="21"/>
        <v>0.80900000000000005</v>
      </c>
      <c r="H212" s="17">
        <v>155</v>
      </c>
      <c r="I212" s="17">
        <v>4.4800000000000004</v>
      </c>
      <c r="J212" s="17">
        <v>3.62</v>
      </c>
      <c r="K212" s="17">
        <v>3</v>
      </c>
      <c r="L212" s="17" t="s">
        <v>92</v>
      </c>
      <c r="M212" s="17" t="s">
        <v>92</v>
      </c>
      <c r="N212" s="17" t="s">
        <v>92</v>
      </c>
      <c r="O212" s="38">
        <f t="shared" si="22"/>
        <v>2.9999999999999997E-4</v>
      </c>
      <c r="P212" s="38">
        <f t="shared" si="23"/>
        <v>2.0000000000000001E-4</v>
      </c>
      <c r="Q212" s="38">
        <f t="shared" si="24"/>
        <v>2.0000000000000001E-4</v>
      </c>
    </row>
    <row r="213" spans="2:17" ht="20.100000000000001" customHeight="1">
      <c r="B213"/>
      <c r="C213" s="59" t="s">
        <v>201</v>
      </c>
      <c r="D213" s="60"/>
      <c r="E213" s="14" t="s">
        <v>658</v>
      </c>
      <c r="F213" s="17">
        <v>84</v>
      </c>
      <c r="G213" s="39">
        <f t="shared" si="21"/>
        <v>0.81</v>
      </c>
      <c r="H213" s="17">
        <v>16</v>
      </c>
      <c r="I213" s="17">
        <v>0.46</v>
      </c>
      <c r="J213" s="17">
        <v>0.37</v>
      </c>
      <c r="K213" s="17">
        <v>0.31</v>
      </c>
      <c r="L213" s="17" t="s">
        <v>92</v>
      </c>
      <c r="M213" s="17" t="s">
        <v>92</v>
      </c>
      <c r="N213" s="17" t="s">
        <v>92</v>
      </c>
      <c r="O213" s="38">
        <f t="shared" si="22"/>
        <v>1E-4</v>
      </c>
      <c r="P213" s="38">
        <f t="shared" si="23"/>
        <v>1E-4</v>
      </c>
      <c r="Q213" s="38">
        <f t="shared" si="24"/>
        <v>1E-4</v>
      </c>
    </row>
    <row r="214" spans="2:17" ht="20.100000000000001" customHeight="1">
      <c r="B214"/>
      <c r="C214" s="59" t="s">
        <v>137</v>
      </c>
      <c r="D214" s="60"/>
      <c r="E214" s="14" t="s">
        <v>594</v>
      </c>
      <c r="F214" s="17">
        <v>83</v>
      </c>
      <c r="G214" s="39">
        <f t="shared" si="21"/>
        <v>0.78300000000000003</v>
      </c>
      <c r="H214" s="17">
        <v>18</v>
      </c>
      <c r="I214" s="17">
        <v>0.52</v>
      </c>
      <c r="J214" s="17">
        <v>0.42</v>
      </c>
      <c r="K214" s="17">
        <v>0.35</v>
      </c>
      <c r="L214" s="17" t="s">
        <v>92</v>
      </c>
      <c r="M214" s="17" t="s">
        <v>92</v>
      </c>
      <c r="N214" s="17" t="s">
        <v>92</v>
      </c>
      <c r="O214" s="38">
        <f t="shared" si="22"/>
        <v>1E-4</v>
      </c>
      <c r="P214" s="38">
        <f t="shared" si="23"/>
        <v>1E-4</v>
      </c>
      <c r="Q214" s="38">
        <f t="shared" si="24"/>
        <v>1E-4</v>
      </c>
    </row>
    <row r="215" spans="2:17" ht="20.100000000000001" customHeight="1">
      <c r="B215"/>
      <c r="C215" s="59" t="s">
        <v>202</v>
      </c>
      <c r="D215" s="60"/>
      <c r="E215" s="14" t="s">
        <v>659</v>
      </c>
      <c r="F215" s="17">
        <v>1173</v>
      </c>
      <c r="G215" s="39">
        <f t="shared" si="21"/>
        <v>0.89300000000000002</v>
      </c>
      <c r="H215" s="17">
        <v>125</v>
      </c>
      <c r="I215" s="17">
        <v>3.61</v>
      </c>
      <c r="J215" s="17">
        <v>2.92</v>
      </c>
      <c r="K215" s="17">
        <v>2.42</v>
      </c>
      <c r="L215" s="17" t="s">
        <v>92</v>
      </c>
      <c r="M215" s="17" t="s">
        <v>92</v>
      </c>
      <c r="N215" s="17" t="s">
        <v>92</v>
      </c>
      <c r="O215" s="38">
        <f t="shared" si="22"/>
        <v>2.0000000000000001E-4</v>
      </c>
      <c r="P215" s="38">
        <f t="shared" si="23"/>
        <v>2.0000000000000001E-4</v>
      </c>
      <c r="Q215" s="38">
        <f t="shared" si="24"/>
        <v>1E-4</v>
      </c>
    </row>
    <row r="216" spans="2:17" ht="20.100000000000001" customHeight="1">
      <c r="B216"/>
      <c r="C216" s="59" t="s">
        <v>203</v>
      </c>
      <c r="D216" s="60"/>
      <c r="E216" s="14" t="s">
        <v>660</v>
      </c>
      <c r="F216" s="17">
        <v>1235</v>
      </c>
      <c r="G216" s="39">
        <f t="shared" si="21"/>
        <v>0.86099999999999999</v>
      </c>
      <c r="H216" s="17">
        <v>172</v>
      </c>
      <c r="I216" s="17">
        <v>4.97</v>
      </c>
      <c r="J216" s="17">
        <v>4.01</v>
      </c>
      <c r="K216" s="17">
        <v>3.33</v>
      </c>
      <c r="L216" s="17" t="s">
        <v>92</v>
      </c>
      <c r="M216" s="17" t="s">
        <v>92</v>
      </c>
      <c r="N216" s="17" t="s">
        <v>92</v>
      </c>
      <c r="O216" s="38">
        <f t="shared" si="22"/>
        <v>2.9999999999999997E-4</v>
      </c>
      <c r="P216" s="38">
        <f t="shared" si="23"/>
        <v>2.0000000000000001E-4</v>
      </c>
      <c r="Q216" s="38">
        <f t="shared" si="24"/>
        <v>2.0000000000000001E-4</v>
      </c>
    </row>
    <row r="217" spans="2:17" ht="20.100000000000001" customHeight="1">
      <c r="B217"/>
      <c r="C217" s="59" t="s">
        <v>204</v>
      </c>
      <c r="D217" s="60"/>
      <c r="E217" s="14" t="s">
        <v>661</v>
      </c>
      <c r="F217" s="17">
        <v>1170</v>
      </c>
      <c r="G217" s="39">
        <f t="shared" si="21"/>
        <v>0.92</v>
      </c>
      <c r="H217" s="17">
        <v>94</v>
      </c>
      <c r="I217" s="17">
        <v>2.71</v>
      </c>
      <c r="J217" s="17">
        <v>2.19</v>
      </c>
      <c r="K217" s="17">
        <v>1.82</v>
      </c>
      <c r="L217" s="17" t="s">
        <v>92</v>
      </c>
      <c r="M217" s="17" t="s">
        <v>92</v>
      </c>
      <c r="N217" s="17" t="s">
        <v>92</v>
      </c>
      <c r="O217" s="38">
        <f t="shared" si="22"/>
        <v>2.0000000000000001E-4</v>
      </c>
      <c r="P217" s="38">
        <f t="shared" si="23"/>
        <v>1E-4</v>
      </c>
      <c r="Q217" s="38">
        <f t="shared" si="24"/>
        <v>1E-4</v>
      </c>
    </row>
    <row r="218" spans="2:17" ht="20.100000000000001" customHeight="1">
      <c r="B218"/>
      <c r="C218" s="59" t="s">
        <v>205</v>
      </c>
      <c r="D218" s="60"/>
      <c r="E218" s="14" t="s">
        <v>662</v>
      </c>
      <c r="F218" s="17">
        <v>941</v>
      </c>
      <c r="G218" s="39">
        <f t="shared" si="21"/>
        <v>0.91300000000000003</v>
      </c>
      <c r="H218" s="17">
        <v>82</v>
      </c>
      <c r="I218" s="17">
        <v>2.37</v>
      </c>
      <c r="J218" s="17">
        <v>1.91</v>
      </c>
      <c r="K218" s="17">
        <v>1.59</v>
      </c>
      <c r="L218" s="17" t="s">
        <v>92</v>
      </c>
      <c r="M218" s="17" t="s">
        <v>92</v>
      </c>
      <c r="N218" s="17" t="s">
        <v>92</v>
      </c>
      <c r="O218" s="38">
        <f t="shared" si="22"/>
        <v>1E-4</v>
      </c>
      <c r="P218" s="38">
        <f t="shared" si="23"/>
        <v>1E-4</v>
      </c>
      <c r="Q218" s="38">
        <f t="shared" si="24"/>
        <v>1E-4</v>
      </c>
    </row>
    <row r="219" spans="2:17" ht="20.100000000000001" customHeight="1">
      <c r="B219"/>
      <c r="C219" s="59" t="s">
        <v>99</v>
      </c>
      <c r="D219" s="60"/>
      <c r="E219" s="14" t="s">
        <v>564</v>
      </c>
      <c r="F219" s="17">
        <v>108</v>
      </c>
      <c r="G219" s="39">
        <f t="shared" si="21"/>
        <v>0.74099999999999999</v>
      </c>
      <c r="H219" s="17">
        <v>28</v>
      </c>
      <c r="I219" s="17">
        <v>0.81</v>
      </c>
      <c r="J219" s="17">
        <v>0.65</v>
      </c>
      <c r="K219" s="17">
        <v>0.54</v>
      </c>
      <c r="L219" s="17" t="s">
        <v>92</v>
      </c>
      <c r="M219" s="17" t="s">
        <v>92</v>
      </c>
      <c r="N219" s="17" t="s">
        <v>92</v>
      </c>
      <c r="O219" s="38">
        <f t="shared" si="22"/>
        <v>1E-4</v>
      </c>
      <c r="P219" s="38">
        <f t="shared" si="23"/>
        <v>1E-4</v>
      </c>
      <c r="Q219" s="38">
        <f t="shared" si="24"/>
        <v>1E-4</v>
      </c>
    </row>
    <row r="220" spans="2:17" ht="20.100000000000001" customHeight="1">
      <c r="B220"/>
      <c r="C220" s="59"/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59"/>
      <c r="D229" s="60"/>
      <c r="E229" s="14"/>
      <c r="F229" s="17"/>
      <c r="G229" s="39"/>
      <c r="H229" s="17"/>
      <c r="I229" s="17"/>
      <c r="J229" s="17"/>
      <c r="K229" s="17"/>
      <c r="L229" s="17"/>
      <c r="M229" s="17"/>
      <c r="N229" s="17"/>
      <c r="O229" s="38"/>
      <c r="P229" s="38"/>
      <c r="Q229" s="38"/>
    </row>
    <row r="230" spans="2:17" ht="20.100000000000001" customHeight="1">
      <c r="B230"/>
      <c r="C230" s="70" t="s">
        <v>21</v>
      </c>
      <c r="D230" s="70"/>
      <c r="E230" s="70"/>
      <c r="F230" s="70"/>
      <c r="G230" s="70"/>
      <c r="H230" s="70"/>
      <c r="I230" s="70"/>
      <c r="J230" s="70"/>
      <c r="K230" s="70"/>
      <c r="O230" s="47"/>
      <c r="P230" s="47"/>
      <c r="Q230" s="47"/>
    </row>
    <row r="231" spans="2:17" ht="20.100000000000001" customHeight="1">
      <c r="B231"/>
      <c r="C231" s="59" t="s">
        <v>139</v>
      </c>
      <c r="D231" s="60"/>
      <c r="E231" s="14" t="s">
        <v>596</v>
      </c>
      <c r="F231" s="17">
        <v>1025</v>
      </c>
      <c r="G231" s="39">
        <f t="shared" ref="G231" si="25">ROUND(1-(H231/F231),3)</f>
        <v>0.68700000000000006</v>
      </c>
      <c r="H231" s="17">
        <v>321</v>
      </c>
      <c r="I231" s="17">
        <v>9.27</v>
      </c>
      <c r="J231" s="17">
        <v>7.49</v>
      </c>
      <c r="K231" s="17">
        <v>6.21</v>
      </c>
      <c r="L231" s="17" t="s">
        <v>92</v>
      </c>
      <c r="M231" s="17" t="s">
        <v>92</v>
      </c>
      <c r="N231" s="17" t="s">
        <v>92</v>
      </c>
      <c r="O231" s="38">
        <f>IF(ROUND(I231/D$198,4)=0,0.0001,ROUND(I231/D$198,4))</f>
        <v>5.9999999999999995E-4</v>
      </c>
      <c r="P231" s="38">
        <f>IF(ROUND(J231/D$198,4)=0,0.0001,ROUND(J231/D$198,4))</f>
        <v>5.0000000000000001E-4</v>
      </c>
      <c r="Q231" s="38">
        <f>IF(ROUND(K231/D$198,4)=0,0.0001,ROUND(K231/D$198,4))</f>
        <v>4.0000000000000002E-4</v>
      </c>
    </row>
    <row r="232" spans="2:17" ht="20.100000000000001" customHeight="1">
      <c r="B232"/>
      <c r="C232" s="59"/>
      <c r="D232" s="60"/>
      <c r="E232" s="14"/>
      <c r="F232" s="17"/>
      <c r="G232" s="39"/>
      <c r="H232" s="17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14"/>
      <c r="F233" s="17"/>
      <c r="G233" s="39"/>
      <c r="H233" s="17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14"/>
      <c r="F234" s="17"/>
      <c r="G234" s="39"/>
      <c r="H234" s="17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70" t="s">
        <v>23</v>
      </c>
      <c r="D235" s="70"/>
      <c r="E235" s="70"/>
      <c r="F235" s="70"/>
      <c r="G235" s="70"/>
      <c r="H235" s="70"/>
      <c r="I235" s="70"/>
      <c r="J235" s="70"/>
      <c r="K235" s="70"/>
      <c r="O235" s="47"/>
      <c r="P235" s="47"/>
      <c r="Q235" s="47"/>
    </row>
    <row r="236" spans="2:17" ht="20.100000000000001" customHeight="1">
      <c r="B236"/>
      <c r="C236" s="59" t="s">
        <v>140</v>
      </c>
      <c r="D236" s="60"/>
      <c r="E236" s="14" t="s">
        <v>597</v>
      </c>
      <c r="F236" s="17">
        <v>629</v>
      </c>
      <c r="G236" s="39">
        <f t="shared" ref="G236:G251" si="26">ROUND(1-(H236/F236),3)</f>
        <v>0.79200000000000004</v>
      </c>
      <c r="H236" s="17">
        <v>131</v>
      </c>
      <c r="I236" s="17">
        <v>3.78</v>
      </c>
      <c r="J236" s="17">
        <v>3.06</v>
      </c>
      <c r="K236" s="17">
        <v>2.5299999999999998</v>
      </c>
      <c r="L236" s="17" t="s">
        <v>92</v>
      </c>
      <c r="M236" s="17" t="s">
        <v>92</v>
      </c>
      <c r="N236" s="17" t="s">
        <v>92</v>
      </c>
      <c r="O236" s="38">
        <f t="shared" ref="O236:O251" si="27">IF(ROUND(I236/D$198,4)=0,0.0001,ROUND(I236/D$198,4))</f>
        <v>2.0000000000000001E-4</v>
      </c>
      <c r="P236" s="38">
        <f t="shared" ref="P236:P251" si="28">IF(ROUND(J236/D$198,4)=0,0.0001,ROUND(J236/D$198,4))</f>
        <v>2.0000000000000001E-4</v>
      </c>
      <c r="Q236" s="38">
        <f t="shared" ref="Q236:Q251" si="29">IF(ROUND(K236/D$198,4)=0,0.0001,ROUND(K236/D$198,4))</f>
        <v>2.0000000000000001E-4</v>
      </c>
    </row>
    <row r="237" spans="2:17" ht="20.100000000000001" customHeight="1">
      <c r="B237"/>
      <c r="C237" s="59" t="s">
        <v>141</v>
      </c>
      <c r="D237" s="60"/>
      <c r="E237" s="14" t="s">
        <v>598</v>
      </c>
      <c r="F237" s="17">
        <v>49</v>
      </c>
      <c r="G237" s="39">
        <f t="shared" si="26"/>
        <v>0.30599999999999999</v>
      </c>
      <c r="H237" s="17">
        <v>34</v>
      </c>
      <c r="I237" s="17">
        <v>0.98</v>
      </c>
      <c r="J237" s="17">
        <v>0.79</v>
      </c>
      <c r="K237" s="17">
        <v>0.66</v>
      </c>
      <c r="L237" s="17" t="s">
        <v>92</v>
      </c>
      <c r="M237" s="17" t="s">
        <v>92</v>
      </c>
      <c r="N237" s="17" t="s">
        <v>92</v>
      </c>
      <c r="O237" s="38">
        <f t="shared" si="27"/>
        <v>1E-4</v>
      </c>
      <c r="P237" s="38">
        <f t="shared" si="28"/>
        <v>1E-4</v>
      </c>
      <c r="Q237" s="38">
        <f t="shared" si="29"/>
        <v>1E-4</v>
      </c>
    </row>
    <row r="238" spans="2:17" ht="20.100000000000001" customHeight="1">
      <c r="B238"/>
      <c r="C238" s="59" t="s">
        <v>142</v>
      </c>
      <c r="D238" s="60"/>
      <c r="E238" s="14" t="s">
        <v>599</v>
      </c>
      <c r="F238" s="17">
        <v>49</v>
      </c>
      <c r="G238" s="39">
        <f t="shared" si="26"/>
        <v>0.30599999999999999</v>
      </c>
      <c r="H238" s="17">
        <v>34</v>
      </c>
      <c r="I238" s="17">
        <v>0.98</v>
      </c>
      <c r="J238" s="17">
        <v>0.79</v>
      </c>
      <c r="K238" s="17">
        <v>0.66</v>
      </c>
      <c r="L238" s="17" t="s">
        <v>92</v>
      </c>
      <c r="M238" s="17" t="s">
        <v>92</v>
      </c>
      <c r="N238" s="17" t="s">
        <v>92</v>
      </c>
      <c r="O238" s="38">
        <f t="shared" si="27"/>
        <v>1E-4</v>
      </c>
      <c r="P238" s="38">
        <f t="shared" si="28"/>
        <v>1E-4</v>
      </c>
      <c r="Q238" s="38">
        <f t="shared" si="29"/>
        <v>1E-4</v>
      </c>
    </row>
    <row r="239" spans="2:17" ht="20.100000000000001" customHeight="1">
      <c r="B239"/>
      <c r="C239" s="59" t="s">
        <v>143</v>
      </c>
      <c r="D239" s="60"/>
      <c r="E239" s="14" t="s">
        <v>600</v>
      </c>
      <c r="F239" s="17">
        <v>49</v>
      </c>
      <c r="G239" s="39">
        <f t="shared" si="26"/>
        <v>0.30599999999999999</v>
      </c>
      <c r="H239" s="17">
        <v>34</v>
      </c>
      <c r="I239" s="17">
        <v>0.98</v>
      </c>
      <c r="J239" s="17">
        <v>0.79</v>
      </c>
      <c r="K239" s="17">
        <v>0.66</v>
      </c>
      <c r="L239" s="17" t="s">
        <v>92</v>
      </c>
      <c r="M239" s="17" t="s">
        <v>92</v>
      </c>
      <c r="N239" s="17" t="s">
        <v>92</v>
      </c>
      <c r="O239" s="38">
        <f t="shared" si="27"/>
        <v>1E-4</v>
      </c>
      <c r="P239" s="38">
        <f t="shared" si="28"/>
        <v>1E-4</v>
      </c>
      <c r="Q239" s="38">
        <f t="shared" si="29"/>
        <v>1E-4</v>
      </c>
    </row>
    <row r="240" spans="2:17" ht="20.100000000000001" customHeight="1">
      <c r="B240"/>
      <c r="C240" s="59" t="s">
        <v>144</v>
      </c>
      <c r="D240" s="60"/>
      <c r="E240" s="14" t="s">
        <v>601</v>
      </c>
      <c r="F240" s="17">
        <v>49</v>
      </c>
      <c r="G240" s="39">
        <f t="shared" si="26"/>
        <v>0.30599999999999999</v>
      </c>
      <c r="H240" s="17">
        <v>34</v>
      </c>
      <c r="I240" s="17">
        <v>0.98</v>
      </c>
      <c r="J240" s="17">
        <v>0.79</v>
      </c>
      <c r="K240" s="17">
        <v>0.66</v>
      </c>
      <c r="L240" s="17" t="s">
        <v>92</v>
      </c>
      <c r="M240" s="17" t="s">
        <v>92</v>
      </c>
      <c r="N240" s="17" t="s">
        <v>92</v>
      </c>
      <c r="O240" s="38">
        <f t="shared" si="27"/>
        <v>1E-4</v>
      </c>
      <c r="P240" s="38">
        <f t="shared" si="28"/>
        <v>1E-4</v>
      </c>
      <c r="Q240" s="38">
        <f t="shared" si="29"/>
        <v>1E-4</v>
      </c>
    </row>
    <row r="241" spans="2:17" ht="20.100000000000001" customHeight="1">
      <c r="B241"/>
      <c r="C241" s="59" t="s">
        <v>145</v>
      </c>
      <c r="D241" s="60"/>
      <c r="E241" s="14" t="s">
        <v>602</v>
      </c>
      <c r="F241" s="17">
        <v>99</v>
      </c>
      <c r="G241" s="39">
        <f t="shared" si="26"/>
        <v>0.626</v>
      </c>
      <c r="H241" s="17">
        <v>37</v>
      </c>
      <c r="I241" s="17">
        <v>1.07</v>
      </c>
      <c r="J241" s="17">
        <v>0.86</v>
      </c>
      <c r="K241" s="17">
        <v>0.72</v>
      </c>
      <c r="L241" s="17" t="s">
        <v>92</v>
      </c>
      <c r="M241" s="17" t="s">
        <v>92</v>
      </c>
      <c r="N241" s="17" t="s">
        <v>92</v>
      </c>
      <c r="O241" s="38">
        <f t="shared" si="27"/>
        <v>1E-4</v>
      </c>
      <c r="P241" s="38">
        <f t="shared" si="28"/>
        <v>1E-4</v>
      </c>
      <c r="Q241" s="38">
        <f t="shared" si="29"/>
        <v>1E-4</v>
      </c>
    </row>
    <row r="242" spans="2:17" ht="20.100000000000001" customHeight="1">
      <c r="B242"/>
      <c r="C242" s="59" t="s">
        <v>146</v>
      </c>
      <c r="D242" s="60"/>
      <c r="E242" s="14" t="s">
        <v>603</v>
      </c>
      <c r="F242" s="17">
        <v>99</v>
      </c>
      <c r="G242" s="39">
        <f t="shared" si="26"/>
        <v>0.63600000000000001</v>
      </c>
      <c r="H242" s="17">
        <v>36</v>
      </c>
      <c r="I242" s="17">
        <v>1.04</v>
      </c>
      <c r="J242" s="17">
        <v>0.84</v>
      </c>
      <c r="K242" s="17">
        <v>0.7</v>
      </c>
      <c r="L242" s="17" t="s">
        <v>92</v>
      </c>
      <c r="M242" s="17" t="s">
        <v>92</v>
      </c>
      <c r="N242" s="17" t="s">
        <v>92</v>
      </c>
      <c r="O242" s="38">
        <f t="shared" si="27"/>
        <v>1E-4</v>
      </c>
      <c r="P242" s="38">
        <f t="shared" si="28"/>
        <v>1E-4</v>
      </c>
      <c r="Q242" s="38">
        <f t="shared" si="29"/>
        <v>1E-4</v>
      </c>
    </row>
    <row r="243" spans="2:17" ht="20.100000000000001" customHeight="1">
      <c r="B243"/>
      <c r="C243" s="59" t="s">
        <v>147</v>
      </c>
      <c r="D243" s="60"/>
      <c r="E243" s="14" t="s">
        <v>604</v>
      </c>
      <c r="F243" s="17">
        <v>99</v>
      </c>
      <c r="G243" s="39">
        <f t="shared" si="26"/>
        <v>0.626</v>
      </c>
      <c r="H243" s="17">
        <v>37</v>
      </c>
      <c r="I243" s="17">
        <v>1.07</v>
      </c>
      <c r="J243" s="17">
        <v>0.86</v>
      </c>
      <c r="K243" s="17">
        <v>0.72</v>
      </c>
      <c r="L243" s="17" t="s">
        <v>92</v>
      </c>
      <c r="M243" s="17" t="s">
        <v>92</v>
      </c>
      <c r="N243" s="17" t="s">
        <v>92</v>
      </c>
      <c r="O243" s="38">
        <f t="shared" si="27"/>
        <v>1E-4</v>
      </c>
      <c r="P243" s="38">
        <f t="shared" si="28"/>
        <v>1E-4</v>
      </c>
      <c r="Q243" s="38">
        <f t="shared" si="29"/>
        <v>1E-4</v>
      </c>
    </row>
    <row r="244" spans="2:17" ht="20.100000000000001" customHeight="1">
      <c r="B244"/>
      <c r="C244" s="59" t="s">
        <v>149</v>
      </c>
      <c r="D244" s="60"/>
      <c r="E244" s="14" t="s">
        <v>606</v>
      </c>
      <c r="F244" s="17">
        <v>99</v>
      </c>
      <c r="G244" s="39">
        <f t="shared" si="26"/>
        <v>0.626</v>
      </c>
      <c r="H244" s="17">
        <v>37</v>
      </c>
      <c r="I244" s="17">
        <v>1.07</v>
      </c>
      <c r="J244" s="17">
        <v>0.86</v>
      </c>
      <c r="K244" s="17">
        <v>0.72</v>
      </c>
      <c r="L244" s="17" t="s">
        <v>92</v>
      </c>
      <c r="M244" s="17" t="s">
        <v>92</v>
      </c>
      <c r="N244" s="17" t="s">
        <v>92</v>
      </c>
      <c r="O244" s="38">
        <f t="shared" si="27"/>
        <v>1E-4</v>
      </c>
      <c r="P244" s="38">
        <f t="shared" si="28"/>
        <v>1E-4</v>
      </c>
      <c r="Q244" s="38">
        <f t="shared" si="29"/>
        <v>1E-4</v>
      </c>
    </row>
    <row r="245" spans="2:17" ht="20.100000000000001" customHeight="1">
      <c r="B245"/>
      <c r="C245" s="59" t="s">
        <v>150</v>
      </c>
      <c r="D245" s="60"/>
      <c r="E245" s="14" t="s">
        <v>607</v>
      </c>
      <c r="F245" s="17">
        <v>325</v>
      </c>
      <c r="G245" s="39">
        <f t="shared" si="26"/>
        <v>0.56599999999999995</v>
      </c>
      <c r="H245" s="17">
        <v>141</v>
      </c>
      <c r="I245" s="17">
        <v>4.07</v>
      </c>
      <c r="J245" s="17">
        <v>3.29</v>
      </c>
      <c r="K245" s="17">
        <v>2.73</v>
      </c>
      <c r="L245" s="17" t="s">
        <v>92</v>
      </c>
      <c r="M245" s="17" t="s">
        <v>92</v>
      </c>
      <c r="N245" s="17" t="s">
        <v>92</v>
      </c>
      <c r="O245" s="38">
        <f t="shared" si="27"/>
        <v>2.0000000000000001E-4</v>
      </c>
      <c r="P245" s="38">
        <f t="shared" si="28"/>
        <v>2.0000000000000001E-4</v>
      </c>
      <c r="Q245" s="38">
        <f t="shared" si="29"/>
        <v>2.0000000000000001E-4</v>
      </c>
    </row>
    <row r="246" spans="2:17" ht="20.100000000000001" customHeight="1">
      <c r="B246"/>
      <c r="C246" s="59" t="s">
        <v>151</v>
      </c>
      <c r="D246" s="60"/>
      <c r="E246" s="14" t="s">
        <v>608</v>
      </c>
      <c r="F246" s="17">
        <v>524</v>
      </c>
      <c r="G246" s="39">
        <f t="shared" si="26"/>
        <v>0.68899999999999995</v>
      </c>
      <c r="H246" s="17">
        <v>163</v>
      </c>
      <c r="I246" s="17">
        <v>4.71</v>
      </c>
      <c r="J246" s="17">
        <v>3.8</v>
      </c>
      <c r="K246" s="17">
        <v>3.15</v>
      </c>
      <c r="L246" s="17" t="s">
        <v>92</v>
      </c>
      <c r="M246" s="17" t="s">
        <v>92</v>
      </c>
      <c r="N246" s="17" t="s">
        <v>92</v>
      </c>
      <c r="O246" s="38">
        <f t="shared" si="27"/>
        <v>2.9999999999999997E-4</v>
      </c>
      <c r="P246" s="38">
        <f t="shared" si="28"/>
        <v>2.0000000000000001E-4</v>
      </c>
      <c r="Q246" s="38">
        <f t="shared" si="29"/>
        <v>2.0000000000000001E-4</v>
      </c>
    </row>
    <row r="247" spans="2:17" ht="20.100000000000001" customHeight="1">
      <c r="B247"/>
      <c r="C247" s="59" t="s">
        <v>152</v>
      </c>
      <c r="D247" s="60"/>
      <c r="E247" s="14" t="s">
        <v>609</v>
      </c>
      <c r="F247" s="17">
        <v>775</v>
      </c>
      <c r="G247" s="39">
        <f t="shared" si="26"/>
        <v>0.60899999999999999</v>
      </c>
      <c r="H247" s="17">
        <v>303</v>
      </c>
      <c r="I247" s="17">
        <v>8.75</v>
      </c>
      <c r="J247" s="17">
        <v>7.07</v>
      </c>
      <c r="K247" s="17">
        <v>5.86</v>
      </c>
      <c r="L247" s="17" t="s">
        <v>92</v>
      </c>
      <c r="M247" s="17" t="s">
        <v>92</v>
      </c>
      <c r="N247" s="17" t="s">
        <v>92</v>
      </c>
      <c r="O247" s="38">
        <f t="shared" si="27"/>
        <v>5.0000000000000001E-4</v>
      </c>
      <c r="P247" s="38">
        <f t="shared" si="28"/>
        <v>4.0000000000000002E-4</v>
      </c>
      <c r="Q247" s="38">
        <f t="shared" si="29"/>
        <v>4.0000000000000002E-4</v>
      </c>
    </row>
    <row r="248" spans="2:17" ht="20.100000000000001" customHeight="1">
      <c r="B248"/>
      <c r="C248" s="59" t="s">
        <v>153</v>
      </c>
      <c r="D248" s="60"/>
      <c r="E248" s="14" t="s">
        <v>610</v>
      </c>
      <c r="F248" s="17">
        <v>195</v>
      </c>
      <c r="G248" s="39">
        <f t="shared" si="26"/>
        <v>0.61</v>
      </c>
      <c r="H248" s="17">
        <v>76</v>
      </c>
      <c r="I248" s="17">
        <v>2.19</v>
      </c>
      <c r="J248" s="17">
        <v>1.77</v>
      </c>
      <c r="K248" s="17">
        <v>1.47</v>
      </c>
      <c r="L248" s="17" t="s">
        <v>92</v>
      </c>
      <c r="M248" s="17" t="s">
        <v>92</v>
      </c>
      <c r="N248" s="17" t="s">
        <v>92</v>
      </c>
      <c r="O248" s="38">
        <f t="shared" si="27"/>
        <v>1E-4</v>
      </c>
      <c r="P248" s="38">
        <f t="shared" si="28"/>
        <v>1E-4</v>
      </c>
      <c r="Q248" s="38">
        <f t="shared" si="29"/>
        <v>1E-4</v>
      </c>
    </row>
    <row r="249" spans="2:17" ht="20.100000000000001" customHeight="1">
      <c r="B249"/>
      <c r="C249" s="59" t="s">
        <v>154</v>
      </c>
      <c r="D249" s="60"/>
      <c r="E249" s="14" t="s">
        <v>611</v>
      </c>
      <c r="F249" s="17">
        <v>675</v>
      </c>
      <c r="G249" s="39">
        <f t="shared" si="26"/>
        <v>0.68300000000000005</v>
      </c>
      <c r="H249" s="17">
        <v>214</v>
      </c>
      <c r="I249" s="17">
        <v>6.18</v>
      </c>
      <c r="J249" s="17">
        <v>4.99</v>
      </c>
      <c r="K249" s="17">
        <v>4.1399999999999997</v>
      </c>
      <c r="L249" s="17" t="s">
        <v>92</v>
      </c>
      <c r="M249" s="17" t="s">
        <v>92</v>
      </c>
      <c r="N249" s="17" t="s">
        <v>92</v>
      </c>
      <c r="O249" s="38">
        <f t="shared" si="27"/>
        <v>4.0000000000000002E-4</v>
      </c>
      <c r="P249" s="38">
        <f t="shared" si="28"/>
        <v>2.9999999999999997E-4</v>
      </c>
      <c r="Q249" s="38">
        <f t="shared" si="29"/>
        <v>2.9999999999999997E-4</v>
      </c>
    </row>
    <row r="250" spans="2:17" ht="20.100000000000001" customHeight="1">
      <c r="B250"/>
      <c r="C250" s="59" t="s">
        <v>155</v>
      </c>
      <c r="D250" s="60"/>
      <c r="E250" s="14" t="s">
        <v>612</v>
      </c>
      <c r="F250" s="17">
        <v>799</v>
      </c>
      <c r="G250" s="39">
        <f t="shared" si="26"/>
        <v>0.59399999999999997</v>
      </c>
      <c r="H250" s="17">
        <v>324</v>
      </c>
      <c r="I250" s="17">
        <v>9.36</v>
      </c>
      <c r="J250" s="17">
        <v>7.56</v>
      </c>
      <c r="K250" s="17">
        <v>6.27</v>
      </c>
      <c r="L250" s="17" t="s">
        <v>92</v>
      </c>
      <c r="M250" s="17" t="s">
        <v>92</v>
      </c>
      <c r="N250" s="17" t="s">
        <v>92</v>
      </c>
      <c r="O250" s="38">
        <f t="shared" si="27"/>
        <v>5.9999999999999995E-4</v>
      </c>
      <c r="P250" s="38">
        <f t="shared" si="28"/>
        <v>5.0000000000000001E-4</v>
      </c>
      <c r="Q250" s="38">
        <f t="shared" si="29"/>
        <v>4.0000000000000002E-4</v>
      </c>
    </row>
    <row r="251" spans="2:17" ht="20.100000000000001" customHeight="1">
      <c r="B251"/>
      <c r="C251" s="59" t="s">
        <v>156</v>
      </c>
      <c r="D251" s="60"/>
      <c r="E251" s="14" t="s">
        <v>613</v>
      </c>
      <c r="F251" s="17">
        <v>395</v>
      </c>
      <c r="G251" s="39">
        <f t="shared" si="26"/>
        <v>0.42299999999999999</v>
      </c>
      <c r="H251" s="17">
        <v>228</v>
      </c>
      <c r="I251" s="17">
        <v>6.58</v>
      </c>
      <c r="J251" s="17">
        <v>5.32</v>
      </c>
      <c r="K251" s="17">
        <v>4.41</v>
      </c>
      <c r="L251" s="17" t="s">
        <v>92</v>
      </c>
      <c r="M251" s="17" t="s">
        <v>92</v>
      </c>
      <c r="N251" s="17" t="s">
        <v>92</v>
      </c>
      <c r="O251" s="38">
        <f t="shared" si="27"/>
        <v>4.0000000000000002E-4</v>
      </c>
      <c r="P251" s="38">
        <f t="shared" si="28"/>
        <v>2.9999999999999997E-4</v>
      </c>
      <c r="Q251" s="38">
        <f t="shared" si="29"/>
        <v>2.9999999999999997E-4</v>
      </c>
    </row>
    <row r="252" spans="2:17" ht="19.5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70" t="s">
        <v>22</v>
      </c>
      <c r="D257" s="70"/>
      <c r="E257" s="70"/>
      <c r="F257" s="70"/>
      <c r="G257" s="70"/>
      <c r="H257" s="70"/>
      <c r="I257" s="70"/>
      <c r="J257" s="70"/>
      <c r="K257" s="70"/>
      <c r="O257" s="47"/>
      <c r="P257" s="47"/>
      <c r="Q257" s="47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70" t="s">
        <v>63</v>
      </c>
      <c r="D264" s="70"/>
      <c r="E264" s="70"/>
      <c r="F264" s="70"/>
      <c r="G264" s="70"/>
      <c r="H264" s="70"/>
      <c r="I264" s="70"/>
      <c r="J264" s="70"/>
      <c r="K264" s="71"/>
      <c r="O264" s="47"/>
      <c r="P264" s="47"/>
      <c r="Q264" s="47"/>
    </row>
    <row r="265" spans="2:17" ht="20.100000000000001" customHeight="1">
      <c r="B265"/>
      <c r="C265" s="59" t="s">
        <v>103</v>
      </c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3" t="s">
        <v>16</v>
      </c>
      <c r="F274" s="18"/>
      <c r="G274" s="44"/>
      <c r="H274" s="18"/>
      <c r="I274" s="18"/>
      <c r="J274" s="18"/>
      <c r="K274" s="18"/>
      <c r="O274" s="47"/>
      <c r="P274" s="47"/>
      <c r="Q274" s="47"/>
    </row>
    <row r="275" spans="2:17" ht="20.100000000000001" customHeight="1">
      <c r="B275"/>
      <c r="C275" s="72" t="s">
        <v>51</v>
      </c>
      <c r="D275" s="73"/>
      <c r="E275" s="27"/>
      <c r="F275" s="19">
        <v>150</v>
      </c>
      <c r="G275" s="45">
        <v>0</v>
      </c>
      <c r="H275" s="20">
        <v>150</v>
      </c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72" t="s">
        <v>58</v>
      </c>
      <c r="D276" s="73"/>
      <c r="E276" s="27"/>
      <c r="F276" s="19">
        <v>100</v>
      </c>
      <c r="G276" s="45">
        <v>0</v>
      </c>
      <c r="H276" s="20">
        <v>100</v>
      </c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27"/>
      <c r="F277" s="19"/>
      <c r="G277" s="45"/>
      <c r="H277" s="20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27"/>
      <c r="F278" s="19"/>
      <c r="G278" s="45"/>
      <c r="H278" s="20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27"/>
      <c r="F279" s="19"/>
      <c r="G279" s="45"/>
      <c r="H279" s="20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59"/>
      <c r="D280" s="60"/>
      <c r="E280" s="27"/>
      <c r="F280" s="19"/>
      <c r="G280" s="45"/>
      <c r="H280" s="20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74" t="s">
        <v>72</v>
      </c>
      <c r="D281" s="71"/>
      <c r="E281" s="24" t="s">
        <v>103</v>
      </c>
      <c r="F281" s="24"/>
      <c r="G281" s="46"/>
      <c r="H281" s="24"/>
      <c r="I281" s="24"/>
      <c r="J281" s="24"/>
      <c r="K281" s="24"/>
      <c r="L281" s="24"/>
      <c r="M281" s="24"/>
      <c r="N281" s="24"/>
      <c r="O281" s="48"/>
      <c r="P281" s="48"/>
      <c r="Q281" s="48"/>
    </row>
    <row r="282" spans="2:17" ht="20.100000000000001" customHeight="1">
      <c r="B282"/>
      <c r="C282" s="74" t="s">
        <v>29</v>
      </c>
      <c r="D282" s="71"/>
      <c r="E282" s="24" t="s">
        <v>104</v>
      </c>
      <c r="F282" s="24"/>
      <c r="G282" s="46"/>
      <c r="H282" s="24"/>
      <c r="I282" s="24"/>
      <c r="J282" s="24"/>
      <c r="K282" s="24"/>
      <c r="L282" s="24"/>
      <c r="M282" s="24"/>
      <c r="N282" s="24"/>
      <c r="O282" s="48"/>
      <c r="P282" s="48"/>
      <c r="Q282" s="48"/>
    </row>
    <row r="283" spans="2:17" ht="20.100000000000001" customHeight="1">
      <c r="B283"/>
      <c r="C283" s="74" t="s">
        <v>45</v>
      </c>
      <c r="D283" s="71"/>
      <c r="E283" s="24" t="s">
        <v>104</v>
      </c>
      <c r="F283" s="24"/>
      <c r="G283" s="46"/>
      <c r="H283" s="24"/>
      <c r="I283" s="24"/>
      <c r="J283" s="24"/>
      <c r="K283" s="24"/>
      <c r="L283" s="24"/>
      <c r="M283" s="24"/>
      <c r="N283" s="24"/>
      <c r="O283" s="48"/>
      <c r="P283" s="48"/>
      <c r="Q283" s="48"/>
    </row>
    <row r="284" spans="2:17" ht="20.100000000000001" customHeight="1">
      <c r="B284"/>
      <c r="C284" s="76" t="s">
        <v>79</v>
      </c>
      <c r="D284" s="76"/>
      <c r="E284" s="24" t="s">
        <v>105</v>
      </c>
      <c r="F284" s="24"/>
      <c r="G284" s="46"/>
      <c r="H284" s="24"/>
      <c r="I284" s="24"/>
      <c r="J284" s="24"/>
      <c r="K284" s="24"/>
      <c r="L284" s="24"/>
      <c r="M284" s="24"/>
      <c r="N284" s="24"/>
      <c r="O284" s="48"/>
      <c r="P284" s="48"/>
      <c r="Q284" s="48"/>
    </row>
    <row r="285" spans="2:17" ht="20.100000000000001" customHeight="1">
      <c r="B285"/>
      <c r="C285" s="76" t="s">
        <v>59</v>
      </c>
      <c r="D285" s="76"/>
      <c r="E285" s="24" t="s">
        <v>105</v>
      </c>
      <c r="F285" s="24"/>
      <c r="G285" s="46"/>
      <c r="H285" s="24"/>
      <c r="I285" s="24"/>
      <c r="J285" s="24"/>
      <c r="K285" s="24"/>
      <c r="L285" s="24"/>
      <c r="M285" s="24"/>
      <c r="N285" s="24"/>
      <c r="O285" s="48"/>
      <c r="P285" s="48"/>
      <c r="Q285" s="48"/>
    </row>
    <row r="286" spans="2:17" ht="19.5" customHeight="1">
      <c r="B286"/>
      <c r="C286" t="s">
        <v>93</v>
      </c>
      <c r="G286" s="42"/>
      <c r="O286" s="47"/>
      <c r="P286" s="47"/>
      <c r="Q286" s="47"/>
    </row>
    <row r="287" spans="2:17" ht="15.75">
      <c r="F287" s="6"/>
    </row>
    <row r="288" spans="2:17" ht="20.100000000000001" customHeight="1">
      <c r="B288"/>
      <c r="C288" s="4" t="s">
        <v>2</v>
      </c>
      <c r="D288" s="5" t="s">
        <v>90</v>
      </c>
      <c r="E288" s="1"/>
      <c r="G288" s="42"/>
    </row>
    <row r="289" spans="2:17" ht="20.100000000000001" customHeight="1">
      <c r="B289"/>
      <c r="C289" s="4" t="s">
        <v>5</v>
      </c>
      <c r="D289" s="16" t="s">
        <v>216</v>
      </c>
      <c r="E289" s="1"/>
      <c r="G289" s="42"/>
    </row>
    <row r="290" spans="2:17" ht="20.100000000000001" customHeight="1">
      <c r="C290" s="4" t="s">
        <v>7</v>
      </c>
      <c r="D290" s="5">
        <v>85</v>
      </c>
      <c r="E290" s="1"/>
      <c r="G290" s="42"/>
    </row>
    <row r="291" spans="2:17" ht="20.100000000000001" customHeight="1">
      <c r="C291" s="4" t="s">
        <v>12</v>
      </c>
      <c r="D291" s="5">
        <v>75</v>
      </c>
      <c r="E291" s="1"/>
      <c r="G291" s="42"/>
    </row>
    <row r="292" spans="2:17" ht="20.100000000000001" customHeight="1">
      <c r="C292" s="4" t="s">
        <v>13</v>
      </c>
      <c r="D292" s="7">
        <v>16380</v>
      </c>
      <c r="E292" s="1"/>
      <c r="G292" s="42"/>
    </row>
    <row r="293" spans="2:17" ht="30" customHeight="1">
      <c r="C293" s="8" t="s">
        <v>86</v>
      </c>
      <c r="D293" s="37">
        <v>5.1999999999999998E-3</v>
      </c>
      <c r="E293" s="1"/>
      <c r="F293" s="49"/>
      <c r="G293" s="50"/>
    </row>
    <row r="294" spans="2:17" ht="30" customHeight="1">
      <c r="C294" s="8" t="s">
        <v>85</v>
      </c>
      <c r="D294" s="38">
        <v>2.9499999999999998E-2</v>
      </c>
      <c r="E294" s="1"/>
      <c r="G294" s="42"/>
    </row>
    <row r="295" spans="2:17" ht="20.100000000000001" customHeight="1">
      <c r="C295" s="2"/>
      <c r="G295" s="42"/>
    </row>
    <row r="296" spans="2:17" s="10" customFormat="1" ht="20.100000000000001" customHeight="1">
      <c r="B296" s="9"/>
      <c r="F296" s="63" t="s">
        <v>3</v>
      </c>
      <c r="G296" s="64"/>
      <c r="H296" s="65"/>
      <c r="I296" s="61" t="s">
        <v>4</v>
      </c>
      <c r="J296" s="61"/>
      <c r="K296" s="61"/>
      <c r="L296" s="61" t="s">
        <v>84</v>
      </c>
      <c r="M296" s="61"/>
      <c r="N296" s="61"/>
      <c r="O296" s="61" t="s">
        <v>83</v>
      </c>
      <c r="P296" s="61"/>
      <c r="Q296" s="61"/>
    </row>
    <row r="297" spans="2:17" s="10" customFormat="1" ht="20.100000000000001" customHeight="1">
      <c r="B297" s="9"/>
      <c r="F297" s="63" t="s">
        <v>6</v>
      </c>
      <c r="G297" s="64"/>
      <c r="H297" s="65"/>
      <c r="I297" s="62" t="s">
        <v>48</v>
      </c>
      <c r="J297" s="62"/>
      <c r="K297" s="62"/>
      <c r="L297" s="62" t="s">
        <v>48</v>
      </c>
      <c r="M297" s="62"/>
      <c r="N297" s="62"/>
      <c r="O297" s="62" t="s">
        <v>48</v>
      </c>
      <c r="P297" s="62"/>
      <c r="Q297" s="62"/>
    </row>
    <row r="298" spans="2:17" s="13" customFormat="1" ht="20.100000000000001" customHeight="1">
      <c r="B298" s="11"/>
      <c r="C298" s="66" t="s">
        <v>14</v>
      </c>
      <c r="D298" s="67"/>
      <c r="E298" s="35" t="s">
        <v>17</v>
      </c>
      <c r="F298" s="35" t="s">
        <v>8</v>
      </c>
      <c r="G298" s="43" t="s">
        <v>18</v>
      </c>
      <c r="H298" s="35" t="s">
        <v>19</v>
      </c>
      <c r="I298" s="35" t="s">
        <v>9</v>
      </c>
      <c r="J298" s="35" t="s">
        <v>10</v>
      </c>
      <c r="K298" s="35" t="s">
        <v>11</v>
      </c>
      <c r="L298" s="35" t="s">
        <v>9</v>
      </c>
      <c r="M298" s="35" t="s">
        <v>10</v>
      </c>
      <c r="N298" s="35" t="s">
        <v>11</v>
      </c>
      <c r="O298" s="35" t="s">
        <v>9</v>
      </c>
      <c r="P298" s="35" t="s">
        <v>10</v>
      </c>
      <c r="Q298" s="35" t="s">
        <v>11</v>
      </c>
    </row>
    <row r="299" spans="2:17" ht="20.100000000000001" customHeight="1">
      <c r="C299" s="68" t="s">
        <v>15</v>
      </c>
      <c r="D299" s="69"/>
      <c r="E299" s="14" t="s">
        <v>673</v>
      </c>
      <c r="F299" s="17">
        <v>42056</v>
      </c>
      <c r="G299" s="39">
        <f>ROUND(1-(H299/F299),3)</f>
        <v>0.85899999999999999</v>
      </c>
      <c r="H299" s="17">
        <v>5918</v>
      </c>
      <c r="I299" s="17">
        <v>170.91</v>
      </c>
      <c r="J299" s="17">
        <v>138.07</v>
      </c>
      <c r="K299" s="17">
        <v>114.45</v>
      </c>
      <c r="L299" s="17" t="s">
        <v>92</v>
      </c>
      <c r="M299" s="17" t="s">
        <v>92</v>
      </c>
      <c r="N299" s="17" t="s">
        <v>92</v>
      </c>
      <c r="O299" s="38">
        <f>ROUND(I299/D292,4)+D293</f>
        <v>1.5599999999999999E-2</v>
      </c>
      <c r="P299" s="38">
        <f>ROUND(J299/D292,4)+D293</f>
        <v>1.3599999999999999E-2</v>
      </c>
      <c r="Q299" s="38">
        <f>ROUND(K299/D292,4)+D293</f>
        <v>1.2199999999999999E-2</v>
      </c>
    </row>
    <row r="300" spans="2:17" ht="20.100000000000001" customHeight="1">
      <c r="B300" s="15"/>
      <c r="C300" s="75" t="s">
        <v>20</v>
      </c>
      <c r="D300" s="75"/>
      <c r="E300" s="75"/>
      <c r="F300" s="75"/>
      <c r="G300" s="75"/>
      <c r="H300" s="75"/>
      <c r="I300" s="75"/>
      <c r="J300" s="75"/>
      <c r="K300" s="75"/>
    </row>
    <row r="301" spans="2:17" ht="20.100000000000001" customHeight="1">
      <c r="C301" s="59" t="s">
        <v>196</v>
      </c>
      <c r="D301" s="60"/>
      <c r="E301" s="14" t="s">
        <v>653</v>
      </c>
      <c r="F301" s="17">
        <v>1783</v>
      </c>
      <c r="G301" s="39">
        <f>ROUND(1-(H301/F301),3)</f>
        <v>0.70799999999999996</v>
      </c>
      <c r="H301" s="17">
        <v>521</v>
      </c>
      <c r="I301" s="17">
        <v>15.05</v>
      </c>
      <c r="J301" s="17">
        <v>12.15</v>
      </c>
      <c r="K301" s="17">
        <v>10.08</v>
      </c>
      <c r="L301" s="17" t="s">
        <v>92</v>
      </c>
      <c r="M301" s="17" t="s">
        <v>92</v>
      </c>
      <c r="N301" s="17" t="s">
        <v>92</v>
      </c>
      <c r="O301" s="38">
        <f>IF(ROUND(I301/D$292,4)=0,0.0001,ROUND(I301/D$292,4))</f>
        <v>8.9999999999999998E-4</v>
      </c>
      <c r="P301" s="38">
        <f>IF(ROUND(J301/D$292,4)=0,0.0001,ROUND(J301/D$292,4))</f>
        <v>6.9999999999999999E-4</v>
      </c>
      <c r="Q301" s="38">
        <f>IF(ROUND(K301/D$292,4)=0,0.0001,ROUND(K301/D$292,4))</f>
        <v>5.9999999999999995E-4</v>
      </c>
    </row>
    <row r="302" spans="2:17" ht="20.100000000000001" customHeight="1">
      <c r="C302" s="59" t="s">
        <v>197</v>
      </c>
      <c r="D302" s="60"/>
      <c r="E302" s="14" t="s">
        <v>654</v>
      </c>
      <c r="F302" s="17">
        <v>3201</v>
      </c>
      <c r="G302" s="39">
        <f t="shared" ref="G302:G313" si="30">ROUND(1-(H302/F302),3)</f>
        <v>0.75700000000000001</v>
      </c>
      <c r="H302" s="17">
        <v>779</v>
      </c>
      <c r="I302" s="17">
        <v>22.5</v>
      </c>
      <c r="J302" s="17">
        <v>18.170000000000002</v>
      </c>
      <c r="K302" s="17">
        <v>15.07</v>
      </c>
      <c r="L302" s="17" t="s">
        <v>92</v>
      </c>
      <c r="M302" s="17" t="s">
        <v>92</v>
      </c>
      <c r="N302" s="17" t="s">
        <v>92</v>
      </c>
      <c r="O302" s="38">
        <f t="shared" ref="O302:O313" si="31">IF(ROUND(I302/D$292,4)=0,0.0001,ROUND(I302/D$292,4))</f>
        <v>1.4E-3</v>
      </c>
      <c r="P302" s="38">
        <f t="shared" ref="P302:P313" si="32">IF(ROUND(J302/D$292,4)=0,0.0001,ROUND(J302/D$292,4))</f>
        <v>1.1000000000000001E-3</v>
      </c>
      <c r="Q302" s="38">
        <f t="shared" ref="Q302:Q313" si="33">IF(ROUND(K302/D$292,4)=0,0.0001,ROUND(K302/D$292,4))</f>
        <v>8.9999999999999998E-4</v>
      </c>
    </row>
    <row r="303" spans="2:17" ht="20.100000000000001" customHeight="1">
      <c r="C303" s="59" t="s">
        <v>198</v>
      </c>
      <c r="D303" s="60"/>
      <c r="E303" s="14" t="s">
        <v>655</v>
      </c>
      <c r="F303" s="17">
        <v>4897</v>
      </c>
      <c r="G303" s="39">
        <f t="shared" si="30"/>
        <v>0.74</v>
      </c>
      <c r="H303" s="17">
        <v>1275</v>
      </c>
      <c r="I303" s="17">
        <v>36.82</v>
      </c>
      <c r="J303" s="17">
        <v>29.75</v>
      </c>
      <c r="K303" s="17">
        <v>24.66</v>
      </c>
      <c r="L303" s="17" t="s">
        <v>92</v>
      </c>
      <c r="M303" s="17" t="s">
        <v>92</v>
      </c>
      <c r="N303" s="17" t="s">
        <v>92</v>
      </c>
      <c r="O303" s="38">
        <f t="shared" si="31"/>
        <v>2.2000000000000001E-3</v>
      </c>
      <c r="P303" s="38">
        <f t="shared" si="32"/>
        <v>1.8E-3</v>
      </c>
      <c r="Q303" s="38">
        <f t="shared" si="33"/>
        <v>1.5E-3</v>
      </c>
    </row>
    <row r="304" spans="2:17" ht="20.100000000000001" customHeight="1">
      <c r="C304" s="59" t="s">
        <v>199</v>
      </c>
      <c r="D304" s="60"/>
      <c r="E304" s="14" t="s">
        <v>656</v>
      </c>
      <c r="F304" s="17">
        <v>58</v>
      </c>
      <c r="G304" s="39">
        <f t="shared" si="30"/>
        <v>0.379</v>
      </c>
      <c r="H304" s="17">
        <v>36</v>
      </c>
      <c r="I304" s="17">
        <v>1.04</v>
      </c>
      <c r="J304" s="17">
        <v>0.84</v>
      </c>
      <c r="K304" s="17">
        <v>0.7</v>
      </c>
      <c r="L304" s="17" t="s">
        <v>92</v>
      </c>
      <c r="M304" s="17" t="s">
        <v>92</v>
      </c>
      <c r="N304" s="17" t="s">
        <v>92</v>
      </c>
      <c r="O304" s="38">
        <f t="shared" si="31"/>
        <v>1E-4</v>
      </c>
      <c r="P304" s="38">
        <f t="shared" si="32"/>
        <v>1E-4</v>
      </c>
      <c r="Q304" s="38">
        <f t="shared" si="33"/>
        <v>1E-4</v>
      </c>
    </row>
    <row r="305" spans="2:17" ht="20.100000000000001" customHeight="1">
      <c r="C305" s="59" t="s">
        <v>136</v>
      </c>
      <c r="D305" s="60"/>
      <c r="E305" s="14" t="s">
        <v>593</v>
      </c>
      <c r="F305" s="17">
        <v>55</v>
      </c>
      <c r="G305" s="39">
        <f t="shared" si="30"/>
        <v>0.49099999999999999</v>
      </c>
      <c r="H305" s="17">
        <v>28</v>
      </c>
      <c r="I305" s="17">
        <v>0.81</v>
      </c>
      <c r="J305" s="17">
        <v>0.65</v>
      </c>
      <c r="K305" s="17">
        <v>0.54</v>
      </c>
      <c r="L305" s="17" t="s">
        <v>92</v>
      </c>
      <c r="M305" s="17" t="s">
        <v>92</v>
      </c>
      <c r="N305" s="17" t="s">
        <v>92</v>
      </c>
      <c r="O305" s="38">
        <f t="shared" si="31"/>
        <v>1E-4</v>
      </c>
      <c r="P305" s="38">
        <f t="shared" si="32"/>
        <v>1E-4</v>
      </c>
      <c r="Q305" s="38">
        <f t="shared" si="33"/>
        <v>1E-4</v>
      </c>
    </row>
    <row r="306" spans="2:17" ht="20.100000000000001" customHeight="1">
      <c r="B306"/>
      <c r="C306" s="59" t="s">
        <v>200</v>
      </c>
      <c r="D306" s="60"/>
      <c r="E306" s="14" t="s">
        <v>657</v>
      </c>
      <c r="F306" s="17">
        <v>811</v>
      </c>
      <c r="G306" s="39">
        <f t="shared" si="30"/>
        <v>0.80900000000000005</v>
      </c>
      <c r="H306" s="17">
        <v>155</v>
      </c>
      <c r="I306" s="17">
        <v>4.4800000000000004</v>
      </c>
      <c r="J306" s="17">
        <v>3.62</v>
      </c>
      <c r="K306" s="17">
        <v>3</v>
      </c>
      <c r="L306" s="17" t="s">
        <v>92</v>
      </c>
      <c r="M306" s="17" t="s">
        <v>92</v>
      </c>
      <c r="N306" s="17" t="s">
        <v>92</v>
      </c>
      <c r="O306" s="38">
        <f t="shared" si="31"/>
        <v>2.9999999999999997E-4</v>
      </c>
      <c r="P306" s="38">
        <f t="shared" si="32"/>
        <v>2.0000000000000001E-4</v>
      </c>
      <c r="Q306" s="38">
        <f t="shared" si="33"/>
        <v>2.0000000000000001E-4</v>
      </c>
    </row>
    <row r="307" spans="2:17" ht="20.100000000000001" customHeight="1">
      <c r="B307"/>
      <c r="C307" s="59" t="s">
        <v>201</v>
      </c>
      <c r="D307" s="60"/>
      <c r="E307" s="14" t="s">
        <v>658</v>
      </c>
      <c r="F307" s="17">
        <v>84</v>
      </c>
      <c r="G307" s="39">
        <f t="shared" si="30"/>
        <v>0.81</v>
      </c>
      <c r="H307" s="17">
        <v>16</v>
      </c>
      <c r="I307" s="17">
        <v>0.46</v>
      </c>
      <c r="J307" s="17">
        <v>0.37</v>
      </c>
      <c r="K307" s="17">
        <v>0.31</v>
      </c>
      <c r="L307" s="17" t="s">
        <v>92</v>
      </c>
      <c r="M307" s="17" t="s">
        <v>92</v>
      </c>
      <c r="N307" s="17" t="s">
        <v>92</v>
      </c>
      <c r="O307" s="38">
        <f t="shared" si="31"/>
        <v>1E-4</v>
      </c>
      <c r="P307" s="38">
        <f t="shared" si="32"/>
        <v>1E-4</v>
      </c>
      <c r="Q307" s="38">
        <f t="shared" si="33"/>
        <v>1E-4</v>
      </c>
    </row>
    <row r="308" spans="2:17" ht="20.100000000000001" customHeight="1">
      <c r="B308"/>
      <c r="C308" s="59" t="s">
        <v>137</v>
      </c>
      <c r="D308" s="60"/>
      <c r="E308" s="14" t="s">
        <v>594</v>
      </c>
      <c r="F308" s="17">
        <v>83</v>
      </c>
      <c r="G308" s="39">
        <f t="shared" si="30"/>
        <v>0.78300000000000003</v>
      </c>
      <c r="H308" s="17">
        <v>18</v>
      </c>
      <c r="I308" s="17">
        <v>0.52</v>
      </c>
      <c r="J308" s="17">
        <v>0.42</v>
      </c>
      <c r="K308" s="17">
        <v>0.35</v>
      </c>
      <c r="L308" s="17" t="s">
        <v>92</v>
      </c>
      <c r="M308" s="17" t="s">
        <v>92</v>
      </c>
      <c r="N308" s="17" t="s">
        <v>92</v>
      </c>
      <c r="O308" s="38">
        <f t="shared" si="31"/>
        <v>1E-4</v>
      </c>
      <c r="P308" s="38">
        <f t="shared" si="32"/>
        <v>1E-4</v>
      </c>
      <c r="Q308" s="38">
        <f t="shared" si="33"/>
        <v>1E-4</v>
      </c>
    </row>
    <row r="309" spans="2:17" ht="20.100000000000001" customHeight="1">
      <c r="B309"/>
      <c r="C309" s="59" t="s">
        <v>202</v>
      </c>
      <c r="D309" s="60"/>
      <c r="E309" s="14" t="s">
        <v>659</v>
      </c>
      <c r="F309" s="17">
        <v>1173</v>
      </c>
      <c r="G309" s="39">
        <f t="shared" si="30"/>
        <v>0.89300000000000002</v>
      </c>
      <c r="H309" s="17">
        <v>125</v>
      </c>
      <c r="I309" s="17">
        <v>3.61</v>
      </c>
      <c r="J309" s="17">
        <v>2.92</v>
      </c>
      <c r="K309" s="17">
        <v>2.42</v>
      </c>
      <c r="L309" s="17" t="s">
        <v>92</v>
      </c>
      <c r="M309" s="17" t="s">
        <v>92</v>
      </c>
      <c r="N309" s="17" t="s">
        <v>92</v>
      </c>
      <c r="O309" s="38">
        <f t="shared" si="31"/>
        <v>2.0000000000000001E-4</v>
      </c>
      <c r="P309" s="38">
        <f t="shared" si="32"/>
        <v>2.0000000000000001E-4</v>
      </c>
      <c r="Q309" s="38">
        <f t="shared" si="33"/>
        <v>1E-4</v>
      </c>
    </row>
    <row r="310" spans="2:17" ht="20.100000000000001" customHeight="1">
      <c r="B310"/>
      <c r="C310" s="59" t="s">
        <v>203</v>
      </c>
      <c r="D310" s="60"/>
      <c r="E310" s="14" t="s">
        <v>660</v>
      </c>
      <c r="F310" s="17">
        <v>1235</v>
      </c>
      <c r="G310" s="39">
        <f t="shared" si="30"/>
        <v>0.86099999999999999</v>
      </c>
      <c r="H310" s="17">
        <v>172</v>
      </c>
      <c r="I310" s="17">
        <v>4.97</v>
      </c>
      <c r="J310" s="17">
        <v>4.01</v>
      </c>
      <c r="K310" s="17">
        <v>3.33</v>
      </c>
      <c r="L310" s="17" t="s">
        <v>92</v>
      </c>
      <c r="M310" s="17" t="s">
        <v>92</v>
      </c>
      <c r="N310" s="17" t="s">
        <v>92</v>
      </c>
      <c r="O310" s="38">
        <f t="shared" si="31"/>
        <v>2.9999999999999997E-4</v>
      </c>
      <c r="P310" s="38">
        <f t="shared" si="32"/>
        <v>2.0000000000000001E-4</v>
      </c>
      <c r="Q310" s="38">
        <f t="shared" si="33"/>
        <v>2.0000000000000001E-4</v>
      </c>
    </row>
    <row r="311" spans="2:17" ht="20.100000000000001" customHeight="1">
      <c r="B311"/>
      <c r="C311" s="59" t="s">
        <v>204</v>
      </c>
      <c r="D311" s="60"/>
      <c r="E311" s="14" t="s">
        <v>661</v>
      </c>
      <c r="F311" s="17">
        <v>1170</v>
      </c>
      <c r="G311" s="39">
        <f t="shared" si="30"/>
        <v>0.92</v>
      </c>
      <c r="H311" s="17">
        <v>94</v>
      </c>
      <c r="I311" s="17">
        <v>2.71</v>
      </c>
      <c r="J311" s="17">
        <v>2.19</v>
      </c>
      <c r="K311" s="17">
        <v>1.82</v>
      </c>
      <c r="L311" s="17" t="s">
        <v>92</v>
      </c>
      <c r="M311" s="17" t="s">
        <v>92</v>
      </c>
      <c r="N311" s="17" t="s">
        <v>92</v>
      </c>
      <c r="O311" s="38">
        <f t="shared" si="31"/>
        <v>2.0000000000000001E-4</v>
      </c>
      <c r="P311" s="38">
        <f t="shared" si="32"/>
        <v>1E-4</v>
      </c>
      <c r="Q311" s="38">
        <f t="shared" si="33"/>
        <v>1E-4</v>
      </c>
    </row>
    <row r="312" spans="2:17" ht="20.100000000000001" customHeight="1">
      <c r="B312"/>
      <c r="C312" s="59" t="s">
        <v>205</v>
      </c>
      <c r="D312" s="60"/>
      <c r="E312" s="14" t="s">
        <v>662</v>
      </c>
      <c r="F312" s="17">
        <v>941</v>
      </c>
      <c r="G312" s="39">
        <f t="shared" si="30"/>
        <v>0.91300000000000003</v>
      </c>
      <c r="H312" s="17">
        <v>82</v>
      </c>
      <c r="I312" s="17">
        <v>2.37</v>
      </c>
      <c r="J312" s="17">
        <v>1.91</v>
      </c>
      <c r="K312" s="17">
        <v>1.59</v>
      </c>
      <c r="L312" s="17" t="s">
        <v>92</v>
      </c>
      <c r="M312" s="17" t="s">
        <v>92</v>
      </c>
      <c r="N312" s="17" t="s">
        <v>92</v>
      </c>
      <c r="O312" s="38">
        <f t="shared" si="31"/>
        <v>1E-4</v>
      </c>
      <c r="P312" s="38">
        <f t="shared" si="32"/>
        <v>1E-4</v>
      </c>
      <c r="Q312" s="38">
        <f t="shared" si="33"/>
        <v>1E-4</v>
      </c>
    </row>
    <row r="313" spans="2:17" ht="20.100000000000001" customHeight="1">
      <c r="B313"/>
      <c r="C313" s="59" t="s">
        <v>99</v>
      </c>
      <c r="D313" s="60"/>
      <c r="E313" s="14" t="s">
        <v>564</v>
      </c>
      <c r="F313" s="17">
        <v>108</v>
      </c>
      <c r="G313" s="39">
        <f t="shared" si="30"/>
        <v>0.74099999999999999</v>
      </c>
      <c r="H313" s="17">
        <v>28</v>
      </c>
      <c r="I313" s="17">
        <v>0.81</v>
      </c>
      <c r="J313" s="17">
        <v>0.65</v>
      </c>
      <c r="K313" s="17">
        <v>0.54</v>
      </c>
      <c r="L313" s="17" t="s">
        <v>92</v>
      </c>
      <c r="M313" s="17" t="s">
        <v>92</v>
      </c>
      <c r="N313" s="17" t="s">
        <v>92</v>
      </c>
      <c r="O313" s="38">
        <f t="shared" si="31"/>
        <v>1E-4</v>
      </c>
      <c r="P313" s="38">
        <f t="shared" si="32"/>
        <v>1E-4</v>
      </c>
      <c r="Q313" s="38">
        <f t="shared" si="33"/>
        <v>1E-4</v>
      </c>
    </row>
    <row r="314" spans="2:17" ht="20.100000000000001" customHeight="1">
      <c r="B314"/>
      <c r="C314" s="59"/>
      <c r="D314" s="60"/>
      <c r="E314" s="14"/>
      <c r="F314" s="17"/>
      <c r="G314" s="39"/>
      <c r="H314" s="17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59"/>
      <c r="D315" s="60"/>
      <c r="E315" s="14"/>
      <c r="F315" s="17"/>
      <c r="G315" s="39"/>
      <c r="H315" s="17"/>
      <c r="I315" s="17"/>
      <c r="J315" s="17"/>
      <c r="K315" s="17"/>
      <c r="L315" s="17"/>
      <c r="M315" s="17"/>
      <c r="N315" s="17"/>
      <c r="O315" s="38"/>
      <c r="P315" s="38"/>
      <c r="Q315" s="38"/>
    </row>
    <row r="316" spans="2:17" ht="20.100000000000001" customHeight="1">
      <c r="B316"/>
      <c r="C316" s="59"/>
      <c r="D316" s="60"/>
      <c r="E316" s="14"/>
      <c r="F316" s="17"/>
      <c r="G316" s="39"/>
      <c r="H316" s="17"/>
      <c r="I316" s="17"/>
      <c r="J316" s="17"/>
      <c r="K316" s="17"/>
      <c r="L316" s="17"/>
      <c r="M316" s="17"/>
      <c r="N316" s="17"/>
      <c r="O316" s="38"/>
      <c r="P316" s="38"/>
      <c r="Q316" s="38"/>
    </row>
    <row r="317" spans="2:17" ht="20.100000000000001" customHeight="1">
      <c r="B317"/>
      <c r="C317" s="59"/>
      <c r="D317" s="60"/>
      <c r="E317" s="14"/>
      <c r="F317" s="17"/>
      <c r="G317" s="39"/>
      <c r="H317" s="17"/>
      <c r="I317" s="17"/>
      <c r="J317" s="17"/>
      <c r="K317" s="17"/>
      <c r="L317" s="17"/>
      <c r="M317" s="17"/>
      <c r="N317" s="17"/>
      <c r="O317" s="38"/>
      <c r="P317" s="38"/>
      <c r="Q317" s="38"/>
    </row>
    <row r="318" spans="2:17" ht="20.100000000000001" customHeight="1">
      <c r="B318"/>
      <c r="C318" s="59"/>
      <c r="D318" s="60"/>
      <c r="E318" s="14"/>
      <c r="F318" s="17"/>
      <c r="G318" s="39"/>
      <c r="H318" s="17"/>
      <c r="I318" s="17"/>
      <c r="J318" s="17"/>
      <c r="K318" s="17"/>
      <c r="L318" s="17"/>
      <c r="M318" s="17"/>
      <c r="N318" s="17"/>
      <c r="O318" s="38"/>
      <c r="P318" s="38"/>
      <c r="Q318" s="38"/>
    </row>
    <row r="319" spans="2:17" ht="20.100000000000001" customHeight="1">
      <c r="B319"/>
      <c r="C319" s="59"/>
      <c r="D319" s="60"/>
      <c r="E319" s="14"/>
      <c r="F319" s="17"/>
      <c r="G319" s="39"/>
      <c r="H319" s="17"/>
      <c r="I319" s="17"/>
      <c r="J319" s="17"/>
      <c r="K319" s="17"/>
      <c r="L319" s="17"/>
      <c r="M319" s="17"/>
      <c r="N319" s="17"/>
      <c r="O319" s="38"/>
      <c r="P319" s="38"/>
      <c r="Q319" s="38"/>
    </row>
    <row r="320" spans="2:17" ht="20.100000000000001" customHeight="1">
      <c r="B320"/>
      <c r="C320" s="59"/>
      <c r="D320" s="60"/>
      <c r="E320" s="14"/>
      <c r="F320" s="17"/>
      <c r="G320" s="39"/>
      <c r="H320" s="17"/>
      <c r="I320" s="17"/>
      <c r="J320" s="17"/>
      <c r="K320" s="17"/>
      <c r="L320" s="17"/>
      <c r="M320" s="17"/>
      <c r="N320" s="17"/>
      <c r="O320" s="38"/>
      <c r="P320" s="38"/>
      <c r="Q320" s="38"/>
    </row>
    <row r="321" spans="2:17" ht="20.100000000000001" customHeight="1">
      <c r="B321"/>
      <c r="C321" s="59"/>
      <c r="D321" s="60"/>
      <c r="E321" s="14"/>
      <c r="F321" s="17"/>
      <c r="G321" s="39"/>
      <c r="H321" s="17"/>
      <c r="I321" s="17"/>
      <c r="J321" s="17"/>
      <c r="K321" s="17"/>
      <c r="L321" s="17"/>
      <c r="M321" s="17"/>
      <c r="N321" s="17"/>
      <c r="O321" s="38"/>
      <c r="P321" s="38"/>
      <c r="Q321" s="38"/>
    </row>
    <row r="322" spans="2:17" ht="20.100000000000001" customHeight="1">
      <c r="B322"/>
      <c r="C322" s="59"/>
      <c r="D322" s="60"/>
      <c r="E322" s="14"/>
      <c r="F322" s="17"/>
      <c r="G322" s="39"/>
      <c r="H322" s="17"/>
      <c r="I322" s="17"/>
      <c r="J322" s="17"/>
      <c r="K322" s="17"/>
      <c r="L322" s="17"/>
      <c r="M322" s="17"/>
      <c r="N322" s="17"/>
      <c r="O322" s="38"/>
      <c r="P322" s="38"/>
      <c r="Q322" s="38"/>
    </row>
    <row r="323" spans="2:17" ht="20.100000000000001" customHeight="1">
      <c r="B323"/>
      <c r="C323" s="59"/>
      <c r="D323" s="60"/>
      <c r="E323" s="14"/>
      <c r="F323" s="17"/>
      <c r="G323" s="39"/>
      <c r="H323" s="17"/>
      <c r="I323" s="17"/>
      <c r="J323" s="17"/>
      <c r="K323" s="17"/>
      <c r="L323" s="17"/>
      <c r="M323" s="17"/>
      <c r="N323" s="17"/>
      <c r="O323" s="38"/>
      <c r="P323" s="38"/>
      <c r="Q323" s="38"/>
    </row>
    <row r="324" spans="2:17" ht="20.100000000000001" customHeight="1">
      <c r="B324"/>
      <c r="C324" s="70" t="s">
        <v>21</v>
      </c>
      <c r="D324" s="70"/>
      <c r="E324" s="70"/>
      <c r="F324" s="70"/>
      <c r="G324" s="70"/>
      <c r="H324" s="70"/>
      <c r="I324" s="70"/>
      <c r="J324" s="70"/>
      <c r="K324" s="70"/>
      <c r="O324" s="47"/>
      <c r="P324" s="47"/>
      <c r="Q324" s="47"/>
    </row>
    <row r="325" spans="2:17" ht="20.100000000000001" customHeight="1">
      <c r="B325"/>
      <c r="C325" s="59" t="s">
        <v>139</v>
      </c>
      <c r="D325" s="60"/>
      <c r="E325" s="14" t="s">
        <v>596</v>
      </c>
      <c r="F325" s="17">
        <v>1025</v>
      </c>
      <c r="G325" s="39">
        <f t="shared" ref="G325" si="34">ROUND(1-(H325/F325),3)</f>
        <v>0.68700000000000006</v>
      </c>
      <c r="H325" s="17">
        <v>321</v>
      </c>
      <c r="I325" s="17">
        <v>9.27</v>
      </c>
      <c r="J325" s="17">
        <v>7.49</v>
      </c>
      <c r="K325" s="17">
        <v>6.21</v>
      </c>
      <c r="L325" s="17" t="s">
        <v>92</v>
      </c>
      <c r="M325" s="17" t="s">
        <v>92</v>
      </c>
      <c r="N325" s="17" t="s">
        <v>92</v>
      </c>
      <c r="O325" s="38">
        <f>IF(ROUND(I325/D$292,4)=0,0.0001,ROUND(I325/D$292,4))</f>
        <v>5.9999999999999995E-4</v>
      </c>
      <c r="P325" s="38">
        <f>IF(ROUND(J325/D$292,4)=0,0.0001,ROUND(J325/D$292,4))</f>
        <v>5.0000000000000001E-4</v>
      </c>
      <c r="Q325" s="38">
        <f>IF(ROUND(K325/D$292,4)=0,0.0001,ROUND(K325/D$292,4))</f>
        <v>4.0000000000000002E-4</v>
      </c>
    </row>
    <row r="326" spans="2:17" ht="20.100000000000001" customHeight="1">
      <c r="B326"/>
      <c r="C326" s="59"/>
      <c r="D326" s="60"/>
      <c r="E326" s="14"/>
      <c r="F326" s="17"/>
      <c r="G326" s="39"/>
      <c r="H326" s="17"/>
      <c r="I326" s="17"/>
      <c r="J326" s="17"/>
      <c r="K326" s="17"/>
      <c r="L326" s="17"/>
      <c r="M326" s="17"/>
      <c r="N326" s="17"/>
      <c r="O326" s="38"/>
      <c r="P326" s="38"/>
      <c r="Q326" s="38"/>
    </row>
    <row r="327" spans="2:17" ht="20.100000000000001" customHeight="1">
      <c r="B327"/>
      <c r="C327" s="59"/>
      <c r="D327" s="60"/>
      <c r="E327" s="14"/>
      <c r="F327" s="17"/>
      <c r="G327" s="39"/>
      <c r="H327" s="17"/>
      <c r="I327" s="17"/>
      <c r="J327" s="17"/>
      <c r="K327" s="17"/>
      <c r="L327" s="17"/>
      <c r="M327" s="17"/>
      <c r="N327" s="17"/>
      <c r="O327" s="38"/>
      <c r="P327" s="38"/>
      <c r="Q327" s="38"/>
    </row>
    <row r="328" spans="2:17" ht="20.100000000000001" customHeight="1">
      <c r="B328"/>
      <c r="C328" s="59"/>
      <c r="D328" s="60"/>
      <c r="E328" s="14"/>
      <c r="F328" s="17"/>
      <c r="G328" s="39"/>
      <c r="H328" s="17"/>
      <c r="I328" s="17"/>
      <c r="J328" s="17"/>
      <c r="K328" s="17"/>
      <c r="L328" s="17"/>
      <c r="M328" s="17"/>
      <c r="N328" s="17"/>
      <c r="O328" s="38"/>
      <c r="P328" s="38"/>
      <c r="Q328" s="38"/>
    </row>
    <row r="329" spans="2:17" ht="20.100000000000001" customHeight="1">
      <c r="B329"/>
      <c r="C329" s="70" t="s">
        <v>23</v>
      </c>
      <c r="D329" s="70"/>
      <c r="E329" s="70"/>
      <c r="F329" s="70"/>
      <c r="G329" s="70"/>
      <c r="H329" s="70"/>
      <c r="I329" s="70"/>
      <c r="J329" s="70"/>
      <c r="K329" s="70"/>
      <c r="O329" s="47"/>
      <c r="P329" s="47"/>
      <c r="Q329" s="47"/>
    </row>
    <row r="330" spans="2:17" ht="20.100000000000001" customHeight="1">
      <c r="B330"/>
      <c r="C330" s="59" t="s">
        <v>140</v>
      </c>
      <c r="D330" s="60"/>
      <c r="E330" s="14" t="s">
        <v>597</v>
      </c>
      <c r="F330" s="17">
        <v>629</v>
      </c>
      <c r="G330" s="39">
        <f t="shared" ref="G330:G345" si="35">ROUND(1-(H330/F330),3)</f>
        <v>0.79200000000000004</v>
      </c>
      <c r="H330" s="17">
        <v>131</v>
      </c>
      <c r="I330" s="17">
        <v>3.78</v>
      </c>
      <c r="J330" s="17">
        <v>3.06</v>
      </c>
      <c r="K330" s="17">
        <v>2.5299999999999998</v>
      </c>
      <c r="L330" s="17" t="s">
        <v>92</v>
      </c>
      <c r="M330" s="17" t="s">
        <v>92</v>
      </c>
      <c r="N330" s="17" t="s">
        <v>92</v>
      </c>
      <c r="O330" s="38">
        <f t="shared" ref="O330:O345" si="36">IF(ROUND(I330/D$292,4)=0,0.0001,ROUND(I330/D$292,4))</f>
        <v>2.0000000000000001E-4</v>
      </c>
      <c r="P330" s="38">
        <f t="shared" ref="P330:P345" si="37">IF(ROUND(J330/D$292,4)=0,0.0001,ROUND(J330/D$292,4))</f>
        <v>2.0000000000000001E-4</v>
      </c>
      <c r="Q330" s="38">
        <f t="shared" ref="Q330:Q345" si="38">IF(ROUND(K330/D$292,4)=0,0.0001,ROUND(K330/D$292,4))</f>
        <v>2.0000000000000001E-4</v>
      </c>
    </row>
    <row r="331" spans="2:17" ht="20.100000000000001" customHeight="1">
      <c r="B331"/>
      <c r="C331" s="59" t="s">
        <v>141</v>
      </c>
      <c r="D331" s="60"/>
      <c r="E331" s="14" t="s">
        <v>598</v>
      </c>
      <c r="F331" s="17">
        <v>49</v>
      </c>
      <c r="G331" s="39">
        <f t="shared" si="35"/>
        <v>0.30599999999999999</v>
      </c>
      <c r="H331" s="17">
        <v>34</v>
      </c>
      <c r="I331" s="17">
        <v>0.98</v>
      </c>
      <c r="J331" s="17">
        <v>0.79</v>
      </c>
      <c r="K331" s="17">
        <v>0.66</v>
      </c>
      <c r="L331" s="17" t="s">
        <v>92</v>
      </c>
      <c r="M331" s="17" t="s">
        <v>92</v>
      </c>
      <c r="N331" s="17" t="s">
        <v>92</v>
      </c>
      <c r="O331" s="38">
        <f t="shared" si="36"/>
        <v>1E-4</v>
      </c>
      <c r="P331" s="38">
        <f t="shared" si="37"/>
        <v>1E-4</v>
      </c>
      <c r="Q331" s="38">
        <f t="shared" si="38"/>
        <v>1E-4</v>
      </c>
    </row>
    <row r="332" spans="2:17" ht="20.100000000000001" customHeight="1">
      <c r="B332"/>
      <c r="C332" s="59" t="s">
        <v>142</v>
      </c>
      <c r="D332" s="60"/>
      <c r="E332" s="14" t="s">
        <v>599</v>
      </c>
      <c r="F332" s="17">
        <v>49</v>
      </c>
      <c r="G332" s="39">
        <f t="shared" si="35"/>
        <v>0.30599999999999999</v>
      </c>
      <c r="H332" s="17">
        <v>34</v>
      </c>
      <c r="I332" s="17">
        <v>0.98</v>
      </c>
      <c r="J332" s="17">
        <v>0.79</v>
      </c>
      <c r="K332" s="17">
        <v>0.66</v>
      </c>
      <c r="L332" s="17" t="s">
        <v>92</v>
      </c>
      <c r="M332" s="17" t="s">
        <v>92</v>
      </c>
      <c r="N332" s="17" t="s">
        <v>92</v>
      </c>
      <c r="O332" s="38">
        <f t="shared" si="36"/>
        <v>1E-4</v>
      </c>
      <c r="P332" s="38">
        <f t="shared" si="37"/>
        <v>1E-4</v>
      </c>
      <c r="Q332" s="38">
        <f t="shared" si="38"/>
        <v>1E-4</v>
      </c>
    </row>
    <row r="333" spans="2:17" ht="20.100000000000001" customHeight="1">
      <c r="B333"/>
      <c r="C333" s="59" t="s">
        <v>143</v>
      </c>
      <c r="D333" s="60"/>
      <c r="E333" s="14" t="s">
        <v>600</v>
      </c>
      <c r="F333" s="17">
        <v>49</v>
      </c>
      <c r="G333" s="39">
        <f t="shared" si="35"/>
        <v>0.30599999999999999</v>
      </c>
      <c r="H333" s="17">
        <v>34</v>
      </c>
      <c r="I333" s="17">
        <v>0.98</v>
      </c>
      <c r="J333" s="17">
        <v>0.79</v>
      </c>
      <c r="K333" s="17">
        <v>0.66</v>
      </c>
      <c r="L333" s="17" t="s">
        <v>92</v>
      </c>
      <c r="M333" s="17" t="s">
        <v>92</v>
      </c>
      <c r="N333" s="17" t="s">
        <v>92</v>
      </c>
      <c r="O333" s="38">
        <f t="shared" si="36"/>
        <v>1E-4</v>
      </c>
      <c r="P333" s="38">
        <f t="shared" si="37"/>
        <v>1E-4</v>
      </c>
      <c r="Q333" s="38">
        <f t="shared" si="38"/>
        <v>1E-4</v>
      </c>
    </row>
    <row r="334" spans="2:17" ht="20.100000000000001" customHeight="1">
      <c r="B334"/>
      <c r="C334" s="59" t="s">
        <v>144</v>
      </c>
      <c r="D334" s="60"/>
      <c r="E334" s="14" t="s">
        <v>601</v>
      </c>
      <c r="F334" s="17">
        <v>49</v>
      </c>
      <c r="G334" s="39">
        <f t="shared" si="35"/>
        <v>0.30599999999999999</v>
      </c>
      <c r="H334" s="17">
        <v>34</v>
      </c>
      <c r="I334" s="17">
        <v>0.98</v>
      </c>
      <c r="J334" s="17">
        <v>0.79</v>
      </c>
      <c r="K334" s="17">
        <v>0.66</v>
      </c>
      <c r="L334" s="17" t="s">
        <v>92</v>
      </c>
      <c r="M334" s="17" t="s">
        <v>92</v>
      </c>
      <c r="N334" s="17" t="s">
        <v>92</v>
      </c>
      <c r="O334" s="38">
        <f t="shared" si="36"/>
        <v>1E-4</v>
      </c>
      <c r="P334" s="38">
        <f t="shared" si="37"/>
        <v>1E-4</v>
      </c>
      <c r="Q334" s="38">
        <f t="shared" si="38"/>
        <v>1E-4</v>
      </c>
    </row>
    <row r="335" spans="2:17" ht="20.100000000000001" customHeight="1">
      <c r="B335"/>
      <c r="C335" s="59" t="s">
        <v>145</v>
      </c>
      <c r="D335" s="60"/>
      <c r="E335" s="14" t="s">
        <v>602</v>
      </c>
      <c r="F335" s="17">
        <v>99</v>
      </c>
      <c r="G335" s="39">
        <f t="shared" si="35"/>
        <v>0.626</v>
      </c>
      <c r="H335" s="17">
        <v>37</v>
      </c>
      <c r="I335" s="17">
        <v>1.07</v>
      </c>
      <c r="J335" s="17">
        <v>0.86</v>
      </c>
      <c r="K335" s="17">
        <v>0.72</v>
      </c>
      <c r="L335" s="17" t="s">
        <v>92</v>
      </c>
      <c r="M335" s="17" t="s">
        <v>92</v>
      </c>
      <c r="N335" s="17" t="s">
        <v>92</v>
      </c>
      <c r="O335" s="38">
        <f t="shared" si="36"/>
        <v>1E-4</v>
      </c>
      <c r="P335" s="38">
        <f t="shared" si="37"/>
        <v>1E-4</v>
      </c>
      <c r="Q335" s="38">
        <f t="shared" si="38"/>
        <v>1E-4</v>
      </c>
    </row>
    <row r="336" spans="2:17" ht="20.100000000000001" customHeight="1">
      <c r="B336"/>
      <c r="C336" s="59" t="s">
        <v>146</v>
      </c>
      <c r="D336" s="60"/>
      <c r="E336" s="14" t="s">
        <v>603</v>
      </c>
      <c r="F336" s="17">
        <v>99</v>
      </c>
      <c r="G336" s="39">
        <f t="shared" si="35"/>
        <v>0.63600000000000001</v>
      </c>
      <c r="H336" s="17">
        <v>36</v>
      </c>
      <c r="I336" s="17">
        <v>1.04</v>
      </c>
      <c r="J336" s="17">
        <v>0.84</v>
      </c>
      <c r="K336" s="17">
        <v>0.7</v>
      </c>
      <c r="L336" s="17" t="s">
        <v>92</v>
      </c>
      <c r="M336" s="17" t="s">
        <v>92</v>
      </c>
      <c r="N336" s="17" t="s">
        <v>92</v>
      </c>
      <c r="O336" s="38">
        <f t="shared" si="36"/>
        <v>1E-4</v>
      </c>
      <c r="P336" s="38">
        <f t="shared" si="37"/>
        <v>1E-4</v>
      </c>
      <c r="Q336" s="38">
        <f t="shared" si="38"/>
        <v>1E-4</v>
      </c>
    </row>
    <row r="337" spans="2:17" ht="20.100000000000001" customHeight="1">
      <c r="B337"/>
      <c r="C337" s="59" t="s">
        <v>147</v>
      </c>
      <c r="D337" s="60"/>
      <c r="E337" s="14" t="s">
        <v>604</v>
      </c>
      <c r="F337" s="17">
        <v>99</v>
      </c>
      <c r="G337" s="39">
        <f t="shared" si="35"/>
        <v>0.626</v>
      </c>
      <c r="H337" s="17">
        <v>37</v>
      </c>
      <c r="I337" s="17">
        <v>1.07</v>
      </c>
      <c r="J337" s="17">
        <v>0.86</v>
      </c>
      <c r="K337" s="17">
        <v>0.72</v>
      </c>
      <c r="L337" s="17" t="s">
        <v>92</v>
      </c>
      <c r="M337" s="17" t="s">
        <v>92</v>
      </c>
      <c r="N337" s="17" t="s">
        <v>92</v>
      </c>
      <c r="O337" s="38">
        <f t="shared" si="36"/>
        <v>1E-4</v>
      </c>
      <c r="P337" s="38">
        <f t="shared" si="37"/>
        <v>1E-4</v>
      </c>
      <c r="Q337" s="38">
        <f t="shared" si="38"/>
        <v>1E-4</v>
      </c>
    </row>
    <row r="338" spans="2:17" ht="20.100000000000001" customHeight="1">
      <c r="B338"/>
      <c r="C338" s="59" t="s">
        <v>149</v>
      </c>
      <c r="D338" s="60"/>
      <c r="E338" s="14" t="s">
        <v>606</v>
      </c>
      <c r="F338" s="17">
        <v>99</v>
      </c>
      <c r="G338" s="39">
        <f t="shared" si="35"/>
        <v>0.626</v>
      </c>
      <c r="H338" s="17">
        <v>37</v>
      </c>
      <c r="I338" s="17">
        <v>1.07</v>
      </c>
      <c r="J338" s="17">
        <v>0.86</v>
      </c>
      <c r="K338" s="17">
        <v>0.72</v>
      </c>
      <c r="L338" s="17" t="s">
        <v>92</v>
      </c>
      <c r="M338" s="17" t="s">
        <v>92</v>
      </c>
      <c r="N338" s="17" t="s">
        <v>92</v>
      </c>
      <c r="O338" s="38">
        <f t="shared" si="36"/>
        <v>1E-4</v>
      </c>
      <c r="P338" s="38">
        <f t="shared" si="37"/>
        <v>1E-4</v>
      </c>
      <c r="Q338" s="38">
        <f t="shared" si="38"/>
        <v>1E-4</v>
      </c>
    </row>
    <row r="339" spans="2:17" ht="20.100000000000001" customHeight="1">
      <c r="B339"/>
      <c r="C339" s="59" t="s">
        <v>150</v>
      </c>
      <c r="D339" s="60"/>
      <c r="E339" s="14" t="s">
        <v>607</v>
      </c>
      <c r="F339" s="17">
        <v>325</v>
      </c>
      <c r="G339" s="39">
        <f t="shared" si="35"/>
        <v>0.56599999999999995</v>
      </c>
      <c r="H339" s="17">
        <v>141</v>
      </c>
      <c r="I339" s="17">
        <v>4.07</v>
      </c>
      <c r="J339" s="17">
        <v>3.29</v>
      </c>
      <c r="K339" s="17">
        <v>2.73</v>
      </c>
      <c r="L339" s="17" t="s">
        <v>92</v>
      </c>
      <c r="M339" s="17" t="s">
        <v>92</v>
      </c>
      <c r="N339" s="17" t="s">
        <v>92</v>
      </c>
      <c r="O339" s="38">
        <f t="shared" si="36"/>
        <v>2.0000000000000001E-4</v>
      </c>
      <c r="P339" s="38">
        <f t="shared" si="37"/>
        <v>2.0000000000000001E-4</v>
      </c>
      <c r="Q339" s="38">
        <f t="shared" si="38"/>
        <v>2.0000000000000001E-4</v>
      </c>
    </row>
    <row r="340" spans="2:17" ht="20.100000000000001" customHeight="1">
      <c r="B340"/>
      <c r="C340" s="59" t="s">
        <v>151</v>
      </c>
      <c r="D340" s="60"/>
      <c r="E340" s="14" t="s">
        <v>608</v>
      </c>
      <c r="F340" s="17">
        <v>524</v>
      </c>
      <c r="G340" s="39">
        <f t="shared" si="35"/>
        <v>0.68899999999999995</v>
      </c>
      <c r="H340" s="17">
        <v>163</v>
      </c>
      <c r="I340" s="17">
        <v>4.71</v>
      </c>
      <c r="J340" s="17">
        <v>3.8</v>
      </c>
      <c r="K340" s="17">
        <v>3.15</v>
      </c>
      <c r="L340" s="17" t="s">
        <v>92</v>
      </c>
      <c r="M340" s="17" t="s">
        <v>92</v>
      </c>
      <c r="N340" s="17" t="s">
        <v>92</v>
      </c>
      <c r="O340" s="38">
        <f t="shared" si="36"/>
        <v>2.9999999999999997E-4</v>
      </c>
      <c r="P340" s="38">
        <f t="shared" si="37"/>
        <v>2.0000000000000001E-4</v>
      </c>
      <c r="Q340" s="38">
        <f t="shared" si="38"/>
        <v>2.0000000000000001E-4</v>
      </c>
    </row>
    <row r="341" spans="2:17" ht="20.100000000000001" customHeight="1">
      <c r="B341"/>
      <c r="C341" s="59" t="s">
        <v>152</v>
      </c>
      <c r="D341" s="60"/>
      <c r="E341" s="14" t="s">
        <v>609</v>
      </c>
      <c r="F341" s="17">
        <v>775</v>
      </c>
      <c r="G341" s="39">
        <f t="shared" si="35"/>
        <v>0.60899999999999999</v>
      </c>
      <c r="H341" s="17">
        <v>303</v>
      </c>
      <c r="I341" s="17">
        <v>8.75</v>
      </c>
      <c r="J341" s="17">
        <v>7.07</v>
      </c>
      <c r="K341" s="17">
        <v>5.86</v>
      </c>
      <c r="L341" s="17" t="s">
        <v>92</v>
      </c>
      <c r="M341" s="17" t="s">
        <v>92</v>
      </c>
      <c r="N341" s="17" t="s">
        <v>92</v>
      </c>
      <c r="O341" s="38">
        <f t="shared" si="36"/>
        <v>5.0000000000000001E-4</v>
      </c>
      <c r="P341" s="38">
        <f t="shared" si="37"/>
        <v>4.0000000000000002E-4</v>
      </c>
      <c r="Q341" s="38">
        <f t="shared" si="38"/>
        <v>4.0000000000000002E-4</v>
      </c>
    </row>
    <row r="342" spans="2:17" ht="20.100000000000001" customHeight="1">
      <c r="B342"/>
      <c r="C342" s="59" t="s">
        <v>153</v>
      </c>
      <c r="D342" s="60"/>
      <c r="E342" s="14" t="s">
        <v>610</v>
      </c>
      <c r="F342" s="17">
        <v>195</v>
      </c>
      <c r="G342" s="39">
        <f t="shared" si="35"/>
        <v>0.61</v>
      </c>
      <c r="H342" s="17">
        <v>76</v>
      </c>
      <c r="I342" s="17">
        <v>2.19</v>
      </c>
      <c r="J342" s="17">
        <v>1.77</v>
      </c>
      <c r="K342" s="17">
        <v>1.47</v>
      </c>
      <c r="L342" s="17" t="s">
        <v>92</v>
      </c>
      <c r="M342" s="17" t="s">
        <v>92</v>
      </c>
      <c r="N342" s="17" t="s">
        <v>92</v>
      </c>
      <c r="O342" s="38">
        <f t="shared" si="36"/>
        <v>1E-4</v>
      </c>
      <c r="P342" s="38">
        <f t="shared" si="37"/>
        <v>1E-4</v>
      </c>
      <c r="Q342" s="38">
        <f t="shared" si="38"/>
        <v>1E-4</v>
      </c>
    </row>
    <row r="343" spans="2:17" ht="20.100000000000001" customHeight="1">
      <c r="B343"/>
      <c r="C343" s="59" t="s">
        <v>154</v>
      </c>
      <c r="D343" s="60"/>
      <c r="E343" s="14" t="s">
        <v>611</v>
      </c>
      <c r="F343" s="17">
        <v>675</v>
      </c>
      <c r="G343" s="39">
        <f t="shared" si="35"/>
        <v>0.68300000000000005</v>
      </c>
      <c r="H343" s="17">
        <v>214</v>
      </c>
      <c r="I343" s="17">
        <v>6.18</v>
      </c>
      <c r="J343" s="17">
        <v>4.99</v>
      </c>
      <c r="K343" s="17">
        <v>4.1399999999999997</v>
      </c>
      <c r="L343" s="17" t="s">
        <v>92</v>
      </c>
      <c r="M343" s="17" t="s">
        <v>92</v>
      </c>
      <c r="N343" s="17" t="s">
        <v>92</v>
      </c>
      <c r="O343" s="38">
        <f t="shared" si="36"/>
        <v>4.0000000000000002E-4</v>
      </c>
      <c r="P343" s="38">
        <f t="shared" si="37"/>
        <v>2.9999999999999997E-4</v>
      </c>
      <c r="Q343" s="38">
        <f t="shared" si="38"/>
        <v>2.9999999999999997E-4</v>
      </c>
    </row>
    <row r="344" spans="2:17" ht="20.100000000000001" customHeight="1">
      <c r="B344"/>
      <c r="C344" s="59" t="s">
        <v>155</v>
      </c>
      <c r="D344" s="60"/>
      <c r="E344" s="14" t="s">
        <v>612</v>
      </c>
      <c r="F344" s="17">
        <v>799</v>
      </c>
      <c r="G344" s="39">
        <f t="shared" si="35"/>
        <v>0.59399999999999997</v>
      </c>
      <c r="H344" s="17">
        <v>324</v>
      </c>
      <c r="I344" s="17">
        <v>9.36</v>
      </c>
      <c r="J344" s="17">
        <v>7.56</v>
      </c>
      <c r="K344" s="17">
        <v>6.27</v>
      </c>
      <c r="L344" s="17" t="s">
        <v>92</v>
      </c>
      <c r="M344" s="17" t="s">
        <v>92</v>
      </c>
      <c r="N344" s="17" t="s">
        <v>92</v>
      </c>
      <c r="O344" s="38">
        <f t="shared" si="36"/>
        <v>5.9999999999999995E-4</v>
      </c>
      <c r="P344" s="38">
        <f t="shared" si="37"/>
        <v>5.0000000000000001E-4</v>
      </c>
      <c r="Q344" s="38">
        <f t="shared" si="38"/>
        <v>4.0000000000000002E-4</v>
      </c>
    </row>
    <row r="345" spans="2:17" ht="20.100000000000001" customHeight="1">
      <c r="B345"/>
      <c r="C345" s="59" t="s">
        <v>156</v>
      </c>
      <c r="D345" s="60"/>
      <c r="E345" s="14" t="s">
        <v>613</v>
      </c>
      <c r="F345" s="17">
        <v>395</v>
      </c>
      <c r="G345" s="39">
        <f t="shared" si="35"/>
        <v>0.42299999999999999</v>
      </c>
      <c r="H345" s="17">
        <v>228</v>
      </c>
      <c r="I345" s="17">
        <v>6.58</v>
      </c>
      <c r="J345" s="17">
        <v>5.32</v>
      </c>
      <c r="K345" s="17">
        <v>4.41</v>
      </c>
      <c r="L345" s="17" t="s">
        <v>92</v>
      </c>
      <c r="M345" s="17" t="s">
        <v>92</v>
      </c>
      <c r="N345" s="17" t="s">
        <v>92</v>
      </c>
      <c r="O345" s="38">
        <f t="shared" si="36"/>
        <v>4.0000000000000002E-4</v>
      </c>
      <c r="P345" s="38">
        <f t="shared" si="37"/>
        <v>2.9999999999999997E-4</v>
      </c>
      <c r="Q345" s="38">
        <f t="shared" si="38"/>
        <v>2.9999999999999997E-4</v>
      </c>
    </row>
    <row r="346" spans="2:17" ht="19.5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70" t="s">
        <v>22</v>
      </c>
      <c r="D351" s="70"/>
      <c r="E351" s="70"/>
      <c r="F351" s="70"/>
      <c r="G351" s="70"/>
      <c r="H351" s="70"/>
      <c r="I351" s="70"/>
      <c r="J351" s="70"/>
      <c r="K351" s="70"/>
      <c r="O351" s="47"/>
      <c r="P351" s="47"/>
      <c r="Q351" s="47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59"/>
      <c r="D353" s="60"/>
      <c r="E353" s="14"/>
      <c r="F353" s="17"/>
      <c r="G353" s="39"/>
      <c r="H353" s="17"/>
      <c r="I353" s="17"/>
      <c r="J353" s="17"/>
      <c r="K353" s="17"/>
      <c r="L353" s="17"/>
      <c r="M353" s="17"/>
      <c r="N353" s="17"/>
      <c r="O353" s="38"/>
      <c r="P353" s="38"/>
      <c r="Q353" s="38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63</v>
      </c>
      <c r="D358" s="70"/>
      <c r="E358" s="70"/>
      <c r="F358" s="70"/>
      <c r="G358" s="70"/>
      <c r="H358" s="70"/>
      <c r="I358" s="70"/>
      <c r="J358" s="70"/>
      <c r="K358" s="71"/>
      <c r="O358" s="47"/>
      <c r="P358" s="47"/>
      <c r="Q358" s="47"/>
    </row>
    <row r="359" spans="2:17" ht="20.100000000000001" customHeight="1">
      <c r="B359"/>
      <c r="C359" s="59" t="s">
        <v>103</v>
      </c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3" t="s">
        <v>16</v>
      </c>
      <c r="F368" s="18"/>
      <c r="G368" s="44"/>
      <c r="H368" s="18"/>
      <c r="I368" s="18"/>
      <c r="J368" s="18"/>
      <c r="K368" s="18"/>
      <c r="O368" s="47"/>
      <c r="P368" s="47"/>
      <c r="Q368" s="47"/>
    </row>
    <row r="369" spans="2:17" ht="20.100000000000001" customHeight="1">
      <c r="B369"/>
      <c r="C369" s="72" t="s">
        <v>51</v>
      </c>
      <c r="D369" s="73"/>
      <c r="E369" s="27"/>
      <c r="F369" s="19">
        <v>150</v>
      </c>
      <c r="G369" s="45">
        <v>0</v>
      </c>
      <c r="H369" s="20">
        <v>150</v>
      </c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2" t="s">
        <v>58</v>
      </c>
      <c r="D370" s="73"/>
      <c r="E370" s="27"/>
      <c r="F370" s="19">
        <v>100</v>
      </c>
      <c r="G370" s="45">
        <v>0</v>
      </c>
      <c r="H370" s="20">
        <v>100</v>
      </c>
      <c r="I370" s="17"/>
      <c r="J370" s="17"/>
      <c r="K370" s="17"/>
      <c r="L370" s="17"/>
      <c r="M370" s="17"/>
      <c r="N370" s="17"/>
      <c r="O370" s="38"/>
      <c r="P370" s="38"/>
      <c r="Q370" s="38"/>
    </row>
    <row r="371" spans="2:17" ht="20.100000000000001" customHeight="1">
      <c r="B371"/>
      <c r="C371" s="59"/>
      <c r="D371" s="60"/>
      <c r="E371" s="27"/>
      <c r="F371" s="19"/>
      <c r="G371" s="45"/>
      <c r="H371" s="20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27"/>
      <c r="F372" s="19"/>
      <c r="G372" s="45"/>
      <c r="H372" s="20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27"/>
      <c r="F373" s="19"/>
      <c r="G373" s="45"/>
      <c r="H373" s="20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27"/>
      <c r="F374" s="19"/>
      <c r="G374" s="45"/>
      <c r="H374" s="20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74" t="s">
        <v>72</v>
      </c>
      <c r="D375" s="71"/>
      <c r="E375" s="24" t="s">
        <v>103</v>
      </c>
      <c r="F375" s="24"/>
      <c r="G375" s="46"/>
      <c r="H375" s="24"/>
      <c r="I375" s="24"/>
      <c r="J375" s="24"/>
      <c r="K375" s="24"/>
      <c r="L375" s="24"/>
      <c r="M375" s="24"/>
      <c r="N375" s="24"/>
      <c r="O375" s="48"/>
      <c r="P375" s="48"/>
      <c r="Q375" s="48"/>
    </row>
    <row r="376" spans="2:17" ht="20.100000000000001" customHeight="1">
      <c r="B376"/>
      <c r="C376" s="74" t="s">
        <v>29</v>
      </c>
      <c r="D376" s="71"/>
      <c r="E376" s="24" t="s">
        <v>104</v>
      </c>
      <c r="F376" s="24"/>
      <c r="G376" s="46"/>
      <c r="H376" s="24"/>
      <c r="I376" s="24"/>
      <c r="J376" s="24"/>
      <c r="K376" s="24"/>
      <c r="L376" s="24"/>
      <c r="M376" s="24"/>
      <c r="N376" s="24"/>
      <c r="O376" s="48"/>
      <c r="P376" s="48"/>
      <c r="Q376" s="48"/>
    </row>
    <row r="377" spans="2:17" ht="20.100000000000001" customHeight="1">
      <c r="B377"/>
      <c r="C377" s="74" t="s">
        <v>45</v>
      </c>
      <c r="D377" s="71"/>
      <c r="E377" s="24" t="s">
        <v>104</v>
      </c>
      <c r="F377" s="24"/>
      <c r="G377" s="46"/>
      <c r="H377" s="24"/>
      <c r="I377" s="24"/>
      <c r="J377" s="24"/>
      <c r="K377" s="24"/>
      <c r="L377" s="24"/>
      <c r="M377" s="24"/>
      <c r="N377" s="24"/>
      <c r="O377" s="48"/>
      <c r="P377" s="48"/>
      <c r="Q377" s="48"/>
    </row>
    <row r="378" spans="2:17" ht="20.100000000000001" customHeight="1">
      <c r="B378"/>
      <c r="C378" s="76" t="s">
        <v>79</v>
      </c>
      <c r="D378" s="76"/>
      <c r="E378" s="24" t="s">
        <v>105</v>
      </c>
      <c r="F378" s="24"/>
      <c r="G378" s="46"/>
      <c r="H378" s="24"/>
      <c r="I378" s="24"/>
      <c r="J378" s="24"/>
      <c r="K378" s="24"/>
      <c r="L378" s="24"/>
      <c r="M378" s="24"/>
      <c r="N378" s="24"/>
      <c r="O378" s="48"/>
      <c r="P378" s="48"/>
      <c r="Q378" s="48"/>
    </row>
    <row r="379" spans="2:17" ht="20.100000000000001" customHeight="1">
      <c r="B379"/>
      <c r="C379" s="76" t="s">
        <v>59</v>
      </c>
      <c r="D379" s="76"/>
      <c r="E379" s="24" t="s">
        <v>105</v>
      </c>
      <c r="F379" s="24"/>
      <c r="G379" s="46"/>
      <c r="H379" s="24"/>
      <c r="I379" s="24"/>
      <c r="J379" s="24"/>
      <c r="K379" s="24"/>
      <c r="L379" s="24"/>
      <c r="M379" s="24"/>
      <c r="N379" s="24"/>
      <c r="O379" s="48"/>
      <c r="P379" s="48"/>
      <c r="Q379" s="48"/>
    </row>
    <row r="380" spans="2:17" ht="19.5" customHeight="1">
      <c r="B380"/>
      <c r="C380" t="s">
        <v>93</v>
      </c>
      <c r="G380" s="42"/>
      <c r="O380" s="47"/>
      <c r="P380" s="47"/>
      <c r="Q380" s="47"/>
    </row>
  </sheetData>
  <mergeCells count="356">
    <mergeCell ref="C379:D379"/>
    <mergeCell ref="C374:D374"/>
    <mergeCell ref="C375:D375"/>
    <mergeCell ref="C376:D376"/>
    <mergeCell ref="C377:D377"/>
    <mergeCell ref="C378:D378"/>
    <mergeCell ref="C369:D369"/>
    <mergeCell ref="C370:D370"/>
    <mergeCell ref="C371:D371"/>
    <mergeCell ref="C372:D372"/>
    <mergeCell ref="C373:D373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D353"/>
    <mergeCell ref="C354:D354"/>
    <mergeCell ref="C355:D355"/>
    <mergeCell ref="C356:D356"/>
    <mergeCell ref="C357:D357"/>
    <mergeCell ref="C348:D348"/>
    <mergeCell ref="C349:D349"/>
    <mergeCell ref="C350:D350"/>
    <mergeCell ref="C351:K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D334"/>
    <mergeCell ref="C335:D335"/>
    <mergeCell ref="C336:D336"/>
    <mergeCell ref="C337:D337"/>
    <mergeCell ref="C328:D328"/>
    <mergeCell ref="C329:K329"/>
    <mergeCell ref="C330:D330"/>
    <mergeCell ref="C331:D331"/>
    <mergeCell ref="C332:D332"/>
    <mergeCell ref="C323:D323"/>
    <mergeCell ref="C324:K324"/>
    <mergeCell ref="C325:D325"/>
    <mergeCell ref="C326:D326"/>
    <mergeCell ref="C327:D327"/>
    <mergeCell ref="C318:D318"/>
    <mergeCell ref="C319:D319"/>
    <mergeCell ref="C320:D320"/>
    <mergeCell ref="C321:D321"/>
    <mergeCell ref="C322:D322"/>
    <mergeCell ref="C313:D313"/>
    <mergeCell ref="C314:D314"/>
    <mergeCell ref="C315:D315"/>
    <mergeCell ref="C316:D316"/>
    <mergeCell ref="C317:D317"/>
    <mergeCell ref="C308:D308"/>
    <mergeCell ref="C309:D309"/>
    <mergeCell ref="C310:D310"/>
    <mergeCell ref="C311:D311"/>
    <mergeCell ref="C312:D312"/>
    <mergeCell ref="C303:D303"/>
    <mergeCell ref="C304:D304"/>
    <mergeCell ref="C305:D305"/>
    <mergeCell ref="C306:D306"/>
    <mergeCell ref="C307:D307"/>
    <mergeCell ref="C298:D298"/>
    <mergeCell ref="C299:D299"/>
    <mergeCell ref="C300:K300"/>
    <mergeCell ref="C301:D301"/>
    <mergeCell ref="C302:D302"/>
    <mergeCell ref="F296:H296"/>
    <mergeCell ref="I296:K296"/>
    <mergeCell ref="L296:N296"/>
    <mergeCell ref="O296:Q296"/>
    <mergeCell ref="F297:H297"/>
    <mergeCell ref="I297:K297"/>
    <mergeCell ref="L297:N297"/>
    <mergeCell ref="O297:Q297"/>
    <mergeCell ref="C281:D281"/>
    <mergeCell ref="C282:D282"/>
    <mergeCell ref="C283:D283"/>
    <mergeCell ref="C284:D284"/>
    <mergeCell ref="C285:D285"/>
    <mergeCell ref="C276:D276"/>
    <mergeCell ref="C277:D277"/>
    <mergeCell ref="C278:D278"/>
    <mergeCell ref="C279:D279"/>
    <mergeCell ref="C280:D280"/>
    <mergeCell ref="C270:D270"/>
    <mergeCell ref="C271:D271"/>
    <mergeCell ref="C272:D272"/>
    <mergeCell ref="C273:D273"/>
    <mergeCell ref="C275:D275"/>
    <mergeCell ref="C265:D265"/>
    <mergeCell ref="C266:D266"/>
    <mergeCell ref="C267:D267"/>
    <mergeCell ref="C268:D268"/>
    <mergeCell ref="C269:D269"/>
    <mergeCell ref="C260:D260"/>
    <mergeCell ref="C261:D261"/>
    <mergeCell ref="C262:D262"/>
    <mergeCell ref="C263:D263"/>
    <mergeCell ref="C264:K264"/>
    <mergeCell ref="C255:D255"/>
    <mergeCell ref="C256:D256"/>
    <mergeCell ref="C257:K257"/>
    <mergeCell ref="C258:D258"/>
    <mergeCell ref="C259:D259"/>
    <mergeCell ref="C250:D250"/>
    <mergeCell ref="C251:D251"/>
    <mergeCell ref="C252:D252"/>
    <mergeCell ref="C253:D253"/>
    <mergeCell ref="C254:D254"/>
    <mergeCell ref="C245:D245"/>
    <mergeCell ref="C246:D246"/>
    <mergeCell ref="C247:D247"/>
    <mergeCell ref="C248:D248"/>
    <mergeCell ref="C249:D249"/>
    <mergeCell ref="C240:D240"/>
    <mergeCell ref="C241:D241"/>
    <mergeCell ref="C242:D242"/>
    <mergeCell ref="C243:D243"/>
    <mergeCell ref="C244:D244"/>
    <mergeCell ref="C235:K235"/>
    <mergeCell ref="C236:D236"/>
    <mergeCell ref="C237:D237"/>
    <mergeCell ref="C238:D238"/>
    <mergeCell ref="C239:D239"/>
    <mergeCell ref="C230:K230"/>
    <mergeCell ref="C231:D231"/>
    <mergeCell ref="C232:D232"/>
    <mergeCell ref="C233:D233"/>
    <mergeCell ref="C234:D234"/>
    <mergeCell ref="C225:D225"/>
    <mergeCell ref="C226:D226"/>
    <mergeCell ref="C227:D227"/>
    <mergeCell ref="C228:D228"/>
    <mergeCell ref="C229:D229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D219"/>
    <mergeCell ref="C210:D210"/>
    <mergeCell ref="C211:D211"/>
    <mergeCell ref="C212:D212"/>
    <mergeCell ref="C213:D213"/>
    <mergeCell ref="C214:D214"/>
    <mergeCell ref="C205:D205"/>
    <mergeCell ref="C206:K206"/>
    <mergeCell ref="C207:D207"/>
    <mergeCell ref="C208:D208"/>
    <mergeCell ref="C209:D209"/>
    <mergeCell ref="F203:H203"/>
    <mergeCell ref="I203:K203"/>
    <mergeCell ref="L203:N203"/>
    <mergeCell ref="O203:Q203"/>
    <mergeCell ref="C204:D204"/>
    <mergeCell ref="C191:D191"/>
    <mergeCell ref="F202:H202"/>
    <mergeCell ref="I202:K202"/>
    <mergeCell ref="L202:N202"/>
    <mergeCell ref="O202:Q202"/>
    <mergeCell ref="C186:D186"/>
    <mergeCell ref="C187:D187"/>
    <mergeCell ref="C188:D188"/>
    <mergeCell ref="C189:D189"/>
    <mergeCell ref="C190:D190"/>
    <mergeCell ref="C181:D181"/>
    <mergeCell ref="C182:D182"/>
    <mergeCell ref="C183:D183"/>
    <mergeCell ref="C184:D184"/>
    <mergeCell ref="C185:D185"/>
    <mergeCell ref="C175:D175"/>
    <mergeCell ref="C176:D176"/>
    <mergeCell ref="C177:D177"/>
    <mergeCell ref="C178:D178"/>
    <mergeCell ref="C179:D179"/>
    <mergeCell ref="C170:K170"/>
    <mergeCell ref="C171:D171"/>
    <mergeCell ref="C172:D172"/>
    <mergeCell ref="C173:D173"/>
    <mergeCell ref="C174:D174"/>
    <mergeCell ref="C165:D165"/>
    <mergeCell ref="C166:D166"/>
    <mergeCell ref="C167:D167"/>
    <mergeCell ref="C168:D168"/>
    <mergeCell ref="C169:D169"/>
    <mergeCell ref="C160:D160"/>
    <mergeCell ref="C161:D161"/>
    <mergeCell ref="C162:D162"/>
    <mergeCell ref="C163:K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K141"/>
    <mergeCell ref="C142:D142"/>
    <mergeCell ref="C143:D143"/>
    <mergeCell ref="C144:D144"/>
    <mergeCell ref="C135:D135"/>
    <mergeCell ref="C136:K136"/>
    <mergeCell ref="C137:D137"/>
    <mergeCell ref="C138:D138"/>
    <mergeCell ref="C139:D139"/>
    <mergeCell ref="C130:D130"/>
    <mergeCell ref="C131:D131"/>
    <mergeCell ref="C132:D132"/>
    <mergeCell ref="C133:D133"/>
    <mergeCell ref="C134:D134"/>
    <mergeCell ref="C125:D125"/>
    <mergeCell ref="C126:D126"/>
    <mergeCell ref="C127:D127"/>
    <mergeCell ref="C128:D128"/>
    <mergeCell ref="C129:D129"/>
    <mergeCell ref="C120:D120"/>
    <mergeCell ref="C121:D121"/>
    <mergeCell ref="C122:D122"/>
    <mergeCell ref="C123:D123"/>
    <mergeCell ref="C124:D124"/>
    <mergeCell ref="C115:D115"/>
    <mergeCell ref="C116:D116"/>
    <mergeCell ref="C117:D117"/>
    <mergeCell ref="C118:D118"/>
    <mergeCell ref="C119:D119"/>
    <mergeCell ref="C110:D110"/>
    <mergeCell ref="C111:D111"/>
    <mergeCell ref="C112:K112"/>
    <mergeCell ref="C113:D113"/>
    <mergeCell ref="C114:D114"/>
    <mergeCell ref="I108:K108"/>
    <mergeCell ref="L108:N108"/>
    <mergeCell ref="O108:Q108"/>
    <mergeCell ref="F109:H109"/>
    <mergeCell ref="I109:K109"/>
    <mergeCell ref="L109:N109"/>
    <mergeCell ref="O109:Q109"/>
    <mergeCell ref="C94:D94"/>
    <mergeCell ref="C95:D95"/>
    <mergeCell ref="C96:D96"/>
    <mergeCell ref="C97:D97"/>
    <mergeCell ref="F108:H108"/>
    <mergeCell ref="C89:D89"/>
    <mergeCell ref="C90:D90"/>
    <mergeCell ref="C91:D91"/>
    <mergeCell ref="C92:D92"/>
    <mergeCell ref="C93:D93"/>
    <mergeCell ref="C83:D83"/>
    <mergeCell ref="C84:D84"/>
    <mergeCell ref="C85:D85"/>
    <mergeCell ref="C87:D87"/>
    <mergeCell ref="C88:D88"/>
    <mergeCell ref="C78:D78"/>
    <mergeCell ref="C79:D79"/>
    <mergeCell ref="C80:D80"/>
    <mergeCell ref="C81:D81"/>
    <mergeCell ref="C82:D82"/>
    <mergeCell ref="C69:K69"/>
    <mergeCell ref="C74:D74"/>
    <mergeCell ref="C75:D75"/>
    <mergeCell ref="C76:K76"/>
    <mergeCell ref="C77:D77"/>
    <mergeCell ref="C32:D32"/>
    <mergeCell ref="C37:D37"/>
    <mergeCell ref="C42:K42"/>
    <mergeCell ref="C45:D45"/>
    <mergeCell ref="C47:K47"/>
    <mergeCell ref="C72:D72"/>
    <mergeCell ref="C73:D73"/>
    <mergeCell ref="C60:D60"/>
    <mergeCell ref="C49:D49"/>
    <mergeCell ref="C50:D50"/>
    <mergeCell ref="C51:D51"/>
    <mergeCell ref="C53:D53"/>
    <mergeCell ref="C54:D54"/>
    <mergeCell ref="C55:D55"/>
    <mergeCell ref="C56:D56"/>
    <mergeCell ref="C57:D57"/>
    <mergeCell ref="C58:D58"/>
    <mergeCell ref="C59:D59"/>
    <mergeCell ref="C52:D52"/>
    <mergeCell ref="O14:Q14"/>
    <mergeCell ref="O15:Q15"/>
    <mergeCell ref="C70:D70"/>
    <mergeCell ref="C71:D71"/>
    <mergeCell ref="C23:D23"/>
    <mergeCell ref="C36:D36"/>
    <mergeCell ref="C25:D25"/>
    <mergeCell ref="C26:D26"/>
    <mergeCell ref="C27:D27"/>
    <mergeCell ref="C28:D28"/>
    <mergeCell ref="C29:D29"/>
    <mergeCell ref="C30:D30"/>
    <mergeCell ref="C31:D31"/>
    <mergeCell ref="C33:D33"/>
    <mergeCell ref="F14:H14"/>
    <mergeCell ref="I14:K14"/>
    <mergeCell ref="L14:N14"/>
    <mergeCell ref="C24:D24"/>
    <mergeCell ref="F15:H15"/>
    <mergeCell ref="I15:K15"/>
    <mergeCell ref="L15:N15"/>
    <mergeCell ref="C16:D16"/>
    <mergeCell ref="C17:D17"/>
    <mergeCell ref="C18:K18"/>
    <mergeCell ref="C68:D68"/>
    <mergeCell ref="C61:D61"/>
    <mergeCell ref="C63:D63"/>
    <mergeCell ref="C64:D64"/>
    <mergeCell ref="C65:D65"/>
    <mergeCell ref="C66:D66"/>
    <mergeCell ref="C67:D67"/>
    <mergeCell ref="C62:D62"/>
    <mergeCell ref="C19:D19"/>
    <mergeCell ref="C20:D20"/>
    <mergeCell ref="C21:D21"/>
    <mergeCell ref="C22:D22"/>
    <mergeCell ref="C34:D34"/>
    <mergeCell ref="C35:D35"/>
    <mergeCell ref="C48:D48"/>
    <mergeCell ref="C38:D38"/>
    <mergeCell ref="C39:D39"/>
    <mergeCell ref="C40:D40"/>
    <mergeCell ref="C41:D41"/>
    <mergeCell ref="C43:D43"/>
    <mergeCell ref="C44:D44"/>
    <mergeCell ref="C46:D46"/>
  </mergeCells>
  <pageMargins left="0.2" right="0.2" top="0.25" bottom="0.25" header="0.3" footer="0.3"/>
  <pageSetup paperSize="3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Q292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4" width="20.7109375" customWidth="1"/>
    <col min="15" max="15" width="18.5703125" customWidth="1"/>
    <col min="16" max="16" width="16.42578125" customWidth="1"/>
    <col min="17" max="17" width="17.28515625" customWidth="1"/>
  </cols>
  <sheetData>
    <row r="1" spans="1:17" ht="21.75" customHeight="1">
      <c r="A1" s="29" t="s">
        <v>0</v>
      </c>
    </row>
    <row r="2" spans="1:17" ht="22.5" customHeight="1">
      <c r="C2" s="26" t="s">
        <v>74</v>
      </c>
    </row>
    <row r="4" spans="1:17">
      <c r="C4" s="4" t="s">
        <v>1</v>
      </c>
      <c r="D4" s="5" t="s">
        <v>89</v>
      </c>
      <c r="E4" s="1"/>
    </row>
    <row r="5" spans="1:17" ht="15.75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821</v>
      </c>
      <c r="E7" s="1"/>
      <c r="G7" s="42"/>
    </row>
    <row r="8" spans="1:17" ht="20.100000000000001" customHeight="1">
      <c r="C8" s="4" t="s">
        <v>7</v>
      </c>
      <c r="D8" s="5">
        <v>90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116439</v>
      </c>
      <c r="E10" s="1"/>
      <c r="G10" s="42"/>
    </row>
    <row r="11" spans="1:17" ht="30" customHeight="1">
      <c r="C11" s="8" t="s">
        <v>86</v>
      </c>
      <c r="D11" s="37">
        <v>3.7000000000000002E-3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674</v>
      </c>
      <c r="F17" s="17">
        <v>35500</v>
      </c>
      <c r="G17" s="39">
        <f>ROUND(1-(H17/F17),3)</f>
        <v>0.68700000000000006</v>
      </c>
      <c r="H17" s="17">
        <v>11114</v>
      </c>
      <c r="I17" s="17">
        <v>320.97000000000003</v>
      </c>
      <c r="J17" s="17">
        <v>259.29000000000002</v>
      </c>
      <c r="K17" s="17">
        <v>214.94</v>
      </c>
      <c r="L17" s="17" t="s">
        <v>92</v>
      </c>
      <c r="M17" s="17" t="s">
        <v>92</v>
      </c>
      <c r="N17" s="17" t="s">
        <v>92</v>
      </c>
      <c r="O17" s="38">
        <f>ROUND(I17/D10,4)+D11</f>
        <v>6.5000000000000006E-3</v>
      </c>
      <c r="P17" s="38">
        <f>ROUND(J17/D10,4)+D11</f>
        <v>5.9000000000000007E-3</v>
      </c>
      <c r="Q17" s="38">
        <f>ROUND(K17/D10,4)+D11</f>
        <v>5.4999999999999997E-3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217</v>
      </c>
      <c r="D19" s="60"/>
      <c r="E19" s="14" t="s">
        <v>675</v>
      </c>
      <c r="F19" s="17">
        <v>1470</v>
      </c>
      <c r="G19" s="39">
        <f>ROUND(1-(H19/F19),3)</f>
        <v>0.77</v>
      </c>
      <c r="H19" s="17">
        <v>338</v>
      </c>
      <c r="I19" s="17">
        <v>9.76</v>
      </c>
      <c r="J19" s="17">
        <v>7.89</v>
      </c>
      <c r="K19" s="17">
        <v>6.54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1E-4</v>
      </c>
      <c r="P19" s="38">
        <f>IF(ROUND(J19/D$10,4)=0,0.0001,ROUND(J19/D$10,4))</f>
        <v>1E-4</v>
      </c>
      <c r="Q19" s="38">
        <f>IF(ROUND(K19/D$10,4)=0,0.0001,ROUND(K19/D$10,4))</f>
        <v>1E-4</v>
      </c>
    </row>
    <row r="20" spans="2:17" ht="20.100000000000001" customHeight="1">
      <c r="C20" s="59" t="s">
        <v>218</v>
      </c>
      <c r="D20" s="60"/>
      <c r="E20" s="14" t="s">
        <v>676</v>
      </c>
      <c r="F20" s="17">
        <v>1570</v>
      </c>
      <c r="G20" s="39">
        <f t="shared" ref="G20:G43" si="0">ROUND(1-(H20/F20),3)</f>
        <v>0.56799999999999995</v>
      </c>
      <c r="H20" s="17">
        <v>679</v>
      </c>
      <c r="I20" s="17">
        <v>19.61</v>
      </c>
      <c r="J20" s="17">
        <v>15.84</v>
      </c>
      <c r="K20" s="17">
        <v>13.13</v>
      </c>
      <c r="L20" s="17" t="s">
        <v>92</v>
      </c>
      <c r="M20" s="17" t="s">
        <v>92</v>
      </c>
      <c r="N20" s="17" t="s">
        <v>92</v>
      </c>
      <c r="O20" s="38">
        <f t="shared" ref="O20:O43" si="1">IF(ROUND(I20/D$10,4)=0,0.0001,ROUND(I20/D$10,4))</f>
        <v>2.0000000000000001E-4</v>
      </c>
      <c r="P20" s="38">
        <f t="shared" ref="P20:P43" si="2">IF(ROUND(J20/D$10,4)=0,0.0001,ROUND(J20/D$10,4))</f>
        <v>1E-4</v>
      </c>
      <c r="Q20" s="38">
        <f t="shared" ref="Q20:Q43" si="3">IF(ROUND(K20/D$10,4)=0,0.0001,ROUND(K20/D$10,4))</f>
        <v>1E-4</v>
      </c>
    </row>
    <row r="21" spans="2:17" ht="20.100000000000001" customHeight="1">
      <c r="C21" s="59" t="s">
        <v>219</v>
      </c>
      <c r="D21" s="60"/>
      <c r="E21" s="14" t="s">
        <v>677</v>
      </c>
      <c r="F21" s="17">
        <v>3050</v>
      </c>
      <c r="G21" s="39">
        <f t="shared" si="0"/>
        <v>0.54900000000000004</v>
      </c>
      <c r="H21" s="17">
        <v>1375</v>
      </c>
      <c r="I21" s="17">
        <v>39.71</v>
      </c>
      <c r="J21" s="17">
        <v>32.08</v>
      </c>
      <c r="K21" s="17">
        <v>26.59</v>
      </c>
      <c r="L21" s="17" t="s">
        <v>92</v>
      </c>
      <c r="M21" s="17" t="s">
        <v>92</v>
      </c>
      <c r="N21" s="17" t="s">
        <v>92</v>
      </c>
      <c r="O21" s="38">
        <f t="shared" si="1"/>
        <v>2.9999999999999997E-4</v>
      </c>
      <c r="P21" s="38">
        <f t="shared" si="2"/>
        <v>2.9999999999999997E-4</v>
      </c>
      <c r="Q21" s="38">
        <f t="shared" si="3"/>
        <v>2.0000000000000001E-4</v>
      </c>
    </row>
    <row r="22" spans="2:17" ht="20.100000000000001" customHeight="1">
      <c r="C22" s="59" t="s">
        <v>220</v>
      </c>
      <c r="D22" s="60"/>
      <c r="E22" s="14" t="s">
        <v>678</v>
      </c>
      <c r="F22" s="17">
        <v>350</v>
      </c>
      <c r="G22" s="39">
        <f t="shared" si="0"/>
        <v>0.68300000000000005</v>
      </c>
      <c r="H22" s="17">
        <v>111</v>
      </c>
      <c r="I22" s="17">
        <v>3.21</v>
      </c>
      <c r="J22" s="17">
        <v>2.59</v>
      </c>
      <c r="K22" s="17">
        <v>2.15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221</v>
      </c>
      <c r="D23" s="60"/>
      <c r="E23" s="14" t="s">
        <v>679</v>
      </c>
      <c r="F23" s="17">
        <v>6700</v>
      </c>
      <c r="G23" s="39">
        <f t="shared" si="0"/>
        <v>0.55200000000000005</v>
      </c>
      <c r="H23" s="17">
        <v>3001</v>
      </c>
      <c r="I23" s="17">
        <v>86.67</v>
      </c>
      <c r="J23" s="17">
        <v>70.010000000000005</v>
      </c>
      <c r="K23" s="17">
        <v>58.04</v>
      </c>
      <c r="L23" s="17" t="s">
        <v>92</v>
      </c>
      <c r="M23" s="17" t="s">
        <v>92</v>
      </c>
      <c r="N23" s="17" t="s">
        <v>92</v>
      </c>
      <c r="O23" s="38">
        <f t="shared" si="1"/>
        <v>6.9999999999999999E-4</v>
      </c>
      <c r="P23" s="38">
        <f t="shared" si="2"/>
        <v>5.9999999999999995E-4</v>
      </c>
      <c r="Q23" s="38">
        <f t="shared" si="3"/>
        <v>5.0000000000000001E-4</v>
      </c>
    </row>
    <row r="24" spans="2:17" ht="20.100000000000001" customHeight="1">
      <c r="B24"/>
      <c r="C24" s="59" t="s">
        <v>222</v>
      </c>
      <c r="D24" s="60"/>
      <c r="E24" s="14" t="s">
        <v>680</v>
      </c>
      <c r="F24" s="17">
        <v>1470</v>
      </c>
      <c r="G24" s="39">
        <f t="shared" si="0"/>
        <v>0.42699999999999999</v>
      </c>
      <c r="H24" s="17">
        <v>843</v>
      </c>
      <c r="I24" s="17">
        <v>24.35</v>
      </c>
      <c r="J24" s="17">
        <v>19.670000000000002</v>
      </c>
      <c r="K24" s="17">
        <v>16.3</v>
      </c>
      <c r="L24" s="17" t="s">
        <v>92</v>
      </c>
      <c r="M24" s="17" t="s">
        <v>92</v>
      </c>
      <c r="N24" s="17" t="s">
        <v>92</v>
      </c>
      <c r="O24" s="38">
        <f t="shared" si="1"/>
        <v>2.0000000000000001E-4</v>
      </c>
      <c r="P24" s="38">
        <f t="shared" si="2"/>
        <v>2.0000000000000001E-4</v>
      </c>
      <c r="Q24" s="38">
        <f t="shared" si="3"/>
        <v>1E-4</v>
      </c>
    </row>
    <row r="25" spans="2:17" ht="20.100000000000001" customHeight="1">
      <c r="B25"/>
      <c r="C25" s="59" t="s">
        <v>223</v>
      </c>
      <c r="D25" s="60"/>
      <c r="E25" s="14" t="s">
        <v>681</v>
      </c>
      <c r="F25" s="17">
        <v>1140</v>
      </c>
      <c r="G25" s="39">
        <f t="shared" si="0"/>
        <v>0.502</v>
      </c>
      <c r="H25" s="17">
        <v>568</v>
      </c>
      <c r="I25" s="17">
        <v>16.399999999999999</v>
      </c>
      <c r="J25" s="17">
        <v>13.25</v>
      </c>
      <c r="K25" s="17">
        <v>10.99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224</v>
      </c>
      <c r="D26" s="60"/>
      <c r="E26" s="14" t="s">
        <v>682</v>
      </c>
      <c r="F26" s="17">
        <v>3860</v>
      </c>
      <c r="G26" s="39">
        <f t="shared" si="0"/>
        <v>0.502</v>
      </c>
      <c r="H26" s="17">
        <v>1921</v>
      </c>
      <c r="I26" s="17">
        <v>55.48</v>
      </c>
      <c r="J26" s="17">
        <v>44.82</v>
      </c>
      <c r="K26" s="17">
        <v>37.15</v>
      </c>
      <c r="L26" s="17" t="s">
        <v>92</v>
      </c>
      <c r="M26" s="17" t="s">
        <v>92</v>
      </c>
      <c r="N26" s="17" t="s">
        <v>92</v>
      </c>
      <c r="O26" s="38">
        <f t="shared" si="1"/>
        <v>5.0000000000000001E-4</v>
      </c>
      <c r="P26" s="38">
        <f t="shared" si="2"/>
        <v>4.0000000000000002E-4</v>
      </c>
      <c r="Q26" s="38">
        <f t="shared" si="3"/>
        <v>2.9999999999999997E-4</v>
      </c>
    </row>
    <row r="27" spans="2:17" ht="20.100000000000001" customHeight="1">
      <c r="B27"/>
      <c r="C27" s="59" t="s">
        <v>225</v>
      </c>
      <c r="D27" s="60"/>
      <c r="E27" s="14" t="s">
        <v>683</v>
      </c>
      <c r="F27" s="17">
        <v>1140</v>
      </c>
      <c r="G27" s="39">
        <f t="shared" si="0"/>
        <v>0.57299999999999995</v>
      </c>
      <c r="H27" s="17">
        <v>487</v>
      </c>
      <c r="I27" s="17">
        <v>14.06</v>
      </c>
      <c r="J27" s="17">
        <v>11.36</v>
      </c>
      <c r="K27" s="17">
        <v>9.42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226</v>
      </c>
      <c r="D28" s="60"/>
      <c r="E28" s="14" t="s">
        <v>684</v>
      </c>
      <c r="F28" s="17">
        <v>15700</v>
      </c>
      <c r="G28" s="39">
        <f t="shared" si="0"/>
        <v>0.502</v>
      </c>
      <c r="H28" s="17">
        <v>7816</v>
      </c>
      <c r="I28" s="17">
        <v>225.73</v>
      </c>
      <c r="J28" s="17">
        <v>182.35</v>
      </c>
      <c r="K28" s="17">
        <v>151.16</v>
      </c>
      <c r="L28" s="17" t="s">
        <v>92</v>
      </c>
      <c r="M28" s="17" t="s">
        <v>92</v>
      </c>
      <c r="N28" s="17" t="s">
        <v>92</v>
      </c>
      <c r="O28" s="38">
        <f t="shared" si="1"/>
        <v>1.9E-3</v>
      </c>
      <c r="P28" s="38">
        <f t="shared" si="2"/>
        <v>1.6000000000000001E-3</v>
      </c>
      <c r="Q28" s="38">
        <f t="shared" si="3"/>
        <v>1.2999999999999999E-3</v>
      </c>
    </row>
    <row r="29" spans="2:17" ht="20.100000000000001" customHeight="1">
      <c r="B29"/>
      <c r="C29" s="59" t="s">
        <v>227</v>
      </c>
      <c r="D29" s="60"/>
      <c r="E29" s="14" t="s">
        <v>685</v>
      </c>
      <c r="F29" s="17">
        <v>7550</v>
      </c>
      <c r="G29" s="39">
        <f t="shared" si="0"/>
        <v>0.51600000000000001</v>
      </c>
      <c r="H29" s="17">
        <v>3651</v>
      </c>
      <c r="I29" s="17">
        <v>105.44</v>
      </c>
      <c r="J29" s="17">
        <v>85.18</v>
      </c>
      <c r="K29" s="17">
        <v>70.61</v>
      </c>
      <c r="L29" s="17" t="s">
        <v>92</v>
      </c>
      <c r="M29" s="17" t="s">
        <v>92</v>
      </c>
      <c r="N29" s="17" t="s">
        <v>92</v>
      </c>
      <c r="O29" s="38">
        <f t="shared" si="1"/>
        <v>8.9999999999999998E-4</v>
      </c>
      <c r="P29" s="38">
        <f t="shared" si="2"/>
        <v>6.9999999999999999E-4</v>
      </c>
      <c r="Q29" s="38">
        <f t="shared" si="3"/>
        <v>5.9999999999999995E-4</v>
      </c>
    </row>
    <row r="30" spans="2:17" ht="20.100000000000001" customHeight="1">
      <c r="B30"/>
      <c r="C30" s="59" t="s">
        <v>228</v>
      </c>
      <c r="D30" s="60"/>
      <c r="E30" s="14" t="s">
        <v>686</v>
      </c>
      <c r="F30" s="17">
        <v>10720</v>
      </c>
      <c r="G30" s="39">
        <f t="shared" si="0"/>
        <v>0.52200000000000002</v>
      </c>
      <c r="H30" s="17">
        <v>5128</v>
      </c>
      <c r="I30" s="17">
        <v>148.1</v>
      </c>
      <c r="J30" s="17">
        <v>119.64</v>
      </c>
      <c r="K30" s="17">
        <v>99.18</v>
      </c>
      <c r="L30" s="17" t="s">
        <v>92</v>
      </c>
      <c r="M30" s="17" t="s">
        <v>92</v>
      </c>
      <c r="N30" s="17" t="s">
        <v>92</v>
      </c>
      <c r="O30" s="38">
        <f t="shared" si="1"/>
        <v>1.2999999999999999E-3</v>
      </c>
      <c r="P30" s="38">
        <f t="shared" si="2"/>
        <v>1E-3</v>
      </c>
      <c r="Q30" s="38">
        <f t="shared" si="3"/>
        <v>8.9999999999999998E-4</v>
      </c>
    </row>
    <row r="31" spans="2:17" ht="20.100000000000001" customHeight="1">
      <c r="B31"/>
      <c r="C31" s="59" t="s">
        <v>229</v>
      </c>
      <c r="D31" s="60"/>
      <c r="E31" s="14" t="s">
        <v>687</v>
      </c>
      <c r="F31" s="17">
        <v>945</v>
      </c>
      <c r="G31" s="39">
        <f t="shared" si="0"/>
        <v>0.47299999999999998</v>
      </c>
      <c r="H31" s="17">
        <v>498</v>
      </c>
      <c r="I31" s="17">
        <v>14.38</v>
      </c>
      <c r="J31" s="17">
        <v>11.62</v>
      </c>
      <c r="K31" s="17">
        <v>9.6300000000000008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 t="s">
        <v>230</v>
      </c>
      <c r="D32" s="60"/>
      <c r="E32" s="14" t="s">
        <v>688</v>
      </c>
      <c r="F32" s="17">
        <v>23500</v>
      </c>
      <c r="G32" s="39">
        <f t="shared" si="0"/>
        <v>0.40400000000000003</v>
      </c>
      <c r="H32" s="17">
        <v>14002</v>
      </c>
      <c r="I32" s="17">
        <v>404.38</v>
      </c>
      <c r="J32" s="17">
        <v>326.67</v>
      </c>
      <c r="K32" s="17">
        <v>270.8</v>
      </c>
      <c r="L32" s="17" t="s">
        <v>92</v>
      </c>
      <c r="M32" s="17" t="s">
        <v>92</v>
      </c>
      <c r="N32" s="17" t="s">
        <v>92</v>
      </c>
      <c r="O32" s="38">
        <f t="shared" si="1"/>
        <v>3.5000000000000001E-3</v>
      </c>
      <c r="P32" s="38">
        <f t="shared" si="2"/>
        <v>2.8E-3</v>
      </c>
      <c r="Q32" s="38">
        <f t="shared" si="3"/>
        <v>2.3E-3</v>
      </c>
    </row>
    <row r="33" spans="2:17" ht="20.100000000000001" customHeight="1">
      <c r="B33"/>
      <c r="C33" s="59" t="s">
        <v>231</v>
      </c>
      <c r="D33" s="60"/>
      <c r="E33" s="14" t="s">
        <v>689</v>
      </c>
      <c r="F33" s="17">
        <v>1800</v>
      </c>
      <c r="G33" s="39">
        <f t="shared" si="0"/>
        <v>0.40699999999999997</v>
      </c>
      <c r="H33" s="17">
        <v>1068</v>
      </c>
      <c r="I33" s="17">
        <v>30.84</v>
      </c>
      <c r="J33" s="17">
        <v>24.92</v>
      </c>
      <c r="K33" s="17">
        <v>20.66</v>
      </c>
      <c r="L33" s="17" t="s">
        <v>92</v>
      </c>
      <c r="M33" s="17" t="s">
        <v>92</v>
      </c>
      <c r="N33" s="17" t="s">
        <v>92</v>
      </c>
      <c r="O33" s="38">
        <f t="shared" si="1"/>
        <v>2.9999999999999997E-4</v>
      </c>
      <c r="P33" s="38">
        <f t="shared" si="2"/>
        <v>2.0000000000000001E-4</v>
      </c>
      <c r="Q33" s="38">
        <f t="shared" si="3"/>
        <v>2.0000000000000001E-4</v>
      </c>
    </row>
    <row r="34" spans="2:17" ht="20.100000000000001" customHeight="1">
      <c r="B34"/>
      <c r="C34" s="59" t="s">
        <v>232</v>
      </c>
      <c r="D34" s="60"/>
      <c r="E34" s="14" t="s">
        <v>690</v>
      </c>
      <c r="F34" s="17">
        <v>2000</v>
      </c>
      <c r="G34" s="39">
        <f t="shared" si="0"/>
        <v>0.60499999999999998</v>
      </c>
      <c r="H34" s="17">
        <v>790</v>
      </c>
      <c r="I34" s="17">
        <v>22.82</v>
      </c>
      <c r="J34" s="17">
        <v>18.43</v>
      </c>
      <c r="K34" s="17">
        <v>15.28</v>
      </c>
      <c r="L34" s="17" t="s">
        <v>92</v>
      </c>
      <c r="M34" s="17" t="s">
        <v>92</v>
      </c>
      <c r="N34" s="17" t="s">
        <v>92</v>
      </c>
      <c r="O34" s="38">
        <f t="shared" si="1"/>
        <v>2.0000000000000001E-4</v>
      </c>
      <c r="P34" s="38">
        <f t="shared" si="2"/>
        <v>2.0000000000000001E-4</v>
      </c>
      <c r="Q34" s="38">
        <f t="shared" si="3"/>
        <v>1E-4</v>
      </c>
    </row>
    <row r="35" spans="2:17" ht="20.100000000000001" customHeight="1">
      <c r="B35"/>
      <c r="C35" s="59" t="s">
        <v>233</v>
      </c>
      <c r="D35" s="60"/>
      <c r="E35" s="14" t="s">
        <v>691</v>
      </c>
      <c r="F35" s="17">
        <v>675</v>
      </c>
      <c r="G35" s="39">
        <f t="shared" si="0"/>
        <v>0.60399999999999998</v>
      </c>
      <c r="H35" s="17">
        <v>267</v>
      </c>
      <c r="I35" s="17">
        <v>7.71</v>
      </c>
      <c r="J35" s="17">
        <v>6.23</v>
      </c>
      <c r="K35" s="17">
        <v>5.16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1E-4</v>
      </c>
    </row>
    <row r="36" spans="2:17" ht="20.100000000000001" customHeight="1">
      <c r="B36"/>
      <c r="C36" s="59" t="s">
        <v>237</v>
      </c>
      <c r="D36" s="60"/>
      <c r="E36" s="14" t="s">
        <v>695</v>
      </c>
      <c r="F36" s="17">
        <v>6700</v>
      </c>
      <c r="G36" s="39">
        <f t="shared" si="0"/>
        <v>0.52700000000000002</v>
      </c>
      <c r="H36" s="17">
        <v>3169</v>
      </c>
      <c r="I36" s="17">
        <v>91.52</v>
      </c>
      <c r="J36" s="17">
        <v>73.930000000000007</v>
      </c>
      <c r="K36" s="17">
        <v>61.29</v>
      </c>
      <c r="L36" s="17" t="s">
        <v>92</v>
      </c>
      <c r="M36" s="17" t="s">
        <v>92</v>
      </c>
      <c r="N36" s="17" t="s">
        <v>92</v>
      </c>
      <c r="O36" s="38">
        <f t="shared" si="1"/>
        <v>8.0000000000000004E-4</v>
      </c>
      <c r="P36" s="38">
        <f t="shared" si="2"/>
        <v>5.9999999999999995E-4</v>
      </c>
      <c r="Q36" s="38">
        <f t="shared" si="3"/>
        <v>5.0000000000000001E-4</v>
      </c>
    </row>
    <row r="37" spans="2:17" ht="20.100000000000001" customHeight="1">
      <c r="B37"/>
      <c r="C37" s="59" t="s">
        <v>238</v>
      </c>
      <c r="D37" s="60"/>
      <c r="E37" s="14" t="s">
        <v>696</v>
      </c>
      <c r="F37" s="17">
        <v>1290</v>
      </c>
      <c r="G37" s="39">
        <f t="shared" si="0"/>
        <v>0.64300000000000002</v>
      </c>
      <c r="H37" s="17">
        <v>461</v>
      </c>
      <c r="I37" s="17">
        <v>13.31</v>
      </c>
      <c r="J37" s="17">
        <v>10.76</v>
      </c>
      <c r="K37" s="17">
        <v>8.92</v>
      </c>
      <c r="L37" s="17" t="s">
        <v>92</v>
      </c>
      <c r="M37" s="17" t="s">
        <v>92</v>
      </c>
      <c r="N37" s="17" t="s">
        <v>92</v>
      </c>
      <c r="O37" s="38">
        <f t="shared" si="1"/>
        <v>1E-4</v>
      </c>
      <c r="P37" s="38">
        <f t="shared" si="2"/>
        <v>1E-4</v>
      </c>
      <c r="Q37" s="38">
        <f t="shared" si="3"/>
        <v>1E-4</v>
      </c>
    </row>
    <row r="38" spans="2:17" ht="20.100000000000001" customHeight="1">
      <c r="B38"/>
      <c r="C38" s="59" t="s">
        <v>239</v>
      </c>
      <c r="D38" s="60"/>
      <c r="E38" s="14" t="s">
        <v>697</v>
      </c>
      <c r="F38" s="17">
        <v>1790</v>
      </c>
      <c r="G38" s="39">
        <f t="shared" si="0"/>
        <v>0.64400000000000002</v>
      </c>
      <c r="H38" s="17">
        <v>637</v>
      </c>
      <c r="I38" s="17">
        <v>18.399999999999999</v>
      </c>
      <c r="J38" s="17">
        <v>14.86</v>
      </c>
      <c r="K38" s="17">
        <v>12.32</v>
      </c>
      <c r="L38" s="17" t="s">
        <v>92</v>
      </c>
      <c r="M38" s="17" t="s">
        <v>92</v>
      </c>
      <c r="N38" s="17" t="s">
        <v>92</v>
      </c>
      <c r="O38" s="38">
        <f t="shared" si="1"/>
        <v>2.0000000000000001E-4</v>
      </c>
      <c r="P38" s="38">
        <f t="shared" si="2"/>
        <v>1E-4</v>
      </c>
      <c r="Q38" s="38">
        <f t="shared" si="3"/>
        <v>1E-4</v>
      </c>
    </row>
    <row r="39" spans="2:17" ht="20.100000000000001" customHeight="1">
      <c r="B39"/>
      <c r="C39" s="59" t="s">
        <v>240</v>
      </c>
      <c r="D39" s="60"/>
      <c r="E39" s="14" t="s">
        <v>660</v>
      </c>
      <c r="F39" s="17">
        <v>1558</v>
      </c>
      <c r="G39" s="39">
        <f t="shared" si="0"/>
        <v>0.86599999999999999</v>
      </c>
      <c r="H39" s="17">
        <v>209</v>
      </c>
      <c r="I39" s="17">
        <v>6.04</v>
      </c>
      <c r="J39" s="17">
        <v>4.88</v>
      </c>
      <c r="K39" s="17">
        <v>4.04</v>
      </c>
      <c r="L39" s="17" t="s">
        <v>92</v>
      </c>
      <c r="M39" s="17" t="s">
        <v>92</v>
      </c>
      <c r="N39" s="17" t="s">
        <v>92</v>
      </c>
      <c r="O39" s="38">
        <f t="shared" si="1"/>
        <v>1E-4</v>
      </c>
      <c r="P39" s="38">
        <f t="shared" si="2"/>
        <v>1E-4</v>
      </c>
      <c r="Q39" s="38">
        <f t="shared" si="3"/>
        <v>1E-4</v>
      </c>
    </row>
    <row r="40" spans="2:17" ht="20.100000000000001" customHeight="1">
      <c r="B40"/>
      <c r="C40" s="59" t="s">
        <v>241</v>
      </c>
      <c r="D40" s="60"/>
      <c r="E40" s="14" t="s">
        <v>698</v>
      </c>
      <c r="F40" s="17">
        <v>1515</v>
      </c>
      <c r="G40" s="39">
        <f t="shared" si="0"/>
        <v>0.89400000000000002</v>
      </c>
      <c r="H40" s="17">
        <v>161</v>
      </c>
      <c r="I40" s="17">
        <v>4.6500000000000004</v>
      </c>
      <c r="J40" s="17">
        <v>3.76</v>
      </c>
      <c r="K40" s="17">
        <v>3.11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2:17" ht="20.100000000000001" customHeight="1">
      <c r="B41"/>
      <c r="C41" s="59" t="s">
        <v>242</v>
      </c>
      <c r="D41" s="60"/>
      <c r="E41" s="14" t="s">
        <v>699</v>
      </c>
      <c r="F41" s="17">
        <v>1557</v>
      </c>
      <c r="G41" s="39">
        <f t="shared" si="0"/>
        <v>0.91900000000000004</v>
      </c>
      <c r="H41" s="17">
        <v>126</v>
      </c>
      <c r="I41" s="17">
        <v>3.64</v>
      </c>
      <c r="J41" s="17">
        <v>2.94</v>
      </c>
      <c r="K41" s="17">
        <v>2.44</v>
      </c>
      <c r="L41" s="17" t="s">
        <v>92</v>
      </c>
      <c r="M41" s="17" t="s">
        <v>92</v>
      </c>
      <c r="N41" s="17" t="s">
        <v>92</v>
      </c>
      <c r="O41" s="38">
        <f t="shared" si="1"/>
        <v>1E-4</v>
      </c>
      <c r="P41" s="38">
        <f t="shared" si="2"/>
        <v>1E-4</v>
      </c>
      <c r="Q41" s="38">
        <f t="shared" si="3"/>
        <v>1E-4</v>
      </c>
    </row>
    <row r="42" spans="2:17" ht="20.100000000000001" customHeight="1">
      <c r="B42"/>
      <c r="C42" s="59" t="s">
        <v>99</v>
      </c>
      <c r="D42" s="60"/>
      <c r="E42" s="14" t="s">
        <v>564</v>
      </c>
      <c r="F42" s="17">
        <v>108</v>
      </c>
      <c r="G42" s="39">
        <f t="shared" si="0"/>
        <v>0.74099999999999999</v>
      </c>
      <c r="H42" s="17">
        <v>28</v>
      </c>
      <c r="I42" s="17">
        <v>0.81</v>
      </c>
      <c r="J42" s="17">
        <v>0.65</v>
      </c>
      <c r="K42" s="17">
        <v>0.54</v>
      </c>
      <c r="L42" s="17" t="s">
        <v>92</v>
      </c>
      <c r="M42" s="17" t="s">
        <v>92</v>
      </c>
      <c r="N42" s="17" t="s">
        <v>92</v>
      </c>
      <c r="O42" s="38">
        <f t="shared" si="1"/>
        <v>1E-4</v>
      </c>
      <c r="P42" s="38">
        <f t="shared" si="2"/>
        <v>1E-4</v>
      </c>
      <c r="Q42" s="38">
        <f t="shared" si="3"/>
        <v>1E-4</v>
      </c>
    </row>
    <row r="43" spans="2:17" ht="20.100000000000001" customHeight="1">
      <c r="B43"/>
      <c r="C43" s="59" t="s">
        <v>102</v>
      </c>
      <c r="D43" s="60"/>
      <c r="E43" s="14" t="s">
        <v>567</v>
      </c>
      <c r="F43" s="17">
        <v>323</v>
      </c>
      <c r="G43" s="39">
        <f t="shared" si="0"/>
        <v>0.375</v>
      </c>
      <c r="H43" s="17">
        <v>202</v>
      </c>
      <c r="I43" s="17">
        <v>5.83</v>
      </c>
      <c r="J43" s="17">
        <v>4.71</v>
      </c>
      <c r="K43" s="17">
        <v>3.91</v>
      </c>
      <c r="L43" s="17" t="s">
        <v>92</v>
      </c>
      <c r="M43" s="17" t="s">
        <v>92</v>
      </c>
      <c r="N43" s="17" t="s">
        <v>92</v>
      </c>
      <c r="O43" s="38">
        <f t="shared" si="1"/>
        <v>1E-4</v>
      </c>
      <c r="P43" s="38">
        <f t="shared" si="2"/>
        <v>1E-4</v>
      </c>
      <c r="Q43" s="38">
        <f t="shared" si="3"/>
        <v>1E-4</v>
      </c>
    </row>
    <row r="44" spans="2:17" ht="20.100000000000001" customHeight="1">
      <c r="B44"/>
      <c r="C44" s="70" t="s">
        <v>21</v>
      </c>
      <c r="D44" s="70"/>
      <c r="E44" s="70"/>
      <c r="F44" s="70"/>
      <c r="G44" s="70"/>
      <c r="H44" s="70"/>
      <c r="I44" s="70"/>
      <c r="J44" s="70"/>
      <c r="K44" s="70"/>
      <c r="O44" s="47"/>
      <c r="P44" s="47"/>
      <c r="Q44" s="47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70" t="s">
        <v>23</v>
      </c>
      <c r="D49" s="70"/>
      <c r="E49" s="70"/>
      <c r="F49" s="70"/>
      <c r="G49" s="70"/>
      <c r="H49" s="70"/>
      <c r="I49" s="70"/>
      <c r="J49" s="70"/>
      <c r="K49" s="70"/>
      <c r="O49" s="47"/>
      <c r="P49" s="47"/>
      <c r="Q49" s="47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19.5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70" t="s">
        <v>22</v>
      </c>
      <c r="D71" s="70"/>
      <c r="E71" s="70"/>
      <c r="F71" s="70"/>
      <c r="G71" s="70"/>
      <c r="H71" s="70"/>
      <c r="I71" s="70"/>
      <c r="J71" s="70"/>
      <c r="K71" s="70"/>
      <c r="O71" s="47"/>
      <c r="P71" s="47"/>
      <c r="Q71" s="47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70" t="s">
        <v>63</v>
      </c>
      <c r="D78" s="70"/>
      <c r="E78" s="70"/>
      <c r="F78" s="70"/>
      <c r="G78" s="70"/>
      <c r="H78" s="70"/>
      <c r="I78" s="70"/>
      <c r="J78" s="70"/>
      <c r="K78" s="71"/>
      <c r="O78" s="47"/>
      <c r="P78" s="47"/>
      <c r="Q78" s="47"/>
    </row>
    <row r="79" spans="2:17" ht="20.100000000000001" customHeight="1">
      <c r="B79"/>
      <c r="C79" s="59" t="s">
        <v>103</v>
      </c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59"/>
      <c r="D86" s="60"/>
      <c r="E86" s="14"/>
      <c r="F86" s="17"/>
      <c r="G86" s="39"/>
      <c r="H86" s="17"/>
      <c r="I86" s="17"/>
      <c r="J86" s="17"/>
      <c r="K86" s="17"/>
      <c r="L86" s="17"/>
      <c r="M86" s="17"/>
      <c r="N86" s="17"/>
      <c r="O86" s="38"/>
      <c r="P86" s="38"/>
      <c r="Q86" s="38"/>
    </row>
    <row r="87" spans="2:17" ht="20.100000000000001" customHeight="1">
      <c r="B87"/>
      <c r="C87" s="59"/>
      <c r="D87" s="60"/>
      <c r="E87" s="14"/>
      <c r="F87" s="17"/>
      <c r="G87" s="39"/>
      <c r="H87" s="17"/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3" t="s">
        <v>16</v>
      </c>
      <c r="F88" s="18"/>
      <c r="G88" s="44"/>
      <c r="H88" s="18"/>
      <c r="I88" s="18"/>
      <c r="J88" s="18"/>
      <c r="K88" s="18"/>
      <c r="O88" s="47"/>
      <c r="P88" s="47"/>
      <c r="Q88" s="47"/>
    </row>
    <row r="89" spans="2:17" ht="20.100000000000001" customHeight="1">
      <c r="B89"/>
      <c r="C89" s="72" t="s">
        <v>51</v>
      </c>
      <c r="D89" s="73"/>
      <c r="E89" s="27"/>
      <c r="F89" s="19">
        <v>150</v>
      </c>
      <c r="G89" s="45">
        <v>0</v>
      </c>
      <c r="H89" s="20">
        <v>150</v>
      </c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72" t="s">
        <v>58</v>
      </c>
      <c r="D90" s="73"/>
      <c r="E90" s="27"/>
      <c r="F90" s="19">
        <v>100</v>
      </c>
      <c r="G90" s="45">
        <v>0</v>
      </c>
      <c r="H90" s="20">
        <v>100</v>
      </c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59"/>
      <c r="D93" s="60"/>
      <c r="E93" s="27"/>
      <c r="F93" s="19"/>
      <c r="G93" s="45"/>
      <c r="H93" s="20"/>
      <c r="I93" s="17"/>
      <c r="J93" s="17"/>
      <c r="K93" s="17"/>
      <c r="L93" s="17"/>
      <c r="M93" s="17"/>
      <c r="N93" s="17"/>
      <c r="O93" s="38"/>
      <c r="P93" s="38"/>
      <c r="Q93" s="38"/>
    </row>
    <row r="94" spans="2:17" ht="20.100000000000001" customHeight="1">
      <c r="B94"/>
      <c r="C94" s="59"/>
      <c r="D94" s="60"/>
      <c r="E94" s="27"/>
      <c r="F94" s="19"/>
      <c r="G94" s="45"/>
      <c r="H94" s="20"/>
      <c r="I94" s="17"/>
      <c r="J94" s="17"/>
      <c r="K94" s="17"/>
      <c r="L94" s="17"/>
      <c r="M94" s="17"/>
      <c r="N94" s="17"/>
      <c r="O94" s="38"/>
      <c r="P94" s="38"/>
      <c r="Q94" s="38"/>
    </row>
    <row r="95" spans="2:17" ht="20.100000000000001" customHeight="1">
      <c r="B95"/>
      <c r="C95" s="74" t="s">
        <v>72</v>
      </c>
      <c r="D95" s="71"/>
      <c r="E95" s="24" t="s">
        <v>103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4" t="s">
        <v>29</v>
      </c>
      <c r="D96" s="71"/>
      <c r="E96" s="24" t="s">
        <v>104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4" t="s">
        <v>45</v>
      </c>
      <c r="D97" s="71"/>
      <c r="E97" s="24" t="s">
        <v>104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20.100000000000001" customHeight="1">
      <c r="B98"/>
      <c r="C98" s="76" t="s">
        <v>79</v>
      </c>
      <c r="D98" s="76"/>
      <c r="E98" s="24" t="s">
        <v>105</v>
      </c>
      <c r="F98" s="24"/>
      <c r="G98" s="46"/>
      <c r="H98" s="24"/>
      <c r="I98" s="24"/>
      <c r="J98" s="24"/>
      <c r="K98" s="24"/>
      <c r="L98" s="24"/>
      <c r="M98" s="24"/>
      <c r="N98" s="24"/>
      <c r="O98" s="48"/>
      <c r="P98" s="48"/>
      <c r="Q98" s="48"/>
    </row>
    <row r="99" spans="2:17" ht="19.5" customHeight="1">
      <c r="B99"/>
      <c r="C99" s="76" t="s">
        <v>59</v>
      </c>
      <c r="D99" s="76"/>
      <c r="E99" s="24" t="s">
        <v>105</v>
      </c>
      <c r="F99" s="24"/>
      <c r="G99" s="46"/>
      <c r="H99" s="24"/>
      <c r="I99" s="24"/>
      <c r="J99" s="24"/>
      <c r="K99" s="24"/>
      <c r="L99" s="24"/>
      <c r="M99" s="24"/>
      <c r="N99" s="24"/>
      <c r="O99" s="48"/>
      <c r="P99" s="48"/>
      <c r="Q99" s="48"/>
    </row>
    <row r="100" spans="2:17" ht="19.5" customHeight="1">
      <c r="B100"/>
      <c r="C100" t="s">
        <v>93</v>
      </c>
      <c r="G100" s="42"/>
      <c r="O100" s="47"/>
      <c r="P100" s="47"/>
      <c r="Q100" s="47"/>
    </row>
    <row r="101" spans="2:17" ht="15.75">
      <c r="F101" s="6"/>
    </row>
    <row r="102" spans="2:17" ht="20.100000000000001" customHeight="1">
      <c r="B102"/>
      <c r="C102" s="4" t="s">
        <v>2</v>
      </c>
      <c r="D102" s="5" t="s">
        <v>90</v>
      </c>
      <c r="E102" s="1"/>
      <c r="G102" s="42"/>
    </row>
    <row r="103" spans="2:17" ht="20.100000000000001" customHeight="1">
      <c r="B103"/>
      <c r="C103" s="4" t="s">
        <v>5</v>
      </c>
      <c r="D103" s="16" t="s">
        <v>822</v>
      </c>
      <c r="E103" s="1"/>
      <c r="G103" s="42"/>
    </row>
    <row r="104" spans="2:17" ht="20.100000000000001" customHeight="1">
      <c r="C104" s="4" t="s">
        <v>7</v>
      </c>
      <c r="D104" s="5">
        <v>105</v>
      </c>
      <c r="E104" s="1"/>
      <c r="G104" s="42"/>
    </row>
    <row r="105" spans="2:17" ht="20.100000000000001" customHeight="1">
      <c r="C105" s="4" t="s">
        <v>12</v>
      </c>
      <c r="D105" s="5"/>
      <c r="E105" s="1"/>
      <c r="G105" s="42"/>
    </row>
    <row r="106" spans="2:17" ht="20.100000000000001" customHeight="1">
      <c r="C106" s="4" t="s">
        <v>13</v>
      </c>
      <c r="D106" s="7">
        <v>252934</v>
      </c>
      <c r="E106" s="1"/>
      <c r="G106" s="42"/>
    </row>
    <row r="107" spans="2:17" ht="30" customHeight="1">
      <c r="C107" s="8" t="s">
        <v>86</v>
      </c>
      <c r="D107" s="37">
        <v>3.7000000000000002E-3</v>
      </c>
      <c r="E107" s="1"/>
      <c r="G107" s="42"/>
    </row>
    <row r="108" spans="2:17" ht="30" customHeight="1">
      <c r="C108" s="8" t="s">
        <v>85</v>
      </c>
      <c r="D108" s="38"/>
      <c r="E108" s="1"/>
      <c r="G108" s="42"/>
    </row>
    <row r="109" spans="2:17" ht="20.100000000000001" customHeight="1">
      <c r="C109" s="2"/>
      <c r="G109" s="42"/>
    </row>
    <row r="110" spans="2:17" s="10" customFormat="1" ht="20.100000000000001" customHeight="1">
      <c r="B110" s="9"/>
      <c r="F110" s="63" t="s">
        <v>3</v>
      </c>
      <c r="G110" s="64"/>
      <c r="H110" s="65"/>
      <c r="I110" s="61" t="s">
        <v>4</v>
      </c>
      <c r="J110" s="61"/>
      <c r="K110" s="61"/>
      <c r="L110" s="61" t="s">
        <v>84</v>
      </c>
      <c r="M110" s="61"/>
      <c r="N110" s="61"/>
      <c r="O110" s="61" t="s">
        <v>83</v>
      </c>
      <c r="P110" s="61"/>
      <c r="Q110" s="61"/>
    </row>
    <row r="111" spans="2:17" s="10" customFormat="1" ht="20.100000000000001" customHeight="1">
      <c r="B111" s="9"/>
      <c r="F111" s="63" t="s">
        <v>6</v>
      </c>
      <c r="G111" s="64"/>
      <c r="H111" s="65"/>
      <c r="I111" s="62" t="s">
        <v>48</v>
      </c>
      <c r="J111" s="62"/>
      <c r="K111" s="62"/>
      <c r="L111" s="62" t="s">
        <v>48</v>
      </c>
      <c r="M111" s="62"/>
      <c r="N111" s="62"/>
      <c r="O111" s="62" t="s">
        <v>48</v>
      </c>
      <c r="P111" s="62"/>
      <c r="Q111" s="62"/>
    </row>
    <row r="112" spans="2:17" s="13" customFormat="1" ht="20.100000000000001" customHeight="1">
      <c r="B112" s="11"/>
      <c r="C112" s="66" t="s">
        <v>14</v>
      </c>
      <c r="D112" s="67"/>
      <c r="E112" s="35" t="s">
        <v>17</v>
      </c>
      <c r="F112" s="35" t="s">
        <v>8</v>
      </c>
      <c r="G112" s="43" t="s">
        <v>18</v>
      </c>
      <c r="H112" s="35" t="s">
        <v>19</v>
      </c>
      <c r="I112" s="35" t="s">
        <v>9</v>
      </c>
      <c r="J112" s="35" t="s">
        <v>10</v>
      </c>
      <c r="K112" s="35" t="s">
        <v>11</v>
      </c>
      <c r="L112" s="35" t="s">
        <v>9</v>
      </c>
      <c r="M112" s="35" t="s">
        <v>10</v>
      </c>
      <c r="N112" s="35" t="s">
        <v>11</v>
      </c>
      <c r="O112" s="35" t="s">
        <v>9</v>
      </c>
      <c r="P112" s="35" t="s">
        <v>10</v>
      </c>
      <c r="Q112" s="35" t="s">
        <v>11</v>
      </c>
    </row>
    <row r="113" spans="2:17" ht="20.100000000000001" customHeight="1">
      <c r="C113" s="68" t="s">
        <v>15</v>
      </c>
      <c r="D113" s="69"/>
      <c r="E113" s="14" t="s">
        <v>700</v>
      </c>
      <c r="F113" s="17">
        <v>38750</v>
      </c>
      <c r="G113" s="39">
        <f>ROUND(1-(H113/F113),3)</f>
        <v>0.69199999999999995</v>
      </c>
      <c r="H113" s="17">
        <v>11952</v>
      </c>
      <c r="I113" s="17">
        <v>345.17</v>
      </c>
      <c r="J113" s="17">
        <v>278.83999999999997</v>
      </c>
      <c r="K113" s="17">
        <v>231.15</v>
      </c>
      <c r="L113" s="17" t="s">
        <v>92</v>
      </c>
      <c r="M113" s="17" t="s">
        <v>92</v>
      </c>
      <c r="N113" s="17" t="s">
        <v>92</v>
      </c>
      <c r="O113" s="38">
        <f>ROUND(I113/D106,4)+D107</f>
        <v>5.1000000000000004E-3</v>
      </c>
      <c r="P113" s="38">
        <f>ROUND(J113/D106,4)+D107</f>
        <v>4.8000000000000004E-3</v>
      </c>
      <c r="Q113" s="38">
        <f>ROUND(K113/D106,4)+D107</f>
        <v>4.5999999999999999E-3</v>
      </c>
    </row>
    <row r="114" spans="2:17" ht="20.100000000000001" customHeight="1">
      <c r="B114" s="15"/>
      <c r="C114" s="75" t="s">
        <v>20</v>
      </c>
      <c r="D114" s="75"/>
      <c r="E114" s="75"/>
      <c r="F114" s="75"/>
      <c r="G114" s="75"/>
      <c r="H114" s="75"/>
      <c r="I114" s="75"/>
      <c r="J114" s="75"/>
      <c r="K114" s="75"/>
    </row>
    <row r="115" spans="2:17" ht="20.100000000000001" customHeight="1">
      <c r="C115" s="59" t="s">
        <v>217</v>
      </c>
      <c r="D115" s="60"/>
      <c r="E115" s="14" t="s">
        <v>675</v>
      </c>
      <c r="F115" s="17">
        <v>1470</v>
      </c>
      <c r="G115" s="39">
        <f>ROUND(1-(H115/F115),3)</f>
        <v>0.77</v>
      </c>
      <c r="H115" s="17">
        <v>338</v>
      </c>
      <c r="I115" s="17">
        <v>9.76</v>
      </c>
      <c r="J115" s="17">
        <v>7.89</v>
      </c>
      <c r="K115" s="17">
        <v>6.54</v>
      </c>
      <c r="L115" s="17" t="s">
        <v>92</v>
      </c>
      <c r="M115" s="17" t="s">
        <v>92</v>
      </c>
      <c r="N115" s="17" t="s">
        <v>92</v>
      </c>
      <c r="O115" s="38">
        <f>IF(ROUND(I115/D$106,4)=0,0.0001,ROUND(I115/D$106,4))</f>
        <v>1E-4</v>
      </c>
      <c r="P115" s="38">
        <f>IF(ROUND(J115/D$106,4)=0,0.0001,ROUND(J115/D$106,4))</f>
        <v>1E-4</v>
      </c>
      <c r="Q115" s="38">
        <f>IF(ROUND(K115/D$106,4)=0,0.0001,ROUND(K115/D$106,4))</f>
        <v>1E-4</v>
      </c>
    </row>
    <row r="116" spans="2:17" ht="20.100000000000001" customHeight="1">
      <c r="C116" s="59" t="s">
        <v>218</v>
      </c>
      <c r="D116" s="60"/>
      <c r="E116" s="14" t="s">
        <v>676</v>
      </c>
      <c r="F116" s="17">
        <v>1570</v>
      </c>
      <c r="G116" s="39">
        <f t="shared" ref="G116:G139" si="4">ROUND(1-(H116/F116),3)</f>
        <v>0.56799999999999995</v>
      </c>
      <c r="H116" s="17">
        <v>679</v>
      </c>
      <c r="I116" s="17">
        <v>19.61</v>
      </c>
      <c r="J116" s="17">
        <v>15.84</v>
      </c>
      <c r="K116" s="17">
        <v>13.13</v>
      </c>
      <c r="L116" s="17" t="s">
        <v>92</v>
      </c>
      <c r="M116" s="17" t="s">
        <v>92</v>
      </c>
      <c r="N116" s="17" t="s">
        <v>92</v>
      </c>
      <c r="O116" s="38">
        <f t="shared" ref="O116:O139" si="5">IF(ROUND(I116/D$106,4)=0,0.0001,ROUND(I116/D$106,4))</f>
        <v>1E-4</v>
      </c>
      <c r="P116" s="38">
        <f t="shared" ref="P116:P139" si="6">IF(ROUND(J116/D$106,4)=0,0.0001,ROUND(J116/D$106,4))</f>
        <v>1E-4</v>
      </c>
      <c r="Q116" s="38">
        <f t="shared" ref="Q116:Q139" si="7">IF(ROUND(K116/D$106,4)=0,0.0001,ROUND(K116/D$106,4))</f>
        <v>1E-4</v>
      </c>
    </row>
    <row r="117" spans="2:17" ht="20.100000000000001" customHeight="1">
      <c r="C117" s="59" t="s">
        <v>219</v>
      </c>
      <c r="D117" s="60"/>
      <c r="E117" s="14" t="s">
        <v>677</v>
      </c>
      <c r="F117" s="17">
        <v>3050</v>
      </c>
      <c r="G117" s="39">
        <f t="shared" si="4"/>
        <v>0.54900000000000004</v>
      </c>
      <c r="H117" s="17">
        <v>1375</v>
      </c>
      <c r="I117" s="17">
        <v>39.71</v>
      </c>
      <c r="J117" s="17">
        <v>32.08</v>
      </c>
      <c r="K117" s="17">
        <v>26.59</v>
      </c>
      <c r="L117" s="17" t="s">
        <v>92</v>
      </c>
      <c r="M117" s="17" t="s">
        <v>92</v>
      </c>
      <c r="N117" s="17" t="s">
        <v>92</v>
      </c>
      <c r="O117" s="38">
        <f t="shared" si="5"/>
        <v>2.0000000000000001E-4</v>
      </c>
      <c r="P117" s="38">
        <f t="shared" si="6"/>
        <v>1E-4</v>
      </c>
      <c r="Q117" s="38">
        <f t="shared" si="7"/>
        <v>1E-4</v>
      </c>
    </row>
    <row r="118" spans="2:17" ht="20.100000000000001" customHeight="1">
      <c r="C118" s="59" t="s">
        <v>220</v>
      </c>
      <c r="D118" s="60"/>
      <c r="E118" s="14" t="s">
        <v>678</v>
      </c>
      <c r="F118" s="17">
        <v>350</v>
      </c>
      <c r="G118" s="39">
        <f t="shared" si="4"/>
        <v>0.68300000000000005</v>
      </c>
      <c r="H118" s="17">
        <v>111</v>
      </c>
      <c r="I118" s="17">
        <v>3.21</v>
      </c>
      <c r="J118" s="17">
        <v>2.59</v>
      </c>
      <c r="K118" s="17">
        <v>2.15</v>
      </c>
      <c r="L118" s="17" t="s">
        <v>92</v>
      </c>
      <c r="M118" s="17" t="s">
        <v>92</v>
      </c>
      <c r="N118" s="17" t="s">
        <v>92</v>
      </c>
      <c r="O118" s="38">
        <f t="shared" si="5"/>
        <v>1E-4</v>
      </c>
      <c r="P118" s="38">
        <f t="shared" si="6"/>
        <v>1E-4</v>
      </c>
      <c r="Q118" s="38">
        <f t="shared" si="7"/>
        <v>1E-4</v>
      </c>
    </row>
    <row r="119" spans="2:17" ht="20.100000000000001" customHeight="1">
      <c r="C119" s="59" t="s">
        <v>221</v>
      </c>
      <c r="D119" s="60"/>
      <c r="E119" s="14" t="s">
        <v>679</v>
      </c>
      <c r="F119" s="17">
        <v>6700</v>
      </c>
      <c r="G119" s="39">
        <f t="shared" si="4"/>
        <v>0.55200000000000005</v>
      </c>
      <c r="H119" s="17">
        <v>3001</v>
      </c>
      <c r="I119" s="17">
        <v>86.67</v>
      </c>
      <c r="J119" s="17">
        <v>70.010000000000005</v>
      </c>
      <c r="K119" s="17">
        <v>58.04</v>
      </c>
      <c r="L119" s="17" t="s">
        <v>92</v>
      </c>
      <c r="M119" s="17" t="s">
        <v>92</v>
      </c>
      <c r="N119" s="17" t="s">
        <v>92</v>
      </c>
      <c r="O119" s="38">
        <f t="shared" si="5"/>
        <v>2.9999999999999997E-4</v>
      </c>
      <c r="P119" s="38">
        <f t="shared" si="6"/>
        <v>2.9999999999999997E-4</v>
      </c>
      <c r="Q119" s="38">
        <f t="shared" si="7"/>
        <v>2.0000000000000001E-4</v>
      </c>
    </row>
    <row r="120" spans="2:17" ht="20.100000000000001" customHeight="1">
      <c r="B120"/>
      <c r="C120" s="59" t="s">
        <v>222</v>
      </c>
      <c r="D120" s="60"/>
      <c r="E120" s="14" t="s">
        <v>680</v>
      </c>
      <c r="F120" s="17">
        <v>1470</v>
      </c>
      <c r="G120" s="39">
        <f t="shared" si="4"/>
        <v>0.42699999999999999</v>
      </c>
      <c r="H120" s="17">
        <v>843</v>
      </c>
      <c r="I120" s="17">
        <v>24.35</v>
      </c>
      <c r="J120" s="17">
        <v>19.670000000000002</v>
      </c>
      <c r="K120" s="17">
        <v>16.3</v>
      </c>
      <c r="L120" s="17" t="s">
        <v>92</v>
      </c>
      <c r="M120" s="17" t="s">
        <v>92</v>
      </c>
      <c r="N120" s="17" t="s">
        <v>92</v>
      </c>
      <c r="O120" s="38">
        <f t="shared" si="5"/>
        <v>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B121"/>
      <c r="C121" s="59" t="s">
        <v>223</v>
      </c>
      <c r="D121" s="60"/>
      <c r="E121" s="14" t="s">
        <v>681</v>
      </c>
      <c r="F121" s="17">
        <v>1140</v>
      </c>
      <c r="G121" s="39">
        <f t="shared" si="4"/>
        <v>0.502</v>
      </c>
      <c r="H121" s="17">
        <v>568</v>
      </c>
      <c r="I121" s="17">
        <v>16.399999999999999</v>
      </c>
      <c r="J121" s="17">
        <v>13.25</v>
      </c>
      <c r="K121" s="17">
        <v>10.99</v>
      </c>
      <c r="L121" s="17" t="s">
        <v>92</v>
      </c>
      <c r="M121" s="17" t="s">
        <v>92</v>
      </c>
      <c r="N121" s="17" t="s">
        <v>92</v>
      </c>
      <c r="O121" s="38">
        <f t="shared" si="5"/>
        <v>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B122"/>
      <c r="C122" s="59" t="s">
        <v>224</v>
      </c>
      <c r="D122" s="60"/>
      <c r="E122" s="14" t="s">
        <v>682</v>
      </c>
      <c r="F122" s="17">
        <v>3860</v>
      </c>
      <c r="G122" s="39">
        <f t="shared" si="4"/>
        <v>0.502</v>
      </c>
      <c r="H122" s="17">
        <v>1921</v>
      </c>
      <c r="I122" s="17">
        <v>55.48</v>
      </c>
      <c r="J122" s="17">
        <v>44.82</v>
      </c>
      <c r="K122" s="17">
        <v>37.15</v>
      </c>
      <c r="L122" s="17" t="s">
        <v>92</v>
      </c>
      <c r="M122" s="17" t="s">
        <v>92</v>
      </c>
      <c r="N122" s="17" t="s">
        <v>92</v>
      </c>
      <c r="O122" s="38">
        <f t="shared" si="5"/>
        <v>2.0000000000000001E-4</v>
      </c>
      <c r="P122" s="38">
        <f t="shared" si="6"/>
        <v>2.0000000000000001E-4</v>
      </c>
      <c r="Q122" s="38">
        <f t="shared" si="7"/>
        <v>1E-4</v>
      </c>
    </row>
    <row r="123" spans="2:17" ht="20.100000000000001" customHeight="1">
      <c r="B123"/>
      <c r="C123" s="59" t="s">
        <v>225</v>
      </c>
      <c r="D123" s="60"/>
      <c r="E123" s="14" t="s">
        <v>683</v>
      </c>
      <c r="F123" s="17">
        <v>1140</v>
      </c>
      <c r="G123" s="39">
        <f t="shared" si="4"/>
        <v>0.57299999999999995</v>
      </c>
      <c r="H123" s="17">
        <v>487</v>
      </c>
      <c r="I123" s="17">
        <v>14.06</v>
      </c>
      <c r="J123" s="17">
        <v>11.36</v>
      </c>
      <c r="K123" s="17">
        <v>9.42</v>
      </c>
      <c r="L123" s="17" t="s">
        <v>92</v>
      </c>
      <c r="M123" s="17" t="s">
        <v>92</v>
      </c>
      <c r="N123" s="17" t="s">
        <v>92</v>
      </c>
      <c r="O123" s="38">
        <f t="shared" si="5"/>
        <v>1E-4</v>
      </c>
      <c r="P123" s="38">
        <f t="shared" si="6"/>
        <v>1E-4</v>
      </c>
      <c r="Q123" s="38">
        <f t="shared" si="7"/>
        <v>1E-4</v>
      </c>
    </row>
    <row r="124" spans="2:17" ht="20.100000000000001" customHeight="1">
      <c r="B124"/>
      <c r="C124" s="59" t="s">
        <v>226</v>
      </c>
      <c r="D124" s="60"/>
      <c r="E124" s="14" t="s">
        <v>684</v>
      </c>
      <c r="F124" s="17">
        <v>15700</v>
      </c>
      <c r="G124" s="39">
        <f t="shared" si="4"/>
        <v>0.502</v>
      </c>
      <c r="H124" s="17">
        <v>7816</v>
      </c>
      <c r="I124" s="17">
        <v>225.73</v>
      </c>
      <c r="J124" s="17">
        <v>182.35</v>
      </c>
      <c r="K124" s="17">
        <v>151.16</v>
      </c>
      <c r="L124" s="17" t="s">
        <v>92</v>
      </c>
      <c r="M124" s="17" t="s">
        <v>92</v>
      </c>
      <c r="N124" s="17" t="s">
        <v>92</v>
      </c>
      <c r="O124" s="38">
        <f t="shared" si="5"/>
        <v>8.9999999999999998E-4</v>
      </c>
      <c r="P124" s="38">
        <f t="shared" si="6"/>
        <v>6.9999999999999999E-4</v>
      </c>
      <c r="Q124" s="38">
        <f t="shared" si="7"/>
        <v>5.9999999999999995E-4</v>
      </c>
    </row>
    <row r="125" spans="2:17" ht="20.100000000000001" customHeight="1">
      <c r="B125"/>
      <c r="C125" s="59" t="s">
        <v>227</v>
      </c>
      <c r="D125" s="60"/>
      <c r="E125" s="14" t="s">
        <v>685</v>
      </c>
      <c r="F125" s="17">
        <v>7550</v>
      </c>
      <c r="G125" s="39">
        <f t="shared" si="4"/>
        <v>0.51600000000000001</v>
      </c>
      <c r="H125" s="17">
        <v>3651</v>
      </c>
      <c r="I125" s="17">
        <v>105.44</v>
      </c>
      <c r="J125" s="17">
        <v>85.18</v>
      </c>
      <c r="K125" s="17">
        <v>70.61</v>
      </c>
      <c r="L125" s="17" t="s">
        <v>92</v>
      </c>
      <c r="M125" s="17" t="s">
        <v>92</v>
      </c>
      <c r="N125" s="17" t="s">
        <v>92</v>
      </c>
      <c r="O125" s="38">
        <f t="shared" si="5"/>
        <v>4.0000000000000002E-4</v>
      </c>
      <c r="P125" s="38">
        <f t="shared" si="6"/>
        <v>2.9999999999999997E-4</v>
      </c>
      <c r="Q125" s="38">
        <f t="shared" si="7"/>
        <v>2.9999999999999997E-4</v>
      </c>
    </row>
    <row r="126" spans="2:17" ht="20.100000000000001" customHeight="1">
      <c r="B126"/>
      <c r="C126" s="59" t="s">
        <v>228</v>
      </c>
      <c r="D126" s="60"/>
      <c r="E126" s="14" t="s">
        <v>686</v>
      </c>
      <c r="F126" s="17">
        <v>10720</v>
      </c>
      <c r="G126" s="39">
        <f t="shared" si="4"/>
        <v>0.52200000000000002</v>
      </c>
      <c r="H126" s="17">
        <v>5128</v>
      </c>
      <c r="I126" s="17">
        <v>148.1</v>
      </c>
      <c r="J126" s="17">
        <v>119.64</v>
      </c>
      <c r="K126" s="17">
        <v>99.18</v>
      </c>
      <c r="L126" s="17" t="s">
        <v>92</v>
      </c>
      <c r="M126" s="17" t="s">
        <v>92</v>
      </c>
      <c r="N126" s="17" t="s">
        <v>92</v>
      </c>
      <c r="O126" s="38">
        <f t="shared" si="5"/>
        <v>5.9999999999999995E-4</v>
      </c>
      <c r="P126" s="38">
        <f t="shared" si="6"/>
        <v>5.0000000000000001E-4</v>
      </c>
      <c r="Q126" s="38">
        <f t="shared" si="7"/>
        <v>4.0000000000000002E-4</v>
      </c>
    </row>
    <row r="127" spans="2:17" ht="20.100000000000001" customHeight="1">
      <c r="B127"/>
      <c r="C127" s="59" t="s">
        <v>229</v>
      </c>
      <c r="D127" s="60"/>
      <c r="E127" s="14" t="s">
        <v>687</v>
      </c>
      <c r="F127" s="17">
        <v>945</v>
      </c>
      <c r="G127" s="39">
        <f t="shared" si="4"/>
        <v>0.47299999999999998</v>
      </c>
      <c r="H127" s="17">
        <v>498</v>
      </c>
      <c r="I127" s="17">
        <v>14.38</v>
      </c>
      <c r="J127" s="17">
        <v>11.62</v>
      </c>
      <c r="K127" s="17">
        <v>9.6300000000000008</v>
      </c>
      <c r="L127" s="17" t="s">
        <v>92</v>
      </c>
      <c r="M127" s="17" t="s">
        <v>92</v>
      </c>
      <c r="N127" s="17" t="s">
        <v>92</v>
      </c>
      <c r="O127" s="38">
        <f t="shared" si="5"/>
        <v>1E-4</v>
      </c>
      <c r="P127" s="38">
        <f t="shared" si="6"/>
        <v>1E-4</v>
      </c>
      <c r="Q127" s="38">
        <f t="shared" si="7"/>
        <v>1E-4</v>
      </c>
    </row>
    <row r="128" spans="2:17" ht="20.100000000000001" customHeight="1">
      <c r="B128"/>
      <c r="C128" s="59" t="s">
        <v>230</v>
      </c>
      <c r="D128" s="60"/>
      <c r="E128" s="14" t="s">
        <v>688</v>
      </c>
      <c r="F128" s="17">
        <v>23500</v>
      </c>
      <c r="G128" s="39">
        <f t="shared" si="4"/>
        <v>0.40400000000000003</v>
      </c>
      <c r="H128" s="17">
        <v>14002</v>
      </c>
      <c r="I128" s="17">
        <v>404.38</v>
      </c>
      <c r="J128" s="17">
        <v>326.67</v>
      </c>
      <c r="K128" s="17">
        <v>270.8</v>
      </c>
      <c r="L128" s="17" t="s">
        <v>92</v>
      </c>
      <c r="M128" s="17" t="s">
        <v>92</v>
      </c>
      <c r="N128" s="17" t="s">
        <v>92</v>
      </c>
      <c r="O128" s="38">
        <f t="shared" si="5"/>
        <v>1.6000000000000001E-3</v>
      </c>
      <c r="P128" s="38">
        <f t="shared" si="6"/>
        <v>1.2999999999999999E-3</v>
      </c>
      <c r="Q128" s="38">
        <f t="shared" si="7"/>
        <v>1.1000000000000001E-3</v>
      </c>
    </row>
    <row r="129" spans="2:17" ht="20.100000000000001" customHeight="1">
      <c r="B129"/>
      <c r="C129" s="59" t="s">
        <v>231</v>
      </c>
      <c r="D129" s="60"/>
      <c r="E129" s="14" t="s">
        <v>689</v>
      </c>
      <c r="F129" s="17">
        <v>1800</v>
      </c>
      <c r="G129" s="39">
        <f t="shared" si="4"/>
        <v>0.40699999999999997</v>
      </c>
      <c r="H129" s="17">
        <v>1068</v>
      </c>
      <c r="I129" s="17">
        <v>30.84</v>
      </c>
      <c r="J129" s="17">
        <v>24.92</v>
      </c>
      <c r="K129" s="17">
        <v>20.66</v>
      </c>
      <c r="L129" s="17" t="s">
        <v>92</v>
      </c>
      <c r="M129" s="17" t="s">
        <v>92</v>
      </c>
      <c r="N129" s="17" t="s">
        <v>92</v>
      </c>
      <c r="O129" s="38">
        <f t="shared" si="5"/>
        <v>1E-4</v>
      </c>
      <c r="P129" s="38">
        <f t="shared" si="6"/>
        <v>1E-4</v>
      </c>
      <c r="Q129" s="38">
        <f t="shared" si="7"/>
        <v>1E-4</v>
      </c>
    </row>
    <row r="130" spans="2:17" ht="20.100000000000001" customHeight="1">
      <c r="B130"/>
      <c r="C130" s="59" t="s">
        <v>232</v>
      </c>
      <c r="D130" s="60"/>
      <c r="E130" s="14" t="s">
        <v>690</v>
      </c>
      <c r="F130" s="17">
        <v>2000</v>
      </c>
      <c r="G130" s="39">
        <f t="shared" si="4"/>
        <v>0.60499999999999998</v>
      </c>
      <c r="H130" s="17">
        <v>790</v>
      </c>
      <c r="I130" s="17">
        <v>22.82</v>
      </c>
      <c r="J130" s="17">
        <v>18.43</v>
      </c>
      <c r="K130" s="17">
        <v>15.28</v>
      </c>
      <c r="L130" s="17" t="s">
        <v>92</v>
      </c>
      <c r="M130" s="17" t="s">
        <v>92</v>
      </c>
      <c r="N130" s="17" t="s">
        <v>92</v>
      </c>
      <c r="O130" s="38">
        <f t="shared" si="5"/>
        <v>1E-4</v>
      </c>
      <c r="P130" s="38">
        <f t="shared" si="6"/>
        <v>1E-4</v>
      </c>
      <c r="Q130" s="38">
        <f t="shared" si="7"/>
        <v>1E-4</v>
      </c>
    </row>
    <row r="131" spans="2:17" ht="20.100000000000001" customHeight="1">
      <c r="B131"/>
      <c r="C131" s="59" t="s">
        <v>233</v>
      </c>
      <c r="D131" s="60"/>
      <c r="E131" s="14" t="s">
        <v>691</v>
      </c>
      <c r="F131" s="17">
        <v>675</v>
      </c>
      <c r="G131" s="39">
        <f t="shared" si="4"/>
        <v>0.60399999999999998</v>
      </c>
      <c r="H131" s="17">
        <v>267</v>
      </c>
      <c r="I131" s="17">
        <v>7.71</v>
      </c>
      <c r="J131" s="17">
        <v>6.23</v>
      </c>
      <c r="K131" s="17">
        <v>5.16</v>
      </c>
      <c r="L131" s="17" t="s">
        <v>92</v>
      </c>
      <c r="M131" s="17" t="s">
        <v>92</v>
      </c>
      <c r="N131" s="17" t="s">
        <v>92</v>
      </c>
      <c r="O131" s="38">
        <f t="shared" si="5"/>
        <v>1E-4</v>
      </c>
      <c r="P131" s="38">
        <f t="shared" si="6"/>
        <v>1E-4</v>
      </c>
      <c r="Q131" s="38">
        <f t="shared" si="7"/>
        <v>1E-4</v>
      </c>
    </row>
    <row r="132" spans="2:17" ht="20.100000000000001" customHeight="1">
      <c r="B132"/>
      <c r="C132" s="59" t="s">
        <v>237</v>
      </c>
      <c r="D132" s="60"/>
      <c r="E132" s="14" t="s">
        <v>695</v>
      </c>
      <c r="F132" s="17">
        <v>6700</v>
      </c>
      <c r="G132" s="39">
        <f t="shared" si="4"/>
        <v>0.52700000000000002</v>
      </c>
      <c r="H132" s="17">
        <v>3169</v>
      </c>
      <c r="I132" s="17">
        <v>91.52</v>
      </c>
      <c r="J132" s="17">
        <v>73.930000000000007</v>
      </c>
      <c r="K132" s="17">
        <v>61.29</v>
      </c>
      <c r="L132" s="17" t="s">
        <v>92</v>
      </c>
      <c r="M132" s="17" t="s">
        <v>92</v>
      </c>
      <c r="N132" s="17" t="s">
        <v>92</v>
      </c>
      <c r="O132" s="38">
        <f t="shared" si="5"/>
        <v>4.0000000000000002E-4</v>
      </c>
      <c r="P132" s="38">
        <f t="shared" si="6"/>
        <v>2.9999999999999997E-4</v>
      </c>
      <c r="Q132" s="38">
        <f t="shared" si="7"/>
        <v>2.0000000000000001E-4</v>
      </c>
    </row>
    <row r="133" spans="2:17" ht="20.100000000000001" customHeight="1">
      <c r="B133"/>
      <c r="C133" s="59" t="s">
        <v>238</v>
      </c>
      <c r="D133" s="60"/>
      <c r="E133" s="14" t="s">
        <v>696</v>
      </c>
      <c r="F133" s="17">
        <v>1290</v>
      </c>
      <c r="G133" s="39">
        <f t="shared" si="4"/>
        <v>0.64300000000000002</v>
      </c>
      <c r="H133" s="17">
        <v>461</v>
      </c>
      <c r="I133" s="17">
        <v>13.31</v>
      </c>
      <c r="J133" s="17">
        <v>10.76</v>
      </c>
      <c r="K133" s="17">
        <v>8.92</v>
      </c>
      <c r="L133" s="17" t="s">
        <v>92</v>
      </c>
      <c r="M133" s="17" t="s">
        <v>92</v>
      </c>
      <c r="N133" s="17" t="s">
        <v>92</v>
      </c>
      <c r="O133" s="38">
        <f t="shared" si="5"/>
        <v>1E-4</v>
      </c>
      <c r="P133" s="38">
        <f t="shared" si="6"/>
        <v>1E-4</v>
      </c>
      <c r="Q133" s="38">
        <f t="shared" si="7"/>
        <v>1E-4</v>
      </c>
    </row>
    <row r="134" spans="2:17" ht="20.100000000000001" customHeight="1">
      <c r="B134"/>
      <c r="C134" s="59" t="s">
        <v>239</v>
      </c>
      <c r="D134" s="60"/>
      <c r="E134" s="14" t="s">
        <v>697</v>
      </c>
      <c r="F134" s="17">
        <v>1790</v>
      </c>
      <c r="G134" s="39">
        <f t="shared" si="4"/>
        <v>0.64400000000000002</v>
      </c>
      <c r="H134" s="17">
        <v>637</v>
      </c>
      <c r="I134" s="17">
        <v>18.399999999999999</v>
      </c>
      <c r="J134" s="17">
        <v>14.86</v>
      </c>
      <c r="K134" s="17">
        <v>12.32</v>
      </c>
      <c r="L134" s="17" t="s">
        <v>92</v>
      </c>
      <c r="M134" s="17" t="s">
        <v>92</v>
      </c>
      <c r="N134" s="17" t="s">
        <v>92</v>
      </c>
      <c r="O134" s="38">
        <f t="shared" si="5"/>
        <v>1E-4</v>
      </c>
      <c r="P134" s="38">
        <f t="shared" si="6"/>
        <v>1E-4</v>
      </c>
      <c r="Q134" s="38">
        <f t="shared" si="7"/>
        <v>1E-4</v>
      </c>
    </row>
    <row r="135" spans="2:17" ht="20.100000000000001" customHeight="1">
      <c r="B135"/>
      <c r="C135" s="59" t="s">
        <v>240</v>
      </c>
      <c r="D135" s="60"/>
      <c r="E135" s="14" t="s">
        <v>660</v>
      </c>
      <c r="F135" s="17">
        <v>1558</v>
      </c>
      <c r="G135" s="39">
        <f t="shared" si="4"/>
        <v>0.86599999999999999</v>
      </c>
      <c r="H135" s="17">
        <v>209</v>
      </c>
      <c r="I135" s="17">
        <v>6.04</v>
      </c>
      <c r="J135" s="17">
        <v>4.88</v>
      </c>
      <c r="K135" s="17">
        <v>4.04</v>
      </c>
      <c r="L135" s="17" t="s">
        <v>92</v>
      </c>
      <c r="M135" s="17" t="s">
        <v>92</v>
      </c>
      <c r="N135" s="17" t="s">
        <v>92</v>
      </c>
      <c r="O135" s="38">
        <f t="shared" si="5"/>
        <v>1E-4</v>
      </c>
      <c r="P135" s="38">
        <f t="shared" si="6"/>
        <v>1E-4</v>
      </c>
      <c r="Q135" s="38">
        <f t="shared" si="7"/>
        <v>1E-4</v>
      </c>
    </row>
    <row r="136" spans="2:17" ht="20.100000000000001" customHeight="1">
      <c r="B136"/>
      <c r="C136" s="59" t="s">
        <v>241</v>
      </c>
      <c r="D136" s="60"/>
      <c r="E136" s="14" t="s">
        <v>698</v>
      </c>
      <c r="F136" s="17">
        <v>1515</v>
      </c>
      <c r="G136" s="39">
        <f t="shared" si="4"/>
        <v>0.89400000000000002</v>
      </c>
      <c r="H136" s="17">
        <v>161</v>
      </c>
      <c r="I136" s="17">
        <v>4.6500000000000004</v>
      </c>
      <c r="J136" s="17">
        <v>3.76</v>
      </c>
      <c r="K136" s="17">
        <v>3.11</v>
      </c>
      <c r="L136" s="17" t="s">
        <v>92</v>
      </c>
      <c r="M136" s="17" t="s">
        <v>92</v>
      </c>
      <c r="N136" s="17" t="s">
        <v>92</v>
      </c>
      <c r="O136" s="38">
        <f t="shared" si="5"/>
        <v>1E-4</v>
      </c>
      <c r="P136" s="38">
        <f t="shared" si="6"/>
        <v>1E-4</v>
      </c>
      <c r="Q136" s="38">
        <f t="shared" si="7"/>
        <v>1E-4</v>
      </c>
    </row>
    <row r="137" spans="2:17" ht="20.100000000000001" customHeight="1">
      <c r="B137"/>
      <c r="C137" s="59" t="s">
        <v>242</v>
      </c>
      <c r="D137" s="60"/>
      <c r="E137" s="14" t="s">
        <v>699</v>
      </c>
      <c r="F137" s="17">
        <v>1557</v>
      </c>
      <c r="G137" s="39">
        <f t="shared" si="4"/>
        <v>0.91900000000000004</v>
      </c>
      <c r="H137" s="17">
        <v>126</v>
      </c>
      <c r="I137" s="17">
        <v>3.64</v>
      </c>
      <c r="J137" s="17">
        <v>2.94</v>
      </c>
      <c r="K137" s="17">
        <v>2.44</v>
      </c>
      <c r="L137" s="17" t="s">
        <v>92</v>
      </c>
      <c r="M137" s="17" t="s">
        <v>92</v>
      </c>
      <c r="N137" s="17" t="s">
        <v>92</v>
      </c>
      <c r="O137" s="38">
        <f t="shared" si="5"/>
        <v>1E-4</v>
      </c>
      <c r="P137" s="38">
        <f t="shared" si="6"/>
        <v>1E-4</v>
      </c>
      <c r="Q137" s="38">
        <f t="shared" si="7"/>
        <v>1E-4</v>
      </c>
    </row>
    <row r="138" spans="2:17" ht="20.100000000000001" customHeight="1">
      <c r="B138"/>
      <c r="C138" s="59" t="s">
        <v>99</v>
      </c>
      <c r="D138" s="60"/>
      <c r="E138" s="14" t="s">
        <v>564</v>
      </c>
      <c r="F138" s="17">
        <v>108</v>
      </c>
      <c r="G138" s="39">
        <f t="shared" si="4"/>
        <v>0.74099999999999999</v>
      </c>
      <c r="H138" s="17">
        <v>28</v>
      </c>
      <c r="I138" s="17">
        <v>0.81</v>
      </c>
      <c r="J138" s="17">
        <v>0.65</v>
      </c>
      <c r="K138" s="17">
        <v>0.54</v>
      </c>
      <c r="L138" s="17" t="s">
        <v>92</v>
      </c>
      <c r="M138" s="17" t="s">
        <v>92</v>
      </c>
      <c r="N138" s="17" t="s">
        <v>92</v>
      </c>
      <c r="O138" s="38">
        <f t="shared" si="5"/>
        <v>1E-4</v>
      </c>
      <c r="P138" s="38">
        <f t="shared" si="6"/>
        <v>1E-4</v>
      </c>
      <c r="Q138" s="38">
        <f t="shared" si="7"/>
        <v>1E-4</v>
      </c>
    </row>
    <row r="139" spans="2:17" ht="20.100000000000001" customHeight="1">
      <c r="B139"/>
      <c r="C139" s="59" t="s">
        <v>102</v>
      </c>
      <c r="D139" s="60"/>
      <c r="E139" s="14" t="s">
        <v>567</v>
      </c>
      <c r="F139" s="17">
        <v>323</v>
      </c>
      <c r="G139" s="39">
        <f t="shared" si="4"/>
        <v>0.375</v>
      </c>
      <c r="H139" s="17">
        <v>202</v>
      </c>
      <c r="I139" s="17">
        <v>5.83</v>
      </c>
      <c r="J139" s="17">
        <v>4.71</v>
      </c>
      <c r="K139" s="17">
        <v>3.91</v>
      </c>
      <c r="L139" s="17" t="s">
        <v>92</v>
      </c>
      <c r="M139" s="17" t="s">
        <v>92</v>
      </c>
      <c r="N139" s="17" t="s">
        <v>92</v>
      </c>
      <c r="O139" s="38">
        <f t="shared" si="5"/>
        <v>1E-4</v>
      </c>
      <c r="P139" s="38">
        <f t="shared" si="6"/>
        <v>1E-4</v>
      </c>
      <c r="Q139" s="38">
        <f t="shared" si="7"/>
        <v>1E-4</v>
      </c>
    </row>
    <row r="140" spans="2:17" ht="20.100000000000001" customHeight="1">
      <c r="B140"/>
      <c r="C140" s="70" t="s">
        <v>21</v>
      </c>
      <c r="D140" s="70"/>
      <c r="E140" s="70"/>
      <c r="F140" s="70"/>
      <c r="G140" s="70"/>
      <c r="H140" s="70"/>
      <c r="I140" s="70"/>
      <c r="J140" s="70"/>
      <c r="K140" s="70"/>
      <c r="O140" s="47"/>
      <c r="P140" s="47"/>
      <c r="Q140" s="47"/>
    </row>
    <row r="141" spans="2:17" ht="20.100000000000001" customHeight="1">
      <c r="B141"/>
      <c r="C141" s="59"/>
      <c r="D141" s="60"/>
      <c r="E141" s="14"/>
      <c r="F141" s="17"/>
      <c r="G141" s="39"/>
      <c r="H141" s="17"/>
      <c r="I141" s="17"/>
      <c r="J141" s="17"/>
      <c r="K141" s="17"/>
      <c r="L141" s="17"/>
      <c r="M141" s="17"/>
      <c r="N141" s="17"/>
      <c r="O141" s="38"/>
      <c r="P141" s="38"/>
      <c r="Q141" s="38"/>
    </row>
    <row r="142" spans="2:17" ht="20.100000000000001" customHeight="1">
      <c r="B142"/>
      <c r="C142" s="59"/>
      <c r="D142" s="60"/>
      <c r="E142" s="14"/>
      <c r="F142" s="17"/>
      <c r="G142" s="39"/>
      <c r="H142" s="17"/>
      <c r="I142" s="17"/>
      <c r="J142" s="17"/>
      <c r="K142" s="17"/>
      <c r="L142" s="17"/>
      <c r="M142" s="17"/>
      <c r="N142" s="17"/>
      <c r="O142" s="38"/>
      <c r="P142" s="38"/>
      <c r="Q142" s="38"/>
    </row>
    <row r="143" spans="2:17" ht="20.100000000000001" customHeight="1">
      <c r="B143"/>
      <c r="C143" s="59"/>
      <c r="D143" s="60"/>
      <c r="E143" s="14"/>
      <c r="F143" s="17"/>
      <c r="G143" s="39"/>
      <c r="H143" s="17"/>
      <c r="I143" s="17"/>
      <c r="J143" s="17"/>
      <c r="K143" s="17"/>
      <c r="L143" s="17"/>
      <c r="M143" s="17"/>
      <c r="N143" s="17"/>
      <c r="O143" s="38"/>
      <c r="P143" s="38"/>
      <c r="Q143" s="38"/>
    </row>
    <row r="144" spans="2:17" ht="20.100000000000001" customHeight="1">
      <c r="B144"/>
      <c r="C144" s="59"/>
      <c r="D144" s="60"/>
      <c r="E144" s="14"/>
      <c r="F144" s="17"/>
      <c r="G144" s="39"/>
      <c r="H144" s="17"/>
      <c r="I144" s="17"/>
      <c r="J144" s="17"/>
      <c r="K144" s="17"/>
      <c r="L144" s="17"/>
      <c r="M144" s="17"/>
      <c r="N144" s="17"/>
      <c r="O144" s="38"/>
      <c r="P144" s="38"/>
      <c r="Q144" s="38"/>
    </row>
    <row r="145" spans="2:17" ht="20.100000000000001" customHeight="1">
      <c r="B145"/>
      <c r="C145" s="70" t="s">
        <v>23</v>
      </c>
      <c r="D145" s="70"/>
      <c r="E145" s="70"/>
      <c r="F145" s="70"/>
      <c r="G145" s="70"/>
      <c r="H145" s="70"/>
      <c r="I145" s="70"/>
      <c r="J145" s="70"/>
      <c r="K145" s="70"/>
      <c r="O145" s="47"/>
      <c r="P145" s="47"/>
      <c r="Q145" s="47"/>
    </row>
    <row r="146" spans="2:17" ht="20.100000000000001" customHeight="1">
      <c r="B146"/>
      <c r="C146" s="59"/>
      <c r="D146" s="60"/>
      <c r="E146" s="14"/>
      <c r="F146" s="17"/>
      <c r="G146" s="39"/>
      <c r="H146" s="17"/>
      <c r="I146" s="17"/>
      <c r="J146" s="17"/>
      <c r="K146" s="17"/>
      <c r="L146" s="17"/>
      <c r="M146" s="17"/>
      <c r="N146" s="17"/>
      <c r="O146" s="38"/>
      <c r="P146" s="38"/>
      <c r="Q146" s="38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59"/>
      <c r="D148" s="60"/>
      <c r="E148" s="14"/>
      <c r="F148" s="17"/>
      <c r="G148" s="39"/>
      <c r="H148" s="17"/>
      <c r="I148" s="17"/>
      <c r="J148" s="17"/>
      <c r="K148" s="17"/>
      <c r="L148" s="17"/>
      <c r="M148" s="17"/>
      <c r="N148" s="17"/>
      <c r="O148" s="38"/>
      <c r="P148" s="38"/>
      <c r="Q148" s="38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59"/>
      <c r="D150" s="60"/>
      <c r="E150" s="14"/>
      <c r="F150" s="17"/>
      <c r="G150" s="39"/>
      <c r="H150" s="17"/>
      <c r="I150" s="17"/>
      <c r="J150" s="17"/>
      <c r="K150" s="17"/>
      <c r="L150" s="17"/>
      <c r="M150" s="17"/>
      <c r="N150" s="17"/>
      <c r="O150" s="38"/>
      <c r="P150" s="38"/>
      <c r="Q150" s="38"/>
    </row>
    <row r="151" spans="2:17" ht="20.100000000000001" customHeight="1">
      <c r="B151"/>
      <c r="C151" s="59"/>
      <c r="D151" s="60"/>
      <c r="E151" s="14"/>
      <c r="F151" s="17"/>
      <c r="G151" s="39"/>
      <c r="H151" s="17"/>
      <c r="I151" s="17"/>
      <c r="J151" s="17"/>
      <c r="K151" s="17"/>
      <c r="L151" s="17"/>
      <c r="M151" s="17"/>
      <c r="N151" s="17"/>
      <c r="O151" s="38"/>
      <c r="P151" s="38"/>
      <c r="Q151" s="38"/>
    </row>
    <row r="152" spans="2:17" ht="20.100000000000001" customHeight="1">
      <c r="B152"/>
      <c r="C152" s="59"/>
      <c r="D152" s="60"/>
      <c r="E152" s="14"/>
      <c r="F152" s="17"/>
      <c r="G152" s="39"/>
      <c r="H152" s="17"/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14"/>
      <c r="F153" s="17"/>
      <c r="G153" s="39"/>
      <c r="H153" s="17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14"/>
      <c r="F154" s="17"/>
      <c r="G154" s="39"/>
      <c r="H154" s="17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14"/>
      <c r="F155" s="17"/>
      <c r="G155" s="39"/>
      <c r="H155" s="17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14"/>
      <c r="F156" s="17"/>
      <c r="G156" s="39"/>
      <c r="H156" s="17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59"/>
      <c r="D157" s="60"/>
      <c r="E157" s="14"/>
      <c r="F157" s="17"/>
      <c r="G157" s="39"/>
      <c r="H157" s="17"/>
      <c r="I157" s="17"/>
      <c r="J157" s="17"/>
      <c r="K157" s="17"/>
      <c r="L157" s="17"/>
      <c r="M157" s="17"/>
      <c r="N157" s="17"/>
      <c r="O157" s="38"/>
      <c r="P157" s="38"/>
      <c r="Q157" s="38"/>
    </row>
    <row r="158" spans="2:17" ht="20.100000000000001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19.5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20.100000000000001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70" t="s">
        <v>22</v>
      </c>
      <c r="D167" s="70"/>
      <c r="E167" s="70"/>
      <c r="F167" s="70"/>
      <c r="G167" s="70"/>
      <c r="H167" s="70"/>
      <c r="I167" s="70"/>
      <c r="J167" s="70"/>
      <c r="K167" s="70"/>
      <c r="O167" s="47"/>
      <c r="P167" s="47"/>
      <c r="Q167" s="47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59"/>
      <c r="D170" s="60"/>
      <c r="E170" s="14"/>
      <c r="F170" s="17"/>
      <c r="G170" s="39"/>
      <c r="H170" s="17"/>
      <c r="I170" s="17"/>
      <c r="J170" s="17"/>
      <c r="K170" s="17"/>
      <c r="L170" s="17"/>
      <c r="M170" s="17"/>
      <c r="N170" s="17"/>
      <c r="O170" s="38"/>
      <c r="P170" s="38"/>
      <c r="Q170" s="38"/>
    </row>
    <row r="171" spans="2:17" ht="20.100000000000001" customHeight="1">
      <c r="B171"/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70" t="s">
        <v>63</v>
      </c>
      <c r="D174" s="70"/>
      <c r="E174" s="70"/>
      <c r="F174" s="70"/>
      <c r="G174" s="70"/>
      <c r="H174" s="70"/>
      <c r="I174" s="70"/>
      <c r="J174" s="70"/>
      <c r="K174" s="71"/>
      <c r="O174" s="47"/>
      <c r="P174" s="47"/>
      <c r="Q174" s="47"/>
    </row>
    <row r="175" spans="2:17" ht="20.100000000000001" customHeight="1">
      <c r="B175"/>
      <c r="C175" s="59" t="s">
        <v>103</v>
      </c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59"/>
      <c r="D177" s="60"/>
      <c r="E177" s="14"/>
      <c r="F177" s="17"/>
      <c r="G177" s="39"/>
      <c r="H177" s="17"/>
      <c r="I177" s="17"/>
      <c r="J177" s="17"/>
      <c r="K177" s="17"/>
      <c r="L177" s="17"/>
      <c r="M177" s="17"/>
      <c r="N177" s="17"/>
      <c r="O177" s="38"/>
      <c r="P177" s="38"/>
      <c r="Q177" s="38"/>
    </row>
    <row r="178" spans="2:17" ht="20.100000000000001" customHeight="1">
      <c r="B178"/>
      <c r="C178" s="59"/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B181"/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3" t="s">
        <v>16</v>
      </c>
      <c r="F184" s="18"/>
      <c r="G184" s="44"/>
      <c r="H184" s="18"/>
      <c r="I184" s="18"/>
      <c r="J184" s="18"/>
      <c r="K184" s="18"/>
      <c r="O184" s="47"/>
      <c r="P184" s="47"/>
      <c r="Q184" s="47"/>
    </row>
    <row r="185" spans="2:17" ht="20.100000000000001" customHeight="1">
      <c r="B185"/>
      <c r="C185" s="72" t="s">
        <v>51</v>
      </c>
      <c r="D185" s="73"/>
      <c r="E185" s="27"/>
      <c r="F185" s="19">
        <v>150</v>
      </c>
      <c r="G185" s="45">
        <v>0</v>
      </c>
      <c r="H185" s="20">
        <v>150</v>
      </c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72" t="s">
        <v>58</v>
      </c>
      <c r="D186" s="73"/>
      <c r="E186" s="27"/>
      <c r="F186" s="19">
        <v>100</v>
      </c>
      <c r="G186" s="45">
        <v>0</v>
      </c>
      <c r="H186" s="20">
        <v>100</v>
      </c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59"/>
      <c r="D187" s="60"/>
      <c r="E187" s="27"/>
      <c r="F187" s="19"/>
      <c r="G187" s="45"/>
      <c r="H187" s="20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2:17" ht="20.100000000000001" customHeight="1">
      <c r="B188"/>
      <c r="C188" s="59"/>
      <c r="D188" s="60"/>
      <c r="E188" s="27"/>
      <c r="F188" s="19"/>
      <c r="G188" s="45"/>
      <c r="H188" s="20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59"/>
      <c r="D189" s="60"/>
      <c r="E189" s="27"/>
      <c r="F189" s="19"/>
      <c r="G189" s="45"/>
      <c r="H189" s="20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59"/>
      <c r="D190" s="60"/>
      <c r="E190" s="27"/>
      <c r="F190" s="19"/>
      <c r="G190" s="45"/>
      <c r="H190" s="20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2:17" ht="20.100000000000001" customHeight="1">
      <c r="B191"/>
      <c r="C191" s="74" t="s">
        <v>72</v>
      </c>
      <c r="D191" s="71"/>
      <c r="E191" s="24" t="s">
        <v>103</v>
      </c>
      <c r="F191" s="24"/>
      <c r="G191" s="46"/>
      <c r="H191" s="24"/>
      <c r="I191" s="24"/>
      <c r="J191" s="24"/>
      <c r="K191" s="24"/>
      <c r="L191" s="24"/>
      <c r="M191" s="24"/>
      <c r="N191" s="24"/>
      <c r="O191" s="48"/>
      <c r="P191" s="48"/>
      <c r="Q191" s="48"/>
    </row>
    <row r="192" spans="2:17" ht="20.100000000000001" customHeight="1">
      <c r="B192"/>
      <c r="C192" s="74" t="s">
        <v>29</v>
      </c>
      <c r="D192" s="71"/>
      <c r="E192" s="24" t="s">
        <v>104</v>
      </c>
      <c r="F192" s="24"/>
      <c r="G192" s="46"/>
      <c r="H192" s="24"/>
      <c r="I192" s="24"/>
      <c r="J192" s="24"/>
      <c r="K192" s="24"/>
      <c r="L192" s="24"/>
      <c r="M192" s="24"/>
      <c r="N192" s="24"/>
      <c r="O192" s="48"/>
      <c r="P192" s="48"/>
      <c r="Q192" s="48"/>
    </row>
    <row r="193" spans="2:17" ht="20.100000000000001" customHeight="1">
      <c r="B193"/>
      <c r="C193" s="74" t="s">
        <v>45</v>
      </c>
      <c r="D193" s="71"/>
      <c r="E193" s="24" t="s">
        <v>104</v>
      </c>
      <c r="F193" s="24"/>
      <c r="G193" s="46"/>
      <c r="H193" s="24"/>
      <c r="I193" s="24"/>
      <c r="J193" s="24"/>
      <c r="K193" s="24"/>
      <c r="L193" s="24"/>
      <c r="M193" s="24"/>
      <c r="N193" s="24"/>
      <c r="O193" s="48"/>
      <c r="P193" s="48"/>
      <c r="Q193" s="48"/>
    </row>
    <row r="194" spans="2:17" ht="20.100000000000001" customHeight="1">
      <c r="B194"/>
      <c r="C194" s="76" t="s">
        <v>79</v>
      </c>
      <c r="D194" s="76"/>
      <c r="E194" s="24" t="s">
        <v>105</v>
      </c>
      <c r="F194" s="24"/>
      <c r="G194" s="46"/>
      <c r="H194" s="24"/>
      <c r="I194" s="24"/>
      <c r="J194" s="24"/>
      <c r="K194" s="24"/>
      <c r="L194" s="24"/>
      <c r="M194" s="24"/>
      <c r="N194" s="24"/>
      <c r="O194" s="48"/>
      <c r="P194" s="48"/>
      <c r="Q194" s="48"/>
    </row>
    <row r="195" spans="2:17" ht="20.100000000000001" customHeight="1">
      <c r="B195"/>
      <c r="C195" s="76" t="s">
        <v>59</v>
      </c>
      <c r="D195" s="76"/>
      <c r="E195" s="24" t="s">
        <v>105</v>
      </c>
      <c r="F195" s="24"/>
      <c r="G195" s="46"/>
      <c r="H195" s="24"/>
      <c r="I195" s="24"/>
      <c r="J195" s="24"/>
      <c r="K195" s="24"/>
      <c r="L195" s="24"/>
      <c r="M195" s="24"/>
      <c r="N195" s="24"/>
      <c r="O195" s="48"/>
      <c r="P195" s="48"/>
      <c r="Q195" s="48"/>
    </row>
    <row r="196" spans="2:17" ht="19.5" customHeight="1">
      <c r="B196"/>
      <c r="C196" t="s">
        <v>93</v>
      </c>
      <c r="G196" s="42"/>
      <c r="O196" s="47"/>
      <c r="P196" s="47"/>
      <c r="Q196" s="47"/>
    </row>
    <row r="197" spans="2:17" ht="15.75">
      <c r="F197" s="6"/>
    </row>
    <row r="198" spans="2:17" ht="20.100000000000001" customHeight="1">
      <c r="B198"/>
      <c r="C198" s="4" t="s">
        <v>2</v>
      </c>
      <c r="D198" s="5" t="s">
        <v>90</v>
      </c>
      <c r="E198" s="1"/>
      <c r="G198" s="42"/>
    </row>
    <row r="199" spans="2:17" ht="20.100000000000001" customHeight="1">
      <c r="B199"/>
      <c r="C199" s="4" t="s">
        <v>5</v>
      </c>
      <c r="D199" s="16" t="s">
        <v>823</v>
      </c>
      <c r="E199" s="1"/>
      <c r="G199" s="42"/>
    </row>
    <row r="200" spans="2:17" ht="20.100000000000001" customHeight="1">
      <c r="C200" s="4" t="s">
        <v>7</v>
      </c>
      <c r="D200" s="5">
        <v>120</v>
      </c>
      <c r="E200" s="1"/>
      <c r="G200" s="42"/>
    </row>
    <row r="201" spans="2:17" ht="20.100000000000001" customHeight="1">
      <c r="C201" s="4" t="s">
        <v>12</v>
      </c>
      <c r="D201" s="5"/>
      <c r="E201" s="1"/>
      <c r="G201" s="42"/>
    </row>
    <row r="202" spans="2:17" ht="20.100000000000001" customHeight="1">
      <c r="C202" s="4" t="s">
        <v>13</v>
      </c>
      <c r="D202" s="7">
        <v>383687</v>
      </c>
      <c r="E202" s="1"/>
      <c r="G202" s="42"/>
    </row>
    <row r="203" spans="2:17" ht="30" customHeight="1">
      <c r="C203" s="8" t="s">
        <v>86</v>
      </c>
      <c r="D203" s="37">
        <v>3.7000000000000002E-3</v>
      </c>
      <c r="E203" s="1"/>
      <c r="G203" s="42"/>
    </row>
    <row r="204" spans="2:17" ht="30" customHeight="1">
      <c r="C204" s="8" t="s">
        <v>85</v>
      </c>
      <c r="D204" s="38"/>
      <c r="E204" s="1"/>
      <c r="G204" s="42"/>
    </row>
    <row r="205" spans="2:17" ht="20.100000000000001" customHeight="1">
      <c r="C205" s="2"/>
      <c r="G205" s="42"/>
    </row>
    <row r="206" spans="2:17" s="10" customFormat="1" ht="20.100000000000001" customHeight="1">
      <c r="B206" s="9"/>
      <c r="F206" s="63" t="s">
        <v>3</v>
      </c>
      <c r="G206" s="64"/>
      <c r="H206" s="65"/>
      <c r="I206" s="61" t="s">
        <v>4</v>
      </c>
      <c r="J206" s="61"/>
      <c r="K206" s="61"/>
      <c r="L206" s="61" t="s">
        <v>84</v>
      </c>
      <c r="M206" s="61"/>
      <c r="N206" s="61"/>
      <c r="O206" s="61" t="s">
        <v>83</v>
      </c>
      <c r="P206" s="61"/>
      <c r="Q206" s="61"/>
    </row>
    <row r="207" spans="2:17" s="10" customFormat="1" ht="20.100000000000001" customHeight="1">
      <c r="B207" s="9"/>
      <c r="F207" s="63" t="s">
        <v>6</v>
      </c>
      <c r="G207" s="64"/>
      <c r="H207" s="65"/>
      <c r="I207" s="62" t="s">
        <v>48</v>
      </c>
      <c r="J207" s="62"/>
      <c r="K207" s="62"/>
      <c r="L207" s="62" t="s">
        <v>48</v>
      </c>
      <c r="M207" s="62"/>
      <c r="N207" s="62"/>
      <c r="O207" s="62" t="s">
        <v>48</v>
      </c>
      <c r="P207" s="62"/>
      <c r="Q207" s="62"/>
    </row>
    <row r="208" spans="2:17" s="13" customFormat="1" ht="20.100000000000001" customHeight="1">
      <c r="B208" s="11"/>
      <c r="C208" s="66" t="s">
        <v>14</v>
      </c>
      <c r="D208" s="67"/>
      <c r="E208" s="35" t="s">
        <v>17</v>
      </c>
      <c r="F208" s="35" t="s">
        <v>8</v>
      </c>
      <c r="G208" s="43" t="s">
        <v>18</v>
      </c>
      <c r="H208" s="35" t="s">
        <v>19</v>
      </c>
      <c r="I208" s="35" t="s">
        <v>9</v>
      </c>
      <c r="J208" s="35" t="s">
        <v>10</v>
      </c>
      <c r="K208" s="35" t="s">
        <v>11</v>
      </c>
      <c r="L208" s="35" t="s">
        <v>9</v>
      </c>
      <c r="M208" s="35" t="s">
        <v>10</v>
      </c>
      <c r="N208" s="35" t="s">
        <v>11</v>
      </c>
      <c r="O208" s="35" t="s">
        <v>9</v>
      </c>
      <c r="P208" s="35" t="s">
        <v>10</v>
      </c>
      <c r="Q208" s="35" t="s">
        <v>11</v>
      </c>
    </row>
    <row r="209" spans="2:17" ht="20.100000000000001" customHeight="1">
      <c r="C209" s="68" t="s">
        <v>15</v>
      </c>
      <c r="D209" s="69"/>
      <c r="E209" s="14" t="s">
        <v>701</v>
      </c>
      <c r="F209" s="17">
        <v>49000</v>
      </c>
      <c r="G209" s="39">
        <f>ROUND(1-(H209/F209),3)</f>
        <v>0.71</v>
      </c>
      <c r="H209" s="17">
        <v>14187</v>
      </c>
      <c r="I209" s="17">
        <v>409.72</v>
      </c>
      <c r="J209" s="17">
        <v>330.98</v>
      </c>
      <c r="K209" s="17">
        <v>274.38</v>
      </c>
      <c r="L209" s="17" t="s">
        <v>92</v>
      </c>
      <c r="M209" s="17" t="s">
        <v>92</v>
      </c>
      <c r="N209" s="17" t="s">
        <v>92</v>
      </c>
      <c r="O209" s="38">
        <f>ROUND(I209/D202,4)+D203</f>
        <v>4.8000000000000004E-3</v>
      </c>
      <c r="P209" s="38">
        <f>ROUND(J209/D202,4)+D203</f>
        <v>4.5999999999999999E-3</v>
      </c>
      <c r="Q209" s="38">
        <f>ROUND(K209/D202,4)+D203</f>
        <v>4.4000000000000003E-3</v>
      </c>
    </row>
    <row r="210" spans="2:17" ht="20.100000000000001" customHeight="1">
      <c r="B210" s="15"/>
      <c r="C210" s="75" t="s">
        <v>20</v>
      </c>
      <c r="D210" s="75"/>
      <c r="E210" s="75"/>
      <c r="F210" s="75"/>
      <c r="G210" s="75"/>
      <c r="H210" s="75"/>
      <c r="I210" s="75"/>
      <c r="J210" s="75"/>
      <c r="K210" s="75"/>
    </row>
    <row r="211" spans="2:17" ht="20.100000000000001" customHeight="1">
      <c r="C211" s="59" t="s">
        <v>217</v>
      </c>
      <c r="D211" s="60"/>
      <c r="E211" s="14" t="s">
        <v>675</v>
      </c>
      <c r="F211" s="17">
        <v>1470</v>
      </c>
      <c r="G211" s="39">
        <f>ROUND(1-(H211/F211),3)</f>
        <v>0.77</v>
      </c>
      <c r="H211" s="17">
        <v>338</v>
      </c>
      <c r="I211" s="17">
        <v>9.76</v>
      </c>
      <c r="J211" s="17">
        <v>7.89</v>
      </c>
      <c r="K211" s="17">
        <v>6.54</v>
      </c>
      <c r="L211" s="17" t="s">
        <v>92</v>
      </c>
      <c r="M211" s="17" t="s">
        <v>92</v>
      </c>
      <c r="N211" s="17" t="s">
        <v>92</v>
      </c>
      <c r="O211" s="38">
        <f>IF(ROUND(I211/D$202,4)=0,0.0001,ROUND(I211/D$202,4))</f>
        <v>1E-4</v>
      </c>
      <c r="P211" s="38">
        <f>IF(ROUND(J211/D$202,4)=0,0.0001,ROUND(J211/D$202,4))</f>
        <v>1E-4</v>
      </c>
      <c r="Q211" s="38">
        <f>IF(ROUND(K211/D$202,4)=0,0.0001,ROUND(K211/D$202,4))</f>
        <v>1E-4</v>
      </c>
    </row>
    <row r="212" spans="2:17" ht="20.100000000000001" customHeight="1">
      <c r="C212" s="59" t="s">
        <v>218</v>
      </c>
      <c r="D212" s="60"/>
      <c r="E212" s="14" t="s">
        <v>676</v>
      </c>
      <c r="F212" s="17">
        <v>1570</v>
      </c>
      <c r="G212" s="39">
        <f t="shared" ref="G212:G235" si="8">ROUND(1-(H212/F212),3)</f>
        <v>0.56799999999999995</v>
      </c>
      <c r="H212" s="17">
        <v>679</v>
      </c>
      <c r="I212" s="17">
        <v>19.61</v>
      </c>
      <c r="J212" s="17">
        <v>15.84</v>
      </c>
      <c r="K212" s="17">
        <v>13.13</v>
      </c>
      <c r="L212" s="17" t="s">
        <v>92</v>
      </c>
      <c r="M212" s="17" t="s">
        <v>92</v>
      </c>
      <c r="N212" s="17" t="s">
        <v>92</v>
      </c>
      <c r="O212" s="38">
        <f t="shared" ref="O212:O235" si="9">IF(ROUND(I212/D$202,4)=0,0.0001,ROUND(I212/D$202,4))</f>
        <v>1E-4</v>
      </c>
      <c r="P212" s="38">
        <f t="shared" ref="P212:P235" si="10">IF(ROUND(J212/D$202,4)=0,0.0001,ROUND(J212/D$202,4))</f>
        <v>1E-4</v>
      </c>
      <c r="Q212" s="38">
        <f t="shared" ref="Q212:Q235" si="11">IF(ROUND(K212/D$202,4)=0,0.0001,ROUND(K212/D$202,4))</f>
        <v>1E-4</v>
      </c>
    </row>
    <row r="213" spans="2:17" ht="20.100000000000001" customHeight="1">
      <c r="C213" s="59" t="s">
        <v>219</v>
      </c>
      <c r="D213" s="60"/>
      <c r="E213" s="14" t="s">
        <v>677</v>
      </c>
      <c r="F213" s="17">
        <v>3050</v>
      </c>
      <c r="G213" s="39">
        <f t="shared" si="8"/>
        <v>0.54900000000000004</v>
      </c>
      <c r="H213" s="17">
        <v>1375</v>
      </c>
      <c r="I213" s="17">
        <v>39.71</v>
      </c>
      <c r="J213" s="17">
        <v>32.08</v>
      </c>
      <c r="K213" s="17">
        <v>26.59</v>
      </c>
      <c r="L213" s="17" t="s">
        <v>92</v>
      </c>
      <c r="M213" s="17" t="s">
        <v>92</v>
      </c>
      <c r="N213" s="17" t="s">
        <v>92</v>
      </c>
      <c r="O213" s="38">
        <f t="shared" si="9"/>
        <v>1E-4</v>
      </c>
      <c r="P213" s="38">
        <f t="shared" si="10"/>
        <v>1E-4</v>
      </c>
      <c r="Q213" s="38">
        <f t="shared" si="11"/>
        <v>1E-4</v>
      </c>
    </row>
    <row r="214" spans="2:17" ht="20.100000000000001" customHeight="1">
      <c r="C214" s="59" t="s">
        <v>220</v>
      </c>
      <c r="D214" s="60"/>
      <c r="E214" s="14" t="s">
        <v>678</v>
      </c>
      <c r="F214" s="17">
        <v>350</v>
      </c>
      <c r="G214" s="39">
        <f t="shared" si="8"/>
        <v>0.68300000000000005</v>
      </c>
      <c r="H214" s="17">
        <v>111</v>
      </c>
      <c r="I214" s="17">
        <v>3.21</v>
      </c>
      <c r="J214" s="17">
        <v>2.59</v>
      </c>
      <c r="K214" s="17">
        <v>2.15</v>
      </c>
      <c r="L214" s="17" t="s">
        <v>92</v>
      </c>
      <c r="M214" s="17" t="s">
        <v>92</v>
      </c>
      <c r="N214" s="17" t="s">
        <v>92</v>
      </c>
      <c r="O214" s="38">
        <f t="shared" si="9"/>
        <v>1E-4</v>
      </c>
      <c r="P214" s="38">
        <f t="shared" si="10"/>
        <v>1E-4</v>
      </c>
      <c r="Q214" s="38">
        <f t="shared" si="11"/>
        <v>1E-4</v>
      </c>
    </row>
    <row r="215" spans="2:17" ht="20.100000000000001" customHeight="1">
      <c r="C215" s="59" t="s">
        <v>221</v>
      </c>
      <c r="D215" s="60"/>
      <c r="E215" s="14" t="s">
        <v>679</v>
      </c>
      <c r="F215" s="17">
        <v>6700</v>
      </c>
      <c r="G215" s="39">
        <f t="shared" si="8"/>
        <v>0.55200000000000005</v>
      </c>
      <c r="H215" s="17">
        <v>3001</v>
      </c>
      <c r="I215" s="17">
        <v>86.67</v>
      </c>
      <c r="J215" s="17">
        <v>70.010000000000005</v>
      </c>
      <c r="K215" s="17">
        <v>58.04</v>
      </c>
      <c r="L215" s="17" t="s">
        <v>92</v>
      </c>
      <c r="M215" s="17" t="s">
        <v>92</v>
      </c>
      <c r="N215" s="17" t="s">
        <v>92</v>
      </c>
      <c r="O215" s="38">
        <f t="shared" si="9"/>
        <v>2.0000000000000001E-4</v>
      </c>
      <c r="P215" s="38">
        <f t="shared" si="10"/>
        <v>2.0000000000000001E-4</v>
      </c>
      <c r="Q215" s="38">
        <f t="shared" si="11"/>
        <v>2.0000000000000001E-4</v>
      </c>
    </row>
    <row r="216" spans="2:17" ht="20.100000000000001" customHeight="1">
      <c r="B216"/>
      <c r="C216" s="59" t="s">
        <v>222</v>
      </c>
      <c r="D216" s="60"/>
      <c r="E216" s="14" t="s">
        <v>680</v>
      </c>
      <c r="F216" s="17">
        <v>1470</v>
      </c>
      <c r="G216" s="39">
        <f t="shared" si="8"/>
        <v>0.42699999999999999</v>
      </c>
      <c r="H216" s="17">
        <v>843</v>
      </c>
      <c r="I216" s="17">
        <v>24.35</v>
      </c>
      <c r="J216" s="17">
        <v>19.670000000000002</v>
      </c>
      <c r="K216" s="17">
        <v>16.3</v>
      </c>
      <c r="L216" s="17" t="s">
        <v>92</v>
      </c>
      <c r="M216" s="17" t="s">
        <v>92</v>
      </c>
      <c r="N216" s="17" t="s">
        <v>92</v>
      </c>
      <c r="O216" s="38">
        <f t="shared" si="9"/>
        <v>1E-4</v>
      </c>
      <c r="P216" s="38">
        <f t="shared" si="10"/>
        <v>1E-4</v>
      </c>
      <c r="Q216" s="38">
        <f t="shared" si="11"/>
        <v>1E-4</v>
      </c>
    </row>
    <row r="217" spans="2:17" ht="20.100000000000001" customHeight="1">
      <c r="B217"/>
      <c r="C217" s="59" t="s">
        <v>223</v>
      </c>
      <c r="D217" s="60"/>
      <c r="E217" s="14" t="s">
        <v>681</v>
      </c>
      <c r="F217" s="17">
        <v>1140</v>
      </c>
      <c r="G217" s="39">
        <f t="shared" si="8"/>
        <v>0.502</v>
      </c>
      <c r="H217" s="17">
        <v>568</v>
      </c>
      <c r="I217" s="17">
        <v>16.399999999999999</v>
      </c>
      <c r="J217" s="17">
        <v>13.25</v>
      </c>
      <c r="K217" s="17">
        <v>10.99</v>
      </c>
      <c r="L217" s="17" t="s">
        <v>92</v>
      </c>
      <c r="M217" s="17" t="s">
        <v>92</v>
      </c>
      <c r="N217" s="17" t="s">
        <v>92</v>
      </c>
      <c r="O217" s="38">
        <f t="shared" si="9"/>
        <v>1E-4</v>
      </c>
      <c r="P217" s="38">
        <f t="shared" si="10"/>
        <v>1E-4</v>
      </c>
      <c r="Q217" s="38">
        <f t="shared" si="11"/>
        <v>1E-4</v>
      </c>
    </row>
    <row r="218" spans="2:17" ht="20.100000000000001" customHeight="1">
      <c r="B218"/>
      <c r="C218" s="59" t="s">
        <v>224</v>
      </c>
      <c r="D218" s="60"/>
      <c r="E218" s="14" t="s">
        <v>682</v>
      </c>
      <c r="F218" s="17">
        <v>3860</v>
      </c>
      <c r="G218" s="39">
        <f t="shared" si="8"/>
        <v>0.502</v>
      </c>
      <c r="H218" s="17">
        <v>1921</v>
      </c>
      <c r="I218" s="17">
        <v>55.48</v>
      </c>
      <c r="J218" s="17">
        <v>44.82</v>
      </c>
      <c r="K218" s="17">
        <v>37.15</v>
      </c>
      <c r="L218" s="17" t="s">
        <v>92</v>
      </c>
      <c r="M218" s="17" t="s">
        <v>92</v>
      </c>
      <c r="N218" s="17" t="s">
        <v>92</v>
      </c>
      <c r="O218" s="38">
        <f t="shared" si="9"/>
        <v>1E-4</v>
      </c>
      <c r="P218" s="38">
        <f t="shared" si="10"/>
        <v>1E-4</v>
      </c>
      <c r="Q218" s="38">
        <f t="shared" si="11"/>
        <v>1E-4</v>
      </c>
    </row>
    <row r="219" spans="2:17" ht="20.100000000000001" customHeight="1">
      <c r="B219"/>
      <c r="C219" s="59" t="s">
        <v>225</v>
      </c>
      <c r="D219" s="60"/>
      <c r="E219" s="14" t="s">
        <v>683</v>
      </c>
      <c r="F219" s="17">
        <v>1140</v>
      </c>
      <c r="G219" s="39">
        <f t="shared" si="8"/>
        <v>0.57299999999999995</v>
      </c>
      <c r="H219" s="17">
        <v>487</v>
      </c>
      <c r="I219" s="17">
        <v>14.06</v>
      </c>
      <c r="J219" s="17">
        <v>11.36</v>
      </c>
      <c r="K219" s="17">
        <v>9.42</v>
      </c>
      <c r="L219" s="17" t="s">
        <v>92</v>
      </c>
      <c r="M219" s="17" t="s">
        <v>92</v>
      </c>
      <c r="N219" s="17" t="s">
        <v>92</v>
      </c>
      <c r="O219" s="38">
        <f t="shared" si="9"/>
        <v>1E-4</v>
      </c>
      <c r="P219" s="38">
        <f t="shared" si="10"/>
        <v>1E-4</v>
      </c>
      <c r="Q219" s="38">
        <f t="shared" si="11"/>
        <v>1E-4</v>
      </c>
    </row>
    <row r="220" spans="2:17" ht="20.100000000000001" customHeight="1">
      <c r="B220"/>
      <c r="C220" s="59" t="s">
        <v>226</v>
      </c>
      <c r="D220" s="60"/>
      <c r="E220" s="14" t="s">
        <v>684</v>
      </c>
      <c r="F220" s="17">
        <v>15700</v>
      </c>
      <c r="G220" s="39">
        <f t="shared" si="8"/>
        <v>0.502</v>
      </c>
      <c r="H220" s="17">
        <v>7816</v>
      </c>
      <c r="I220" s="17">
        <v>225.73</v>
      </c>
      <c r="J220" s="17">
        <v>182.35</v>
      </c>
      <c r="K220" s="17">
        <v>151.16</v>
      </c>
      <c r="L220" s="17" t="s">
        <v>92</v>
      </c>
      <c r="M220" s="17" t="s">
        <v>92</v>
      </c>
      <c r="N220" s="17" t="s">
        <v>92</v>
      </c>
      <c r="O220" s="38">
        <f t="shared" si="9"/>
        <v>5.9999999999999995E-4</v>
      </c>
      <c r="P220" s="38">
        <f t="shared" si="10"/>
        <v>5.0000000000000001E-4</v>
      </c>
      <c r="Q220" s="38">
        <f t="shared" si="11"/>
        <v>4.0000000000000002E-4</v>
      </c>
    </row>
    <row r="221" spans="2:17" ht="20.100000000000001" customHeight="1">
      <c r="B221"/>
      <c r="C221" s="59" t="s">
        <v>227</v>
      </c>
      <c r="D221" s="60"/>
      <c r="E221" s="14" t="s">
        <v>685</v>
      </c>
      <c r="F221" s="17">
        <v>7550</v>
      </c>
      <c r="G221" s="39">
        <f t="shared" si="8"/>
        <v>0.51600000000000001</v>
      </c>
      <c r="H221" s="17">
        <v>3651</v>
      </c>
      <c r="I221" s="17">
        <v>105.44</v>
      </c>
      <c r="J221" s="17">
        <v>85.18</v>
      </c>
      <c r="K221" s="17">
        <v>70.61</v>
      </c>
      <c r="L221" s="17" t="s">
        <v>92</v>
      </c>
      <c r="M221" s="17" t="s">
        <v>92</v>
      </c>
      <c r="N221" s="17" t="s">
        <v>92</v>
      </c>
      <c r="O221" s="38">
        <f t="shared" si="9"/>
        <v>2.9999999999999997E-4</v>
      </c>
      <c r="P221" s="38">
        <f t="shared" si="10"/>
        <v>2.0000000000000001E-4</v>
      </c>
      <c r="Q221" s="38">
        <f t="shared" si="11"/>
        <v>2.0000000000000001E-4</v>
      </c>
    </row>
    <row r="222" spans="2:17" ht="20.100000000000001" customHeight="1">
      <c r="B222"/>
      <c r="C222" s="59" t="s">
        <v>228</v>
      </c>
      <c r="D222" s="60"/>
      <c r="E222" s="14" t="s">
        <v>686</v>
      </c>
      <c r="F222" s="17">
        <v>10720</v>
      </c>
      <c r="G222" s="39">
        <f t="shared" si="8"/>
        <v>0.52200000000000002</v>
      </c>
      <c r="H222" s="17">
        <v>5128</v>
      </c>
      <c r="I222" s="17">
        <v>148.1</v>
      </c>
      <c r="J222" s="17">
        <v>119.64</v>
      </c>
      <c r="K222" s="17">
        <v>99.18</v>
      </c>
      <c r="L222" s="17" t="s">
        <v>92</v>
      </c>
      <c r="M222" s="17" t="s">
        <v>92</v>
      </c>
      <c r="N222" s="17" t="s">
        <v>92</v>
      </c>
      <c r="O222" s="38">
        <f t="shared" si="9"/>
        <v>4.0000000000000002E-4</v>
      </c>
      <c r="P222" s="38">
        <f t="shared" si="10"/>
        <v>2.9999999999999997E-4</v>
      </c>
      <c r="Q222" s="38">
        <f t="shared" si="11"/>
        <v>2.9999999999999997E-4</v>
      </c>
    </row>
    <row r="223" spans="2:17" ht="20.100000000000001" customHeight="1">
      <c r="B223"/>
      <c r="C223" s="59" t="s">
        <v>229</v>
      </c>
      <c r="D223" s="60"/>
      <c r="E223" s="14" t="s">
        <v>687</v>
      </c>
      <c r="F223" s="17">
        <v>945</v>
      </c>
      <c r="G223" s="39">
        <f t="shared" si="8"/>
        <v>0.47299999999999998</v>
      </c>
      <c r="H223" s="17">
        <v>498</v>
      </c>
      <c r="I223" s="17">
        <v>14.38</v>
      </c>
      <c r="J223" s="17">
        <v>11.62</v>
      </c>
      <c r="K223" s="17">
        <v>9.6300000000000008</v>
      </c>
      <c r="L223" s="17" t="s">
        <v>92</v>
      </c>
      <c r="M223" s="17" t="s">
        <v>92</v>
      </c>
      <c r="N223" s="17" t="s">
        <v>92</v>
      </c>
      <c r="O223" s="38">
        <f t="shared" si="9"/>
        <v>1E-4</v>
      </c>
      <c r="P223" s="38">
        <f t="shared" si="10"/>
        <v>1E-4</v>
      </c>
      <c r="Q223" s="38">
        <f t="shared" si="11"/>
        <v>1E-4</v>
      </c>
    </row>
    <row r="224" spans="2:17" ht="20.100000000000001" customHeight="1">
      <c r="B224"/>
      <c r="C224" s="59" t="s">
        <v>230</v>
      </c>
      <c r="D224" s="60"/>
      <c r="E224" s="14" t="s">
        <v>688</v>
      </c>
      <c r="F224" s="17">
        <v>23500</v>
      </c>
      <c r="G224" s="39">
        <f t="shared" si="8"/>
        <v>0.40400000000000003</v>
      </c>
      <c r="H224" s="17">
        <v>14002</v>
      </c>
      <c r="I224" s="17">
        <v>404.38</v>
      </c>
      <c r="J224" s="17">
        <v>326.67</v>
      </c>
      <c r="K224" s="17">
        <v>270.8</v>
      </c>
      <c r="L224" s="17" t="s">
        <v>92</v>
      </c>
      <c r="M224" s="17" t="s">
        <v>92</v>
      </c>
      <c r="N224" s="17" t="s">
        <v>92</v>
      </c>
      <c r="O224" s="38">
        <f t="shared" si="9"/>
        <v>1.1000000000000001E-3</v>
      </c>
      <c r="P224" s="38">
        <f t="shared" si="10"/>
        <v>8.9999999999999998E-4</v>
      </c>
      <c r="Q224" s="38">
        <f t="shared" si="11"/>
        <v>6.9999999999999999E-4</v>
      </c>
    </row>
    <row r="225" spans="2:17" ht="20.100000000000001" customHeight="1">
      <c r="B225"/>
      <c r="C225" s="59" t="s">
        <v>231</v>
      </c>
      <c r="D225" s="60"/>
      <c r="E225" s="14" t="s">
        <v>689</v>
      </c>
      <c r="F225" s="17">
        <v>1800</v>
      </c>
      <c r="G225" s="39">
        <f t="shared" si="8"/>
        <v>0.40699999999999997</v>
      </c>
      <c r="H225" s="17">
        <v>1068</v>
      </c>
      <c r="I225" s="17">
        <v>30.84</v>
      </c>
      <c r="J225" s="17">
        <v>24.92</v>
      </c>
      <c r="K225" s="17">
        <v>20.66</v>
      </c>
      <c r="L225" s="17" t="s">
        <v>92</v>
      </c>
      <c r="M225" s="17" t="s">
        <v>92</v>
      </c>
      <c r="N225" s="17" t="s">
        <v>92</v>
      </c>
      <c r="O225" s="38">
        <f t="shared" si="9"/>
        <v>1E-4</v>
      </c>
      <c r="P225" s="38">
        <f t="shared" si="10"/>
        <v>1E-4</v>
      </c>
      <c r="Q225" s="38">
        <f t="shared" si="11"/>
        <v>1E-4</v>
      </c>
    </row>
    <row r="226" spans="2:17" ht="20.100000000000001" customHeight="1">
      <c r="B226"/>
      <c r="C226" s="59" t="s">
        <v>232</v>
      </c>
      <c r="D226" s="60"/>
      <c r="E226" s="14" t="s">
        <v>690</v>
      </c>
      <c r="F226" s="17">
        <v>2000</v>
      </c>
      <c r="G226" s="39">
        <f t="shared" si="8"/>
        <v>0.60499999999999998</v>
      </c>
      <c r="H226" s="17">
        <v>790</v>
      </c>
      <c r="I226" s="17">
        <v>22.82</v>
      </c>
      <c r="J226" s="17">
        <v>18.43</v>
      </c>
      <c r="K226" s="17">
        <v>15.28</v>
      </c>
      <c r="L226" s="17" t="s">
        <v>92</v>
      </c>
      <c r="M226" s="17" t="s">
        <v>92</v>
      </c>
      <c r="N226" s="17" t="s">
        <v>92</v>
      </c>
      <c r="O226" s="38">
        <f t="shared" si="9"/>
        <v>1E-4</v>
      </c>
      <c r="P226" s="38">
        <f t="shared" si="10"/>
        <v>1E-4</v>
      </c>
      <c r="Q226" s="38">
        <f t="shared" si="11"/>
        <v>1E-4</v>
      </c>
    </row>
    <row r="227" spans="2:17" ht="20.100000000000001" customHeight="1">
      <c r="B227"/>
      <c r="C227" s="59" t="s">
        <v>233</v>
      </c>
      <c r="D227" s="60"/>
      <c r="E227" s="14" t="s">
        <v>691</v>
      </c>
      <c r="F227" s="17">
        <v>675</v>
      </c>
      <c r="G227" s="39">
        <f t="shared" si="8"/>
        <v>0.60399999999999998</v>
      </c>
      <c r="H227" s="17">
        <v>267</v>
      </c>
      <c r="I227" s="17">
        <v>7.71</v>
      </c>
      <c r="J227" s="17">
        <v>6.23</v>
      </c>
      <c r="K227" s="17">
        <v>5.16</v>
      </c>
      <c r="L227" s="17" t="s">
        <v>92</v>
      </c>
      <c r="M227" s="17" t="s">
        <v>92</v>
      </c>
      <c r="N227" s="17" t="s">
        <v>92</v>
      </c>
      <c r="O227" s="38">
        <f t="shared" si="9"/>
        <v>1E-4</v>
      </c>
      <c r="P227" s="38">
        <f t="shared" si="10"/>
        <v>1E-4</v>
      </c>
      <c r="Q227" s="38">
        <f t="shared" si="11"/>
        <v>1E-4</v>
      </c>
    </row>
    <row r="228" spans="2:17" ht="20.100000000000001" customHeight="1">
      <c r="B228"/>
      <c r="C228" s="59" t="s">
        <v>237</v>
      </c>
      <c r="D228" s="60"/>
      <c r="E228" s="14" t="s">
        <v>695</v>
      </c>
      <c r="F228" s="17">
        <v>6700</v>
      </c>
      <c r="G228" s="39">
        <f t="shared" si="8"/>
        <v>0.52700000000000002</v>
      </c>
      <c r="H228" s="17">
        <v>3169</v>
      </c>
      <c r="I228" s="17">
        <v>91.52</v>
      </c>
      <c r="J228" s="17">
        <v>73.930000000000007</v>
      </c>
      <c r="K228" s="17">
        <v>61.29</v>
      </c>
      <c r="L228" s="17" t="s">
        <v>92</v>
      </c>
      <c r="M228" s="17" t="s">
        <v>92</v>
      </c>
      <c r="N228" s="17" t="s">
        <v>92</v>
      </c>
      <c r="O228" s="38">
        <f t="shared" si="9"/>
        <v>2.0000000000000001E-4</v>
      </c>
      <c r="P228" s="38">
        <f t="shared" si="10"/>
        <v>2.0000000000000001E-4</v>
      </c>
      <c r="Q228" s="38">
        <f t="shared" si="11"/>
        <v>2.0000000000000001E-4</v>
      </c>
    </row>
    <row r="229" spans="2:17" ht="20.100000000000001" customHeight="1">
      <c r="B229"/>
      <c r="C229" s="59" t="s">
        <v>238</v>
      </c>
      <c r="D229" s="60"/>
      <c r="E229" s="14" t="s">
        <v>696</v>
      </c>
      <c r="F229" s="17">
        <v>1290</v>
      </c>
      <c r="G229" s="39">
        <f t="shared" si="8"/>
        <v>0.64300000000000002</v>
      </c>
      <c r="H229" s="17">
        <v>461</v>
      </c>
      <c r="I229" s="17">
        <v>13.31</v>
      </c>
      <c r="J229" s="17">
        <v>10.76</v>
      </c>
      <c r="K229" s="17">
        <v>8.92</v>
      </c>
      <c r="L229" s="17" t="s">
        <v>92</v>
      </c>
      <c r="M229" s="17" t="s">
        <v>92</v>
      </c>
      <c r="N229" s="17" t="s">
        <v>92</v>
      </c>
      <c r="O229" s="38">
        <f t="shared" si="9"/>
        <v>1E-4</v>
      </c>
      <c r="P229" s="38">
        <f t="shared" si="10"/>
        <v>1E-4</v>
      </c>
      <c r="Q229" s="38">
        <f t="shared" si="11"/>
        <v>1E-4</v>
      </c>
    </row>
    <row r="230" spans="2:17" ht="20.100000000000001" customHeight="1">
      <c r="B230"/>
      <c r="C230" s="59" t="s">
        <v>239</v>
      </c>
      <c r="D230" s="60"/>
      <c r="E230" s="14" t="s">
        <v>697</v>
      </c>
      <c r="F230" s="17">
        <v>1790</v>
      </c>
      <c r="G230" s="39">
        <f t="shared" si="8"/>
        <v>0.64400000000000002</v>
      </c>
      <c r="H230" s="17">
        <v>637</v>
      </c>
      <c r="I230" s="17">
        <v>18.399999999999999</v>
      </c>
      <c r="J230" s="17">
        <v>14.86</v>
      </c>
      <c r="K230" s="17">
        <v>12.32</v>
      </c>
      <c r="L230" s="17" t="s">
        <v>92</v>
      </c>
      <c r="M230" s="17" t="s">
        <v>92</v>
      </c>
      <c r="N230" s="17" t="s">
        <v>92</v>
      </c>
      <c r="O230" s="38">
        <f t="shared" si="9"/>
        <v>1E-4</v>
      </c>
      <c r="P230" s="38">
        <f t="shared" si="10"/>
        <v>1E-4</v>
      </c>
      <c r="Q230" s="38">
        <f t="shared" si="11"/>
        <v>1E-4</v>
      </c>
    </row>
    <row r="231" spans="2:17" ht="20.100000000000001" customHeight="1">
      <c r="B231"/>
      <c r="C231" s="59" t="s">
        <v>240</v>
      </c>
      <c r="D231" s="60"/>
      <c r="E231" s="14" t="s">
        <v>660</v>
      </c>
      <c r="F231" s="17">
        <v>1558</v>
      </c>
      <c r="G231" s="39">
        <f t="shared" si="8"/>
        <v>0.86599999999999999</v>
      </c>
      <c r="H231" s="17">
        <v>209</v>
      </c>
      <c r="I231" s="17">
        <v>6.04</v>
      </c>
      <c r="J231" s="17">
        <v>4.88</v>
      </c>
      <c r="K231" s="17">
        <v>4.04</v>
      </c>
      <c r="L231" s="17" t="s">
        <v>92</v>
      </c>
      <c r="M231" s="17" t="s">
        <v>92</v>
      </c>
      <c r="N231" s="17" t="s">
        <v>92</v>
      </c>
      <c r="O231" s="38">
        <f t="shared" si="9"/>
        <v>1E-4</v>
      </c>
      <c r="P231" s="38">
        <f t="shared" si="10"/>
        <v>1E-4</v>
      </c>
      <c r="Q231" s="38">
        <f t="shared" si="11"/>
        <v>1E-4</v>
      </c>
    </row>
    <row r="232" spans="2:17" ht="20.100000000000001" customHeight="1">
      <c r="B232"/>
      <c r="C232" s="59" t="s">
        <v>241</v>
      </c>
      <c r="D232" s="60"/>
      <c r="E232" s="14" t="s">
        <v>698</v>
      </c>
      <c r="F232" s="17">
        <v>1515</v>
      </c>
      <c r="G232" s="39">
        <f t="shared" si="8"/>
        <v>0.89400000000000002</v>
      </c>
      <c r="H232" s="17">
        <v>161</v>
      </c>
      <c r="I232" s="17">
        <v>4.6500000000000004</v>
      </c>
      <c r="J232" s="17">
        <v>3.76</v>
      </c>
      <c r="K232" s="17">
        <v>3.11</v>
      </c>
      <c r="L232" s="17" t="s">
        <v>92</v>
      </c>
      <c r="M232" s="17" t="s">
        <v>92</v>
      </c>
      <c r="N232" s="17" t="s">
        <v>92</v>
      </c>
      <c r="O232" s="38">
        <f t="shared" si="9"/>
        <v>1E-4</v>
      </c>
      <c r="P232" s="38">
        <f t="shared" si="10"/>
        <v>1E-4</v>
      </c>
      <c r="Q232" s="38">
        <f t="shared" si="11"/>
        <v>1E-4</v>
      </c>
    </row>
    <row r="233" spans="2:17" ht="20.100000000000001" customHeight="1">
      <c r="B233"/>
      <c r="C233" s="59" t="s">
        <v>242</v>
      </c>
      <c r="D233" s="60"/>
      <c r="E233" s="14" t="s">
        <v>699</v>
      </c>
      <c r="F233" s="17">
        <v>1557</v>
      </c>
      <c r="G233" s="39">
        <f t="shared" si="8"/>
        <v>0.91900000000000004</v>
      </c>
      <c r="H233" s="17">
        <v>126</v>
      </c>
      <c r="I233" s="17">
        <v>3.64</v>
      </c>
      <c r="J233" s="17">
        <v>2.94</v>
      </c>
      <c r="K233" s="17">
        <v>2.44</v>
      </c>
      <c r="L233" s="17" t="s">
        <v>92</v>
      </c>
      <c r="M233" s="17" t="s">
        <v>92</v>
      </c>
      <c r="N233" s="17" t="s">
        <v>92</v>
      </c>
      <c r="O233" s="38">
        <f t="shared" si="9"/>
        <v>1E-4</v>
      </c>
      <c r="P233" s="38">
        <f t="shared" si="10"/>
        <v>1E-4</v>
      </c>
      <c r="Q233" s="38">
        <f t="shared" si="11"/>
        <v>1E-4</v>
      </c>
    </row>
    <row r="234" spans="2:17" ht="20.100000000000001" customHeight="1">
      <c r="B234"/>
      <c r="C234" s="59" t="s">
        <v>99</v>
      </c>
      <c r="D234" s="60"/>
      <c r="E234" s="14" t="s">
        <v>564</v>
      </c>
      <c r="F234" s="17">
        <v>108</v>
      </c>
      <c r="G234" s="39">
        <f t="shared" si="8"/>
        <v>0.74099999999999999</v>
      </c>
      <c r="H234" s="17">
        <v>28</v>
      </c>
      <c r="I234" s="17">
        <v>0.81</v>
      </c>
      <c r="J234" s="17">
        <v>0.65</v>
      </c>
      <c r="K234" s="17">
        <v>0.54</v>
      </c>
      <c r="L234" s="17" t="s">
        <v>92</v>
      </c>
      <c r="M234" s="17" t="s">
        <v>92</v>
      </c>
      <c r="N234" s="17" t="s">
        <v>92</v>
      </c>
      <c r="O234" s="38">
        <f t="shared" si="9"/>
        <v>1E-4</v>
      </c>
      <c r="P234" s="38">
        <f t="shared" si="10"/>
        <v>1E-4</v>
      </c>
      <c r="Q234" s="38">
        <f t="shared" si="11"/>
        <v>1E-4</v>
      </c>
    </row>
    <row r="235" spans="2:17" ht="20.100000000000001" customHeight="1">
      <c r="B235"/>
      <c r="C235" s="59" t="s">
        <v>102</v>
      </c>
      <c r="D235" s="60"/>
      <c r="E235" s="14" t="s">
        <v>567</v>
      </c>
      <c r="F235" s="17">
        <v>323</v>
      </c>
      <c r="G235" s="39">
        <f t="shared" si="8"/>
        <v>0.375</v>
      </c>
      <c r="H235" s="17">
        <v>202</v>
      </c>
      <c r="I235" s="17">
        <v>5.83</v>
      </c>
      <c r="J235" s="17">
        <v>4.71</v>
      </c>
      <c r="K235" s="17">
        <v>3.91</v>
      </c>
      <c r="L235" s="17" t="s">
        <v>92</v>
      </c>
      <c r="M235" s="17" t="s">
        <v>92</v>
      </c>
      <c r="N235" s="17" t="s">
        <v>92</v>
      </c>
      <c r="O235" s="38">
        <f t="shared" si="9"/>
        <v>1E-4</v>
      </c>
      <c r="P235" s="38">
        <f t="shared" si="10"/>
        <v>1E-4</v>
      </c>
      <c r="Q235" s="38">
        <f t="shared" si="11"/>
        <v>1E-4</v>
      </c>
    </row>
    <row r="236" spans="2:17" ht="20.100000000000001" customHeight="1">
      <c r="B236"/>
      <c r="C236" s="70" t="s">
        <v>21</v>
      </c>
      <c r="D236" s="70"/>
      <c r="E236" s="70"/>
      <c r="F236" s="70"/>
      <c r="G236" s="70"/>
      <c r="H236" s="70"/>
      <c r="I236" s="70"/>
      <c r="J236" s="70"/>
      <c r="K236" s="70"/>
      <c r="O236" s="47"/>
      <c r="P236" s="47"/>
      <c r="Q236" s="47"/>
    </row>
    <row r="237" spans="2:17" ht="20.100000000000001" customHeight="1">
      <c r="B237"/>
      <c r="C237" s="59"/>
      <c r="D237" s="60"/>
      <c r="E237" s="14"/>
      <c r="F237" s="17"/>
      <c r="G237" s="39"/>
      <c r="H237" s="17"/>
      <c r="I237" s="17"/>
      <c r="J237" s="17"/>
      <c r="K237" s="17"/>
      <c r="L237" s="17"/>
      <c r="M237" s="17"/>
      <c r="N237" s="17"/>
      <c r="O237" s="38"/>
      <c r="P237" s="38"/>
      <c r="Q237" s="38"/>
    </row>
    <row r="238" spans="2:17" ht="20.100000000000001" customHeight="1">
      <c r="B238"/>
      <c r="C238" s="59"/>
      <c r="D238" s="60"/>
      <c r="E238" s="14"/>
      <c r="F238" s="17"/>
      <c r="G238" s="39"/>
      <c r="H238" s="17"/>
      <c r="I238" s="17"/>
      <c r="J238" s="17"/>
      <c r="K238" s="17"/>
      <c r="L238" s="17"/>
      <c r="M238" s="17"/>
      <c r="N238" s="17"/>
      <c r="O238" s="38"/>
      <c r="P238" s="38"/>
      <c r="Q238" s="38"/>
    </row>
    <row r="239" spans="2:17" ht="20.100000000000001" customHeight="1">
      <c r="B239"/>
      <c r="C239" s="59"/>
      <c r="D239" s="60"/>
      <c r="E239" s="14"/>
      <c r="F239" s="17"/>
      <c r="G239" s="39"/>
      <c r="H239" s="17"/>
      <c r="I239" s="17"/>
      <c r="J239" s="17"/>
      <c r="K239" s="17"/>
      <c r="L239" s="17"/>
      <c r="M239" s="17"/>
      <c r="N239" s="17"/>
      <c r="O239" s="38"/>
      <c r="P239" s="38"/>
      <c r="Q239" s="38"/>
    </row>
    <row r="240" spans="2:17" ht="20.100000000000001" customHeight="1">
      <c r="B240"/>
      <c r="C240" s="59"/>
      <c r="D240" s="60"/>
      <c r="E240" s="14"/>
      <c r="F240" s="17"/>
      <c r="G240" s="39"/>
      <c r="H240" s="17"/>
      <c r="I240" s="17"/>
      <c r="J240" s="17"/>
      <c r="K240" s="17"/>
      <c r="L240" s="17"/>
      <c r="M240" s="17"/>
      <c r="N240" s="17"/>
      <c r="O240" s="38"/>
      <c r="P240" s="38"/>
      <c r="Q240" s="38"/>
    </row>
    <row r="241" spans="2:17" ht="20.100000000000001" customHeight="1">
      <c r="B241"/>
      <c r="C241" s="70" t="s">
        <v>23</v>
      </c>
      <c r="D241" s="70"/>
      <c r="E241" s="70"/>
      <c r="F241" s="70"/>
      <c r="G241" s="70"/>
      <c r="H241" s="70"/>
      <c r="I241" s="70"/>
      <c r="J241" s="70"/>
      <c r="K241" s="70"/>
      <c r="O241" s="47"/>
      <c r="P241" s="47"/>
      <c r="Q241" s="47"/>
    </row>
    <row r="242" spans="2:17" ht="20.100000000000001" customHeight="1">
      <c r="B242"/>
      <c r="C242" s="59"/>
      <c r="D242" s="60"/>
      <c r="E242" s="14"/>
      <c r="F242" s="17"/>
      <c r="G242" s="39"/>
      <c r="H242" s="17"/>
      <c r="I242" s="17"/>
      <c r="J242" s="17"/>
      <c r="K242" s="17"/>
      <c r="L242" s="17"/>
      <c r="M242" s="17"/>
      <c r="N242" s="17"/>
      <c r="O242" s="38"/>
      <c r="P242" s="38"/>
      <c r="Q242" s="38"/>
    </row>
    <row r="243" spans="2:17" ht="20.100000000000001" customHeight="1">
      <c r="B243"/>
      <c r="C243" s="59"/>
      <c r="D243" s="60"/>
      <c r="E243" s="14"/>
      <c r="F243" s="17"/>
      <c r="G243" s="39"/>
      <c r="H243" s="17"/>
      <c r="I243" s="17"/>
      <c r="J243" s="17"/>
      <c r="K243" s="17"/>
      <c r="L243" s="17"/>
      <c r="M243" s="17"/>
      <c r="N243" s="17"/>
      <c r="O243" s="38"/>
      <c r="P243" s="38"/>
      <c r="Q243" s="38"/>
    </row>
    <row r="244" spans="2:17" ht="20.100000000000001" customHeight="1">
      <c r="B244"/>
      <c r="C244" s="59"/>
      <c r="D244" s="60"/>
      <c r="E244" s="14"/>
      <c r="F244" s="17"/>
      <c r="G244" s="39"/>
      <c r="H244" s="17"/>
      <c r="I244" s="17"/>
      <c r="J244" s="17"/>
      <c r="K244" s="17"/>
      <c r="L244" s="17"/>
      <c r="M244" s="17"/>
      <c r="N244" s="17"/>
      <c r="O244" s="38"/>
      <c r="P244" s="38"/>
      <c r="Q244" s="38"/>
    </row>
    <row r="245" spans="2:17" ht="20.100000000000001" customHeight="1">
      <c r="B245"/>
      <c r="C245" s="59"/>
      <c r="D245" s="60"/>
      <c r="E245" s="14"/>
      <c r="F245" s="17"/>
      <c r="G245" s="39"/>
      <c r="H245" s="17"/>
      <c r="I245" s="17"/>
      <c r="J245" s="17"/>
      <c r="K245" s="17"/>
      <c r="L245" s="17"/>
      <c r="M245" s="17"/>
      <c r="N245" s="17"/>
      <c r="O245" s="38"/>
      <c r="P245" s="38"/>
      <c r="Q245" s="38"/>
    </row>
    <row r="246" spans="2:17" ht="20.100000000000001" customHeight="1">
      <c r="B246"/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2:17" ht="20.100000000000001" customHeight="1">
      <c r="B247"/>
      <c r="C247" s="59"/>
      <c r="D247" s="60"/>
      <c r="E247" s="14"/>
      <c r="F247" s="17"/>
      <c r="G247" s="39"/>
      <c r="H247" s="17"/>
      <c r="I247" s="17"/>
      <c r="J247" s="17"/>
      <c r="K247" s="17"/>
      <c r="L247" s="17"/>
      <c r="M247" s="17"/>
      <c r="N247" s="17"/>
      <c r="O247" s="38"/>
      <c r="P247" s="38"/>
      <c r="Q247" s="38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59"/>
      <c r="D250" s="60"/>
      <c r="E250" s="14"/>
      <c r="F250" s="17"/>
      <c r="G250" s="39"/>
      <c r="H250" s="17"/>
      <c r="I250" s="17"/>
      <c r="J250" s="17"/>
      <c r="K250" s="17"/>
      <c r="L250" s="17"/>
      <c r="M250" s="17"/>
      <c r="N250" s="17"/>
      <c r="O250" s="38"/>
      <c r="P250" s="38"/>
      <c r="Q250" s="38"/>
    </row>
    <row r="251" spans="2:17" ht="20.100000000000001" customHeight="1">
      <c r="B251"/>
      <c r="C251" s="59"/>
      <c r="D251" s="60"/>
      <c r="E251" s="14"/>
      <c r="F251" s="17"/>
      <c r="G251" s="39"/>
      <c r="H251" s="17"/>
      <c r="I251" s="17"/>
      <c r="J251" s="17"/>
      <c r="K251" s="17"/>
      <c r="L251" s="17"/>
      <c r="M251" s="17"/>
      <c r="N251" s="17"/>
      <c r="O251" s="38"/>
      <c r="P251" s="38"/>
      <c r="Q251" s="38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19.5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70" t="s">
        <v>22</v>
      </c>
      <c r="D263" s="70"/>
      <c r="E263" s="70"/>
      <c r="F263" s="70"/>
      <c r="G263" s="70"/>
      <c r="H263" s="70"/>
      <c r="I263" s="70"/>
      <c r="J263" s="70"/>
      <c r="K263" s="70"/>
      <c r="O263" s="47"/>
      <c r="P263" s="47"/>
      <c r="Q263" s="47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70" t="s">
        <v>63</v>
      </c>
      <c r="D270" s="70"/>
      <c r="E270" s="70"/>
      <c r="F270" s="70"/>
      <c r="G270" s="70"/>
      <c r="H270" s="70"/>
      <c r="I270" s="70"/>
      <c r="J270" s="70"/>
      <c r="K270" s="71"/>
      <c r="O270" s="47"/>
      <c r="P270" s="47"/>
      <c r="Q270" s="47"/>
    </row>
    <row r="271" spans="2:17" ht="20.100000000000001" customHeight="1">
      <c r="B271"/>
      <c r="C271" s="59" t="s">
        <v>103</v>
      </c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14"/>
      <c r="F274" s="17"/>
      <c r="G274" s="39"/>
      <c r="H274" s="17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59"/>
      <c r="D276" s="60"/>
      <c r="E276" s="14"/>
      <c r="F276" s="17"/>
      <c r="G276" s="39"/>
      <c r="H276" s="17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14"/>
      <c r="F279" s="17"/>
      <c r="G279" s="39"/>
      <c r="H279" s="17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3" t="s">
        <v>16</v>
      </c>
      <c r="F280" s="18"/>
      <c r="G280" s="44"/>
      <c r="H280" s="18"/>
      <c r="I280" s="18"/>
      <c r="J280" s="18"/>
      <c r="K280" s="18"/>
      <c r="O280" s="47"/>
      <c r="P280" s="47"/>
      <c r="Q280" s="47"/>
    </row>
    <row r="281" spans="2:17" ht="20.100000000000001" customHeight="1">
      <c r="B281"/>
      <c r="C281" s="72" t="s">
        <v>51</v>
      </c>
      <c r="D281" s="73"/>
      <c r="E281" s="27"/>
      <c r="F281" s="19">
        <v>150</v>
      </c>
      <c r="G281" s="45">
        <v>0</v>
      </c>
      <c r="H281" s="20">
        <v>150</v>
      </c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72" t="s">
        <v>58</v>
      </c>
      <c r="D282" s="73"/>
      <c r="E282" s="27"/>
      <c r="F282" s="19">
        <v>100</v>
      </c>
      <c r="G282" s="45">
        <v>0</v>
      </c>
      <c r="H282" s="20">
        <v>100</v>
      </c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27"/>
      <c r="F283" s="19"/>
      <c r="G283" s="45"/>
      <c r="H283" s="20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27"/>
      <c r="F284" s="19"/>
      <c r="G284" s="45"/>
      <c r="H284" s="20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27"/>
      <c r="F285" s="19"/>
      <c r="G285" s="45"/>
      <c r="H285" s="20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59"/>
      <c r="D286" s="60"/>
      <c r="E286" s="27"/>
      <c r="F286" s="19"/>
      <c r="G286" s="45"/>
      <c r="H286" s="20"/>
      <c r="I286" s="17"/>
      <c r="J286" s="17"/>
      <c r="K286" s="17"/>
      <c r="L286" s="17"/>
      <c r="M286" s="17"/>
      <c r="N286" s="17"/>
      <c r="O286" s="38"/>
      <c r="P286" s="38"/>
      <c r="Q286" s="38"/>
    </row>
    <row r="287" spans="2:17" ht="20.100000000000001" customHeight="1">
      <c r="B287"/>
      <c r="C287" s="74" t="s">
        <v>72</v>
      </c>
      <c r="D287" s="71"/>
      <c r="E287" s="24" t="s">
        <v>103</v>
      </c>
      <c r="F287" s="24"/>
      <c r="G287" s="46"/>
      <c r="H287" s="24"/>
      <c r="I287" s="24"/>
      <c r="J287" s="24"/>
      <c r="K287" s="24"/>
      <c r="L287" s="24"/>
      <c r="M287" s="24"/>
      <c r="N287" s="24"/>
      <c r="O287" s="48"/>
      <c r="P287" s="48"/>
      <c r="Q287" s="48"/>
    </row>
    <row r="288" spans="2:17" ht="20.100000000000001" customHeight="1">
      <c r="B288"/>
      <c r="C288" s="74" t="s">
        <v>29</v>
      </c>
      <c r="D288" s="71"/>
      <c r="E288" s="24" t="s">
        <v>104</v>
      </c>
      <c r="F288" s="24"/>
      <c r="G288" s="46"/>
      <c r="H288" s="24"/>
      <c r="I288" s="24"/>
      <c r="J288" s="24"/>
      <c r="K288" s="24"/>
      <c r="L288" s="24"/>
      <c r="M288" s="24"/>
      <c r="N288" s="24"/>
      <c r="O288" s="48"/>
      <c r="P288" s="48"/>
      <c r="Q288" s="48"/>
    </row>
    <row r="289" spans="2:17" ht="20.100000000000001" customHeight="1">
      <c r="B289"/>
      <c r="C289" s="74" t="s">
        <v>45</v>
      </c>
      <c r="D289" s="71"/>
      <c r="E289" s="24" t="s">
        <v>104</v>
      </c>
      <c r="F289" s="24"/>
      <c r="G289" s="46"/>
      <c r="H289" s="24"/>
      <c r="I289" s="24"/>
      <c r="J289" s="24"/>
      <c r="K289" s="24"/>
      <c r="L289" s="24"/>
      <c r="M289" s="24"/>
      <c r="N289" s="24"/>
      <c r="O289" s="48"/>
      <c r="P289" s="48"/>
      <c r="Q289" s="48"/>
    </row>
    <row r="290" spans="2:17" ht="20.100000000000001" customHeight="1">
      <c r="B290"/>
      <c r="C290" s="76" t="s">
        <v>79</v>
      </c>
      <c r="D290" s="76"/>
      <c r="E290" s="24" t="s">
        <v>105</v>
      </c>
      <c r="F290" s="24"/>
      <c r="G290" s="46"/>
      <c r="H290" s="24"/>
      <c r="I290" s="24"/>
      <c r="J290" s="24"/>
      <c r="K290" s="24"/>
      <c r="L290" s="24"/>
      <c r="M290" s="24"/>
      <c r="N290" s="24"/>
      <c r="O290" s="48"/>
      <c r="P290" s="48"/>
      <c r="Q290" s="48"/>
    </row>
    <row r="291" spans="2:17" ht="20.100000000000001" customHeight="1">
      <c r="B291"/>
      <c r="C291" s="76" t="s">
        <v>59</v>
      </c>
      <c r="D291" s="76"/>
      <c r="E291" s="24" t="s">
        <v>105</v>
      </c>
      <c r="F291" s="24"/>
      <c r="G291" s="46"/>
      <c r="H291" s="24"/>
      <c r="I291" s="24"/>
      <c r="J291" s="24"/>
      <c r="K291" s="24"/>
      <c r="L291" s="24"/>
      <c r="M291" s="24"/>
      <c r="N291" s="24"/>
      <c r="O291" s="48"/>
      <c r="P291" s="48"/>
      <c r="Q291" s="48"/>
    </row>
    <row r="292" spans="2:17" ht="19.5" customHeight="1">
      <c r="B292"/>
      <c r="C292" t="s">
        <v>93</v>
      </c>
      <c r="G292" s="42"/>
      <c r="O292" s="47"/>
      <c r="P292" s="47"/>
      <c r="Q292" s="47"/>
    </row>
  </sheetData>
  <mergeCells count="273">
    <mergeCell ref="C287:D287"/>
    <mergeCell ref="C288:D288"/>
    <mergeCell ref="C289:D289"/>
    <mergeCell ref="C290:D290"/>
    <mergeCell ref="C291:D291"/>
    <mergeCell ref="C282:D282"/>
    <mergeCell ref="C283:D283"/>
    <mergeCell ref="C284:D284"/>
    <mergeCell ref="C285:D285"/>
    <mergeCell ref="C286:D286"/>
    <mergeCell ref="C276:D276"/>
    <mergeCell ref="C277:D277"/>
    <mergeCell ref="C278:D278"/>
    <mergeCell ref="C279:D279"/>
    <mergeCell ref="C281:D281"/>
    <mergeCell ref="C271:D271"/>
    <mergeCell ref="C272:D272"/>
    <mergeCell ref="C273:D273"/>
    <mergeCell ref="C274:D274"/>
    <mergeCell ref="C275:D275"/>
    <mergeCell ref="C266:D266"/>
    <mergeCell ref="C267:D267"/>
    <mergeCell ref="C268:D268"/>
    <mergeCell ref="C269:D269"/>
    <mergeCell ref="C270:K270"/>
    <mergeCell ref="C261:D261"/>
    <mergeCell ref="C262:D262"/>
    <mergeCell ref="C263:K263"/>
    <mergeCell ref="C264:D264"/>
    <mergeCell ref="C265:D265"/>
    <mergeCell ref="C256:D256"/>
    <mergeCell ref="C257:D257"/>
    <mergeCell ref="C258:D258"/>
    <mergeCell ref="C259:D259"/>
    <mergeCell ref="C260:D260"/>
    <mergeCell ref="C251:D251"/>
    <mergeCell ref="C252:D252"/>
    <mergeCell ref="C253:D253"/>
    <mergeCell ref="C254:D254"/>
    <mergeCell ref="C255:D255"/>
    <mergeCell ref="C246:D246"/>
    <mergeCell ref="C247:D247"/>
    <mergeCell ref="C248:D248"/>
    <mergeCell ref="C249:D249"/>
    <mergeCell ref="C250:D250"/>
    <mergeCell ref="C241:K241"/>
    <mergeCell ref="C242:D242"/>
    <mergeCell ref="C243:D243"/>
    <mergeCell ref="C244:D244"/>
    <mergeCell ref="C245:D245"/>
    <mergeCell ref="C236:K236"/>
    <mergeCell ref="C237:D237"/>
    <mergeCell ref="C238:D238"/>
    <mergeCell ref="C239:D239"/>
    <mergeCell ref="C240:D240"/>
    <mergeCell ref="C231:D231"/>
    <mergeCell ref="C232:D232"/>
    <mergeCell ref="C233:D233"/>
    <mergeCell ref="C234:D234"/>
    <mergeCell ref="C235:D235"/>
    <mergeCell ref="C228:D228"/>
    <mergeCell ref="C229:D229"/>
    <mergeCell ref="C230:D230"/>
    <mergeCell ref="C224:D224"/>
    <mergeCell ref="C225:D225"/>
    <mergeCell ref="C226:D226"/>
    <mergeCell ref="C227:D227"/>
    <mergeCell ref="C219:D219"/>
    <mergeCell ref="C220:D220"/>
    <mergeCell ref="C221:D221"/>
    <mergeCell ref="C222:D222"/>
    <mergeCell ref="C223:D223"/>
    <mergeCell ref="C214:D214"/>
    <mergeCell ref="C215:D215"/>
    <mergeCell ref="C216:D216"/>
    <mergeCell ref="C217:D217"/>
    <mergeCell ref="C218:D218"/>
    <mergeCell ref="C209:D209"/>
    <mergeCell ref="C210:K210"/>
    <mergeCell ref="C211:D211"/>
    <mergeCell ref="C212:D212"/>
    <mergeCell ref="C213:D213"/>
    <mergeCell ref="F207:H207"/>
    <mergeCell ref="I207:K207"/>
    <mergeCell ref="L207:N207"/>
    <mergeCell ref="O207:Q207"/>
    <mergeCell ref="C208:D208"/>
    <mergeCell ref="C195:D195"/>
    <mergeCell ref="F206:H206"/>
    <mergeCell ref="I206:K206"/>
    <mergeCell ref="L206:N206"/>
    <mergeCell ref="O206:Q206"/>
    <mergeCell ref="C190:D190"/>
    <mergeCell ref="C191:D191"/>
    <mergeCell ref="C192:D192"/>
    <mergeCell ref="C193:D193"/>
    <mergeCell ref="C194:D194"/>
    <mergeCell ref="C185:D185"/>
    <mergeCell ref="C186:D186"/>
    <mergeCell ref="C187:D187"/>
    <mergeCell ref="C188:D188"/>
    <mergeCell ref="C189:D189"/>
    <mergeCell ref="C179:D179"/>
    <mergeCell ref="C180:D180"/>
    <mergeCell ref="C181:D181"/>
    <mergeCell ref="C182:D182"/>
    <mergeCell ref="C183:D183"/>
    <mergeCell ref="C174:K174"/>
    <mergeCell ref="C175:D175"/>
    <mergeCell ref="C176:D176"/>
    <mergeCell ref="C177:D177"/>
    <mergeCell ref="C178:D178"/>
    <mergeCell ref="C169:D169"/>
    <mergeCell ref="C170:D170"/>
    <mergeCell ref="C171:D171"/>
    <mergeCell ref="C172:D172"/>
    <mergeCell ref="C173:D173"/>
    <mergeCell ref="C164:D164"/>
    <mergeCell ref="C165:D165"/>
    <mergeCell ref="C166:D166"/>
    <mergeCell ref="C167:K167"/>
    <mergeCell ref="C168:D168"/>
    <mergeCell ref="C159:D159"/>
    <mergeCell ref="C160:D160"/>
    <mergeCell ref="C161:D161"/>
    <mergeCell ref="C162:D162"/>
    <mergeCell ref="C163:D163"/>
    <mergeCell ref="C154:D154"/>
    <mergeCell ref="C155:D155"/>
    <mergeCell ref="C156:D156"/>
    <mergeCell ref="C157:D157"/>
    <mergeCell ref="C158:D158"/>
    <mergeCell ref="C149:D149"/>
    <mergeCell ref="C150:D150"/>
    <mergeCell ref="C151:D151"/>
    <mergeCell ref="C152:D152"/>
    <mergeCell ref="C153:D153"/>
    <mergeCell ref="C144:D144"/>
    <mergeCell ref="C145:K145"/>
    <mergeCell ref="C146:D146"/>
    <mergeCell ref="C147:D147"/>
    <mergeCell ref="C148:D148"/>
    <mergeCell ref="C139:D139"/>
    <mergeCell ref="C140:K140"/>
    <mergeCell ref="C141:D141"/>
    <mergeCell ref="C142:D142"/>
    <mergeCell ref="C143:D143"/>
    <mergeCell ref="C134:D134"/>
    <mergeCell ref="C135:D135"/>
    <mergeCell ref="C136:D136"/>
    <mergeCell ref="C137:D137"/>
    <mergeCell ref="C138:D138"/>
    <mergeCell ref="C132:D132"/>
    <mergeCell ref="C133:D133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K114"/>
    <mergeCell ref="C115:D115"/>
    <mergeCell ref="C116:D116"/>
    <mergeCell ref="F110:H110"/>
    <mergeCell ref="I110:K110"/>
    <mergeCell ref="L110:N110"/>
    <mergeCell ref="O110:Q110"/>
    <mergeCell ref="F111:H111"/>
    <mergeCell ref="I111:K111"/>
    <mergeCell ref="L111:N111"/>
    <mergeCell ref="O111:Q111"/>
    <mergeCell ref="C96:D96"/>
    <mergeCell ref="C97:D97"/>
    <mergeCell ref="C98:D98"/>
    <mergeCell ref="C99:D99"/>
    <mergeCell ref="C71:K71"/>
    <mergeCell ref="C76:D76"/>
    <mergeCell ref="C77:D77"/>
    <mergeCell ref="C78:K78"/>
    <mergeCell ref="C79:D79"/>
    <mergeCell ref="C39:D39"/>
    <mergeCell ref="C44:K44"/>
    <mergeCell ref="C47:D47"/>
    <mergeCell ref="C49:K49"/>
    <mergeCell ref="C74:D74"/>
    <mergeCell ref="C75:D75"/>
    <mergeCell ref="C62:D62"/>
    <mergeCell ref="C51:D51"/>
    <mergeCell ref="C52:D52"/>
    <mergeCell ref="C95:D95"/>
    <mergeCell ref="C85:D85"/>
    <mergeCell ref="C86:D86"/>
    <mergeCell ref="C87:D87"/>
    <mergeCell ref="C89:D89"/>
    <mergeCell ref="C90:D90"/>
    <mergeCell ref="C80:D80"/>
    <mergeCell ref="C81:D81"/>
    <mergeCell ref="C82:D82"/>
    <mergeCell ref="C83:D83"/>
    <mergeCell ref="C84:D84"/>
    <mergeCell ref="C91:D91"/>
    <mergeCell ref="C92:D92"/>
    <mergeCell ref="C93:D93"/>
    <mergeCell ref="C94:D94"/>
    <mergeCell ref="O14:Q14"/>
    <mergeCell ref="O15:Q15"/>
    <mergeCell ref="C72:D72"/>
    <mergeCell ref="C73:D73"/>
    <mergeCell ref="C23:D23"/>
    <mergeCell ref="C38:D38"/>
    <mergeCell ref="C25:D25"/>
    <mergeCell ref="C26:D26"/>
    <mergeCell ref="C27:D27"/>
    <mergeCell ref="C28:D28"/>
    <mergeCell ref="C29:D29"/>
    <mergeCell ref="C30:D30"/>
    <mergeCell ref="C31:D31"/>
    <mergeCell ref="F14:H14"/>
    <mergeCell ref="I14:K14"/>
    <mergeCell ref="L14:N14"/>
    <mergeCell ref="C24:D24"/>
    <mergeCell ref="F15:H15"/>
    <mergeCell ref="I15:K15"/>
    <mergeCell ref="L15:N15"/>
    <mergeCell ref="C16:D16"/>
    <mergeCell ref="C17:D17"/>
    <mergeCell ref="C18:K18"/>
    <mergeCell ref="C19:D19"/>
    <mergeCell ref="C20:D20"/>
    <mergeCell ref="C21:D21"/>
    <mergeCell ref="C22:D22"/>
    <mergeCell ref="C36:D36"/>
    <mergeCell ref="C37:D37"/>
    <mergeCell ref="C50:D50"/>
    <mergeCell ref="C40:D40"/>
    <mergeCell ref="C41:D41"/>
    <mergeCell ref="C42:D42"/>
    <mergeCell ref="C43:D43"/>
    <mergeCell ref="C45:D45"/>
    <mergeCell ref="C46:D46"/>
    <mergeCell ref="C48:D48"/>
    <mergeCell ref="C32:D32"/>
    <mergeCell ref="C33:D33"/>
    <mergeCell ref="C34:D34"/>
    <mergeCell ref="C35:D35"/>
    <mergeCell ref="C70:D70"/>
    <mergeCell ref="C63:D63"/>
    <mergeCell ref="C65:D65"/>
    <mergeCell ref="C66:D66"/>
    <mergeCell ref="C67:D67"/>
    <mergeCell ref="C68:D68"/>
    <mergeCell ref="C69:D69"/>
    <mergeCell ref="C64:D64"/>
    <mergeCell ref="C53:D53"/>
    <mergeCell ref="C55:D55"/>
    <mergeCell ref="C56:D56"/>
    <mergeCell ref="C57:D57"/>
    <mergeCell ref="C58:D58"/>
    <mergeCell ref="C59:D59"/>
    <mergeCell ref="C60:D60"/>
    <mergeCell ref="C61:D61"/>
    <mergeCell ref="C54:D54"/>
  </mergeCells>
  <pageMargins left="0.2" right="0.2" top="0.25" bottom="0.25" header="0.3" footer="0.3"/>
  <pageSetup paperSize="3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Q2061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4" width="20.7109375" customWidth="1"/>
    <col min="15" max="15" width="16.85546875" customWidth="1"/>
    <col min="16" max="16" width="13.28515625" customWidth="1"/>
    <col min="17" max="17" width="12.85546875" customWidth="1"/>
  </cols>
  <sheetData>
    <row r="1" spans="1:17" ht="21.75" customHeight="1">
      <c r="A1" s="29" t="s">
        <v>0</v>
      </c>
    </row>
    <row r="2" spans="1:17" ht="22.5" customHeight="1">
      <c r="C2" s="26" t="s">
        <v>73</v>
      </c>
    </row>
    <row r="4" spans="1:17">
      <c r="C4" s="4" t="s">
        <v>1</v>
      </c>
      <c r="D4" s="5" t="s">
        <v>89</v>
      </c>
      <c r="E4" s="1"/>
    </row>
    <row r="5" spans="1:17" ht="15.75">
      <c r="F5" s="6"/>
    </row>
    <row r="6" spans="1:17" ht="20.100000000000001" customHeight="1">
      <c r="B6"/>
      <c r="C6" s="4" t="s">
        <v>2</v>
      </c>
      <c r="D6" s="5" t="s">
        <v>245</v>
      </c>
      <c r="E6" s="1"/>
      <c r="G6" s="42"/>
    </row>
    <row r="7" spans="1:17" ht="20.100000000000001" customHeight="1">
      <c r="B7"/>
      <c r="C7" s="4" t="s">
        <v>5</v>
      </c>
      <c r="D7" s="16" t="s">
        <v>246</v>
      </c>
      <c r="E7" s="1"/>
      <c r="G7" s="42"/>
    </row>
    <row r="8" spans="1:17" ht="20.100000000000001" customHeight="1">
      <c r="C8" s="4" t="s">
        <v>7</v>
      </c>
      <c r="D8" s="5">
        <v>23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500</v>
      </c>
      <c r="E10" s="1"/>
      <c r="G10" s="42"/>
    </row>
    <row r="11" spans="1:17" ht="30" customHeight="1">
      <c r="C11" s="8" t="s">
        <v>86</v>
      </c>
      <c r="D11" s="37">
        <v>8.43E-2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1" t="s">
        <v>4</v>
      </c>
      <c r="J14" s="61"/>
      <c r="K14" s="61"/>
      <c r="L14" s="61" t="s">
        <v>84</v>
      </c>
      <c r="M14" s="61"/>
      <c r="N14" s="61"/>
      <c r="O14" s="61" t="s">
        <v>83</v>
      </c>
      <c r="P14" s="61"/>
      <c r="Q14" s="61"/>
    </row>
    <row r="15" spans="1:17" s="10" customFormat="1" ht="20.100000000000001" customHeight="1">
      <c r="B15" s="9"/>
      <c r="F15" s="63" t="s">
        <v>6</v>
      </c>
      <c r="G15" s="64"/>
      <c r="H15" s="65"/>
      <c r="I15" s="62" t="s">
        <v>48</v>
      </c>
      <c r="J15" s="62"/>
      <c r="K15" s="62"/>
      <c r="L15" s="62" t="s">
        <v>48</v>
      </c>
      <c r="M15" s="62"/>
      <c r="N15" s="62"/>
      <c r="O15" s="62" t="s">
        <v>48</v>
      </c>
      <c r="P15" s="62"/>
      <c r="Q15" s="62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69"/>
      <c r="E17" s="14" t="s">
        <v>702</v>
      </c>
      <c r="F17" s="17">
        <v>203.17</v>
      </c>
      <c r="G17" s="39">
        <f>ROUND(1-(H17/F17),3)</f>
        <v>0.35499999999999998</v>
      </c>
      <c r="H17" s="17">
        <v>131</v>
      </c>
      <c r="I17" s="17">
        <v>3.78</v>
      </c>
      <c r="J17" s="17">
        <v>3.06</v>
      </c>
      <c r="K17" s="17">
        <v>2.5299999999999998</v>
      </c>
      <c r="L17" s="17" t="s">
        <v>92</v>
      </c>
      <c r="M17" s="17" t="s">
        <v>92</v>
      </c>
      <c r="N17" s="17" t="s">
        <v>92</v>
      </c>
      <c r="O17" s="38">
        <f>ROUND(I17/D10,4)+D11</f>
        <v>9.1899999999999996E-2</v>
      </c>
      <c r="P17" s="38">
        <f>ROUND(J17/D10,4)+D11</f>
        <v>9.0399999999999994E-2</v>
      </c>
      <c r="Q17" s="38">
        <f>ROUND(K17/D10,4)+D11</f>
        <v>8.9400000000000007E-2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248</v>
      </c>
      <c r="D19" s="60"/>
      <c r="E19" s="14" t="s">
        <v>703</v>
      </c>
      <c r="F19" s="17" t="s">
        <v>92</v>
      </c>
      <c r="G19" s="39" t="s">
        <v>92</v>
      </c>
      <c r="H19" s="17">
        <v>140</v>
      </c>
      <c r="I19" s="17">
        <v>4.04</v>
      </c>
      <c r="J19" s="17">
        <v>3.27</v>
      </c>
      <c r="K19" s="17">
        <v>2.71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8.0999999999999996E-3</v>
      </c>
      <c r="P19" s="38">
        <f>IF(ROUND(J19/D$10,4)=0,0.0001,ROUND(J19/D$10,4))</f>
        <v>6.4999999999999997E-3</v>
      </c>
      <c r="Q19" s="38">
        <f>IF(ROUND(K19/D$10,4)=0,0.0001,ROUND(K19/D$10,4))</f>
        <v>5.4000000000000003E-3</v>
      </c>
    </row>
    <row r="20" spans="2:17" ht="20.100000000000001" customHeight="1">
      <c r="C20" s="59"/>
      <c r="D20" s="60"/>
      <c r="E20" s="14"/>
      <c r="F20" s="17"/>
      <c r="G20" s="39"/>
      <c r="H20" s="17"/>
      <c r="I20" s="17"/>
      <c r="J20" s="17"/>
      <c r="K20" s="17"/>
      <c r="L20" s="17"/>
      <c r="M20" s="17"/>
      <c r="N20" s="17"/>
      <c r="O20" s="38"/>
      <c r="P20" s="38"/>
      <c r="Q20" s="38"/>
    </row>
    <row r="21" spans="2:17" ht="20.100000000000001" customHeight="1">
      <c r="C21" s="59"/>
      <c r="D21" s="60"/>
      <c r="E21" s="14"/>
      <c r="F21" s="17"/>
      <c r="G21" s="39"/>
      <c r="H21" s="17"/>
      <c r="I21" s="17"/>
      <c r="J21" s="17"/>
      <c r="K21" s="17"/>
      <c r="L21" s="17"/>
      <c r="M21" s="17"/>
      <c r="N21" s="17"/>
      <c r="O21" s="38"/>
      <c r="P21" s="38"/>
      <c r="Q21" s="38"/>
    </row>
    <row r="22" spans="2:17" ht="20.100000000000001" customHeight="1">
      <c r="C22" s="59"/>
      <c r="D22" s="60"/>
      <c r="E22" s="14"/>
      <c r="F22" s="17"/>
      <c r="G22" s="39"/>
      <c r="H22" s="17"/>
      <c r="I22" s="17"/>
      <c r="J22" s="17"/>
      <c r="K22" s="17"/>
      <c r="L22" s="17"/>
      <c r="M22" s="17"/>
      <c r="N22" s="17"/>
      <c r="O22" s="38"/>
      <c r="P22" s="38"/>
      <c r="Q22" s="38"/>
    </row>
    <row r="23" spans="2:17" ht="20.100000000000001" customHeight="1">
      <c r="C23" s="59"/>
      <c r="D23" s="60"/>
      <c r="E23" s="14"/>
      <c r="F23" s="17"/>
      <c r="G23" s="39"/>
      <c r="H23" s="17"/>
      <c r="I23" s="17"/>
      <c r="J23" s="17"/>
      <c r="K23" s="17"/>
      <c r="L23" s="17"/>
      <c r="M23" s="17"/>
      <c r="N23" s="17"/>
      <c r="O23" s="38"/>
      <c r="P23" s="38"/>
      <c r="Q23" s="38"/>
    </row>
    <row r="24" spans="2:17" ht="20.100000000000001" customHeight="1">
      <c r="B24"/>
      <c r="C24" s="59"/>
      <c r="D24" s="60"/>
      <c r="E24" s="14"/>
      <c r="F24" s="17"/>
      <c r="G24" s="39"/>
      <c r="H24" s="17"/>
      <c r="I24" s="17"/>
      <c r="J24" s="17"/>
      <c r="K24" s="17"/>
      <c r="L24" s="17"/>
      <c r="M24" s="17"/>
      <c r="N24" s="17"/>
      <c r="O24" s="38"/>
      <c r="P24" s="38"/>
      <c r="Q24" s="38"/>
    </row>
    <row r="25" spans="2:17" ht="20.100000000000001" customHeight="1">
      <c r="B25"/>
      <c r="C25" s="59"/>
      <c r="D25" s="60"/>
      <c r="E25" s="14"/>
      <c r="F25" s="17"/>
      <c r="G25" s="39"/>
      <c r="H25" s="17"/>
      <c r="I25" s="17"/>
      <c r="J25" s="17"/>
      <c r="K25" s="17"/>
      <c r="L25" s="17"/>
      <c r="M25" s="17"/>
      <c r="N25" s="17"/>
      <c r="O25" s="38"/>
      <c r="P25" s="38"/>
      <c r="Q25" s="38"/>
    </row>
    <row r="26" spans="2:17" ht="20.100000000000001" customHeight="1">
      <c r="B26"/>
      <c r="C26" s="59"/>
      <c r="D26" s="60"/>
      <c r="E26" s="14"/>
      <c r="F26" s="17"/>
      <c r="G26" s="39"/>
      <c r="H26" s="17"/>
      <c r="I26" s="17"/>
      <c r="J26" s="17"/>
      <c r="K26" s="17"/>
      <c r="L26" s="17"/>
      <c r="M26" s="17"/>
      <c r="N26" s="17"/>
      <c r="O26" s="38"/>
      <c r="P26" s="38"/>
      <c r="Q26" s="38"/>
    </row>
    <row r="27" spans="2:17" ht="20.100000000000001" customHeight="1">
      <c r="B27"/>
      <c r="C27" s="59"/>
      <c r="D27" s="60"/>
      <c r="E27" s="14"/>
      <c r="F27" s="17"/>
      <c r="G27" s="39"/>
      <c r="H27" s="17"/>
      <c r="I27" s="17"/>
      <c r="J27" s="17"/>
      <c r="K27" s="17"/>
      <c r="L27" s="17"/>
      <c r="M27" s="17"/>
      <c r="N27" s="17"/>
      <c r="O27" s="38"/>
      <c r="P27" s="38"/>
      <c r="Q27" s="38"/>
    </row>
    <row r="28" spans="2:17" ht="20.100000000000001" customHeight="1">
      <c r="B28"/>
      <c r="C28" s="59"/>
      <c r="D28" s="60"/>
      <c r="E28" s="14"/>
      <c r="F28" s="17"/>
      <c r="G28" s="39"/>
      <c r="H28" s="17"/>
      <c r="I28" s="17"/>
      <c r="J28" s="17"/>
      <c r="K28" s="17"/>
      <c r="L28" s="17"/>
      <c r="M28" s="17"/>
      <c r="N28" s="17"/>
      <c r="O28" s="38"/>
      <c r="P28" s="38"/>
      <c r="Q28" s="38"/>
    </row>
    <row r="29" spans="2:17" ht="20.100000000000001" customHeight="1">
      <c r="B29"/>
      <c r="C29" s="59"/>
      <c r="D29" s="60"/>
      <c r="E29" s="14"/>
      <c r="F29" s="17"/>
      <c r="G29" s="39"/>
      <c r="H29" s="17"/>
      <c r="I29" s="17"/>
      <c r="J29" s="17"/>
      <c r="K29" s="17"/>
      <c r="L29" s="17"/>
      <c r="M29" s="17"/>
      <c r="N29" s="17"/>
      <c r="O29" s="38"/>
      <c r="P29" s="38"/>
      <c r="Q29" s="38"/>
    </row>
    <row r="30" spans="2:17" ht="20.100000000000001" customHeight="1">
      <c r="B30"/>
      <c r="C30" s="59"/>
      <c r="D30" s="60"/>
      <c r="E30" s="14"/>
      <c r="F30" s="17"/>
      <c r="G30" s="39"/>
      <c r="H30" s="17"/>
      <c r="I30" s="17"/>
      <c r="J30" s="17"/>
      <c r="K30" s="17"/>
      <c r="L30" s="17"/>
      <c r="M30" s="17"/>
      <c r="N30" s="17"/>
      <c r="O30" s="38"/>
      <c r="P30" s="38"/>
      <c r="Q30" s="38"/>
    </row>
    <row r="31" spans="2:17" ht="20.100000000000001" customHeight="1">
      <c r="B31"/>
      <c r="C31" s="59"/>
      <c r="D31" s="60"/>
      <c r="E31" s="14"/>
      <c r="F31" s="17"/>
      <c r="G31" s="39"/>
      <c r="H31" s="17"/>
      <c r="I31" s="17"/>
      <c r="J31" s="17"/>
      <c r="K31" s="17"/>
      <c r="L31" s="17"/>
      <c r="M31" s="17"/>
      <c r="N31" s="17"/>
      <c r="O31" s="38"/>
      <c r="P31" s="38"/>
      <c r="Q31" s="38"/>
    </row>
    <row r="32" spans="2:17" ht="20.100000000000001" customHeight="1">
      <c r="B32"/>
      <c r="C32" s="59"/>
      <c r="D32" s="60"/>
      <c r="E32" s="14"/>
      <c r="F32" s="17"/>
      <c r="G32" s="39"/>
      <c r="H32" s="17"/>
      <c r="I32" s="17"/>
      <c r="J32" s="17"/>
      <c r="K32" s="17"/>
      <c r="L32" s="17"/>
      <c r="M32" s="17"/>
      <c r="N32" s="17"/>
      <c r="O32" s="38"/>
      <c r="P32" s="38"/>
      <c r="Q32" s="38"/>
    </row>
    <row r="33" spans="2:17" ht="20.100000000000001" customHeight="1">
      <c r="B33"/>
      <c r="C33" s="59"/>
      <c r="D33" s="60"/>
      <c r="E33" s="14"/>
      <c r="F33" s="17"/>
      <c r="G33" s="39"/>
      <c r="H33" s="17"/>
      <c r="I33" s="17"/>
      <c r="J33" s="17"/>
      <c r="K33" s="17"/>
      <c r="L33" s="17"/>
      <c r="M33" s="17"/>
      <c r="N33" s="17"/>
      <c r="O33" s="38"/>
      <c r="P33" s="38"/>
      <c r="Q33" s="38"/>
    </row>
    <row r="34" spans="2:17" ht="20.100000000000001" customHeight="1">
      <c r="B34"/>
      <c r="C34" s="59"/>
      <c r="D34" s="60"/>
      <c r="E34" s="14"/>
      <c r="F34" s="17"/>
      <c r="G34" s="39"/>
      <c r="H34" s="17"/>
      <c r="I34" s="17"/>
      <c r="J34" s="17"/>
      <c r="K34" s="17"/>
      <c r="L34" s="17"/>
      <c r="M34" s="17"/>
      <c r="N34" s="17"/>
      <c r="O34" s="38"/>
      <c r="P34" s="38"/>
      <c r="Q34" s="38"/>
    </row>
    <row r="35" spans="2:17" ht="20.100000000000001" customHeight="1">
      <c r="B35"/>
      <c r="C35" s="59"/>
      <c r="D35" s="60"/>
      <c r="E35" s="14"/>
      <c r="F35" s="17"/>
      <c r="G35" s="39"/>
      <c r="H35" s="17"/>
      <c r="I35" s="17"/>
      <c r="J35" s="17"/>
      <c r="K35" s="17"/>
      <c r="L35" s="17"/>
      <c r="M35" s="17"/>
      <c r="N35" s="17"/>
      <c r="O35" s="38"/>
      <c r="P35" s="38"/>
      <c r="Q35" s="38"/>
    </row>
    <row r="36" spans="2:17" ht="20.100000000000001" customHeight="1">
      <c r="B36"/>
      <c r="C36" s="59"/>
      <c r="D36" s="60"/>
      <c r="E36" s="14"/>
      <c r="F36" s="17"/>
      <c r="G36" s="39"/>
      <c r="H36" s="17"/>
      <c r="I36" s="17"/>
      <c r="J36" s="17"/>
      <c r="K36" s="17"/>
      <c r="L36" s="17"/>
      <c r="M36" s="17"/>
      <c r="N36" s="17"/>
      <c r="O36" s="38"/>
      <c r="P36" s="38"/>
      <c r="Q36" s="38"/>
    </row>
    <row r="37" spans="2:17" ht="20.100000000000001" customHeight="1">
      <c r="B37"/>
      <c r="C37" s="70" t="s">
        <v>21</v>
      </c>
      <c r="D37" s="70"/>
      <c r="E37" s="70"/>
      <c r="F37" s="70"/>
      <c r="G37" s="70"/>
      <c r="H37" s="70"/>
      <c r="I37" s="70"/>
      <c r="J37" s="70"/>
      <c r="K37" s="70"/>
      <c r="O37" s="47"/>
      <c r="P37" s="47"/>
      <c r="Q37" s="47"/>
    </row>
    <row r="38" spans="2:17" ht="20.100000000000001" customHeight="1">
      <c r="B38"/>
      <c r="C38" s="59"/>
      <c r="D38" s="60"/>
      <c r="E38" s="14"/>
      <c r="F38" s="17"/>
      <c r="G38" s="39"/>
      <c r="H38" s="17"/>
      <c r="I38" s="17"/>
      <c r="J38" s="17"/>
      <c r="K38" s="17"/>
      <c r="L38" s="17"/>
      <c r="M38" s="17"/>
      <c r="N38" s="17"/>
      <c r="O38" s="38"/>
      <c r="P38" s="38"/>
      <c r="Q38" s="38"/>
    </row>
    <row r="39" spans="2:17" ht="20.100000000000001" customHeight="1">
      <c r="B39"/>
      <c r="C39" s="59"/>
      <c r="D39" s="60"/>
      <c r="E39" s="14"/>
      <c r="F39" s="17"/>
      <c r="G39" s="39"/>
      <c r="H39" s="17"/>
      <c r="I39" s="17"/>
      <c r="J39" s="17"/>
      <c r="K39" s="17"/>
      <c r="L39" s="17"/>
      <c r="M39" s="17"/>
      <c r="N39" s="17"/>
      <c r="O39" s="38"/>
      <c r="P39" s="38"/>
      <c r="Q39" s="38"/>
    </row>
    <row r="40" spans="2:17" ht="20.100000000000001" customHeight="1">
      <c r="B40"/>
      <c r="C40" s="59"/>
      <c r="D40" s="60"/>
      <c r="E40" s="14"/>
      <c r="F40" s="17"/>
      <c r="G40" s="39"/>
      <c r="H40" s="17"/>
      <c r="I40" s="17"/>
      <c r="J40" s="17"/>
      <c r="K40" s="17"/>
      <c r="L40" s="17"/>
      <c r="M40" s="17"/>
      <c r="N40" s="17"/>
      <c r="O40" s="38"/>
      <c r="P40" s="38"/>
      <c r="Q40" s="38"/>
    </row>
    <row r="41" spans="2:17" ht="20.100000000000001" customHeight="1">
      <c r="B41"/>
      <c r="C41" s="59"/>
      <c r="D41" s="60"/>
      <c r="E41" s="14"/>
      <c r="F41" s="17"/>
      <c r="G41" s="39"/>
      <c r="H41" s="17"/>
      <c r="I41" s="17"/>
      <c r="J41" s="17"/>
      <c r="K41" s="17"/>
      <c r="L41" s="17"/>
      <c r="M41" s="17"/>
      <c r="N41" s="17"/>
      <c r="O41" s="38"/>
      <c r="P41" s="38"/>
      <c r="Q41" s="38"/>
    </row>
    <row r="42" spans="2:17" ht="20.100000000000001" customHeight="1">
      <c r="B42"/>
      <c r="C42" s="70" t="s">
        <v>23</v>
      </c>
      <c r="D42" s="70"/>
      <c r="E42" s="70"/>
      <c r="F42" s="70"/>
      <c r="G42" s="70"/>
      <c r="H42" s="70"/>
      <c r="I42" s="70"/>
      <c r="J42" s="70"/>
      <c r="K42" s="70"/>
      <c r="O42" s="47"/>
      <c r="P42" s="47"/>
      <c r="Q42" s="47"/>
    </row>
    <row r="43" spans="2:17" ht="20.100000000000001" customHeight="1">
      <c r="B43"/>
      <c r="C43" s="59"/>
      <c r="D43" s="60"/>
      <c r="E43" s="14"/>
      <c r="F43" s="17"/>
      <c r="G43" s="39"/>
      <c r="H43" s="17"/>
      <c r="I43" s="17"/>
      <c r="J43" s="17"/>
      <c r="K43" s="17"/>
      <c r="L43" s="17"/>
      <c r="M43" s="17"/>
      <c r="N43" s="17"/>
      <c r="O43" s="38"/>
      <c r="P43" s="38"/>
      <c r="Q43" s="38"/>
    </row>
    <row r="44" spans="2:17" ht="20.100000000000001" customHeight="1">
      <c r="B44"/>
      <c r="C44" s="59"/>
      <c r="D44" s="60"/>
      <c r="E44" s="14"/>
      <c r="F44" s="17"/>
      <c r="G44" s="39"/>
      <c r="H44" s="17"/>
      <c r="I44" s="17"/>
      <c r="J44" s="17"/>
      <c r="K44" s="17"/>
      <c r="L44" s="17"/>
      <c r="M44" s="17"/>
      <c r="N44" s="17"/>
      <c r="O44" s="38"/>
      <c r="P44" s="38"/>
      <c r="Q44" s="38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59"/>
      <c r="D49" s="60"/>
      <c r="E49" s="14"/>
      <c r="F49" s="17"/>
      <c r="G49" s="39"/>
      <c r="H49" s="17"/>
      <c r="I49" s="17"/>
      <c r="J49" s="17"/>
      <c r="K49" s="17"/>
      <c r="L49" s="17"/>
      <c r="M49" s="17"/>
      <c r="N49" s="17"/>
      <c r="O49" s="38"/>
      <c r="P49" s="38"/>
      <c r="Q49" s="38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70" t="s">
        <v>22</v>
      </c>
      <c r="D54" s="70"/>
      <c r="E54" s="70"/>
      <c r="F54" s="70"/>
      <c r="G54" s="70"/>
      <c r="H54" s="70"/>
      <c r="I54" s="70"/>
      <c r="J54" s="70"/>
      <c r="K54" s="70"/>
      <c r="O54" s="47"/>
      <c r="P54" s="47"/>
      <c r="Q54" s="47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70" t="s">
        <v>63</v>
      </c>
      <c r="D61" s="70"/>
      <c r="E61" s="70"/>
      <c r="F61" s="70"/>
      <c r="G61" s="70"/>
      <c r="H61" s="70"/>
      <c r="I61" s="70"/>
      <c r="J61" s="70"/>
      <c r="K61" s="71"/>
      <c r="O61" s="47"/>
      <c r="P61" s="47"/>
      <c r="Q61" s="47"/>
    </row>
    <row r="62" spans="2:17" ht="20.100000000000001" customHeight="1">
      <c r="B62"/>
      <c r="C62" s="59" t="s">
        <v>103</v>
      </c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20.100000000000001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3" t="s">
        <v>16</v>
      </c>
      <c r="F71" s="18"/>
      <c r="G71" s="44"/>
      <c r="H71" s="18"/>
      <c r="I71" s="18"/>
      <c r="J71" s="18"/>
      <c r="K71" s="18"/>
      <c r="O71" s="47"/>
      <c r="P71" s="47"/>
      <c r="Q71" s="47"/>
    </row>
    <row r="72" spans="2:17" ht="20.100000000000001" customHeight="1">
      <c r="B72"/>
      <c r="C72" s="72" t="s">
        <v>51</v>
      </c>
      <c r="D72" s="73"/>
      <c r="E72" s="27"/>
      <c r="F72" s="19">
        <v>150</v>
      </c>
      <c r="G72" s="45">
        <v>0</v>
      </c>
      <c r="H72" s="20">
        <v>150</v>
      </c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72" t="s">
        <v>58</v>
      </c>
      <c r="D73" s="73"/>
      <c r="E73" s="27"/>
      <c r="F73" s="19">
        <v>100</v>
      </c>
      <c r="G73" s="45">
        <v>0</v>
      </c>
      <c r="H73" s="20">
        <v>100</v>
      </c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27"/>
      <c r="F74" s="19"/>
      <c r="G74" s="45"/>
      <c r="H74" s="20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27"/>
      <c r="F75" s="19"/>
      <c r="G75" s="45"/>
      <c r="H75" s="20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27"/>
      <c r="F76" s="19"/>
      <c r="G76" s="45"/>
      <c r="H76" s="20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27"/>
      <c r="F77" s="19"/>
      <c r="G77" s="45"/>
      <c r="H77" s="20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74" t="s">
        <v>72</v>
      </c>
      <c r="D78" s="71"/>
      <c r="E78" s="24" t="s">
        <v>103</v>
      </c>
      <c r="F78" s="24"/>
      <c r="G78" s="46"/>
      <c r="H78" s="24"/>
      <c r="I78" s="24"/>
      <c r="J78" s="24"/>
      <c r="K78" s="24"/>
      <c r="L78" s="24"/>
      <c r="M78" s="24"/>
      <c r="N78" s="24"/>
      <c r="O78" s="48"/>
      <c r="P78" s="48"/>
      <c r="Q78" s="48"/>
    </row>
    <row r="79" spans="2:17" ht="20.100000000000001" customHeight="1">
      <c r="B79"/>
      <c r="C79" s="74" t="s">
        <v>29</v>
      </c>
      <c r="D79" s="71"/>
      <c r="E79" s="24" t="s">
        <v>104</v>
      </c>
      <c r="F79" s="24"/>
      <c r="G79" s="46"/>
      <c r="H79" s="24"/>
      <c r="I79" s="24"/>
      <c r="J79" s="24"/>
      <c r="K79" s="24"/>
      <c r="L79" s="24"/>
      <c r="M79" s="24"/>
      <c r="N79" s="24"/>
      <c r="O79" s="48"/>
      <c r="P79" s="48"/>
      <c r="Q79" s="48"/>
    </row>
    <row r="80" spans="2:17" ht="20.100000000000001" customHeight="1">
      <c r="B80"/>
      <c r="C80" s="74" t="s">
        <v>45</v>
      </c>
      <c r="D80" s="71"/>
      <c r="E80" s="24" t="s">
        <v>104</v>
      </c>
      <c r="F80" s="24"/>
      <c r="G80" s="46"/>
      <c r="H80" s="24"/>
      <c r="I80" s="24"/>
      <c r="J80" s="24"/>
      <c r="K80" s="24"/>
      <c r="L80" s="24"/>
      <c r="M80" s="24"/>
      <c r="N80" s="24"/>
      <c r="O80" s="48"/>
      <c r="P80" s="48"/>
      <c r="Q80" s="48"/>
    </row>
    <row r="81" spans="2:17" ht="20.100000000000001" customHeight="1">
      <c r="B81"/>
      <c r="C81" s="76" t="s">
        <v>79</v>
      </c>
      <c r="D81" s="76"/>
      <c r="E81" s="24" t="s">
        <v>105</v>
      </c>
      <c r="F81" s="24"/>
      <c r="G81" s="46"/>
      <c r="H81" s="24"/>
      <c r="I81" s="24"/>
      <c r="J81" s="24"/>
      <c r="K81" s="24"/>
      <c r="L81" s="24"/>
      <c r="M81" s="24"/>
      <c r="N81" s="24"/>
      <c r="O81" s="48"/>
      <c r="P81" s="48"/>
      <c r="Q81" s="48"/>
    </row>
    <row r="82" spans="2:17" ht="19.5" customHeight="1">
      <c r="B82"/>
      <c r="C82" s="76" t="s">
        <v>59</v>
      </c>
      <c r="D82" s="76"/>
      <c r="E82" s="24" t="s">
        <v>105</v>
      </c>
      <c r="F82" s="24"/>
      <c r="G82" s="46"/>
      <c r="H82" s="24"/>
      <c r="I82" s="24"/>
      <c r="J82" s="24"/>
      <c r="K82" s="24"/>
      <c r="L82" s="24"/>
      <c r="M82" s="24"/>
      <c r="N82" s="24"/>
      <c r="O82" s="48"/>
      <c r="P82" s="48"/>
      <c r="Q82" s="48"/>
    </row>
    <row r="83" spans="2:17" ht="19.5" customHeight="1">
      <c r="B83"/>
      <c r="C83" t="s">
        <v>93</v>
      </c>
      <c r="G83" s="42"/>
      <c r="O83" s="47"/>
      <c r="P83" s="47"/>
      <c r="Q83" s="47"/>
    </row>
    <row r="84" spans="2:17" ht="15.75">
      <c r="F84" s="6"/>
    </row>
    <row r="85" spans="2:17" ht="20.100000000000001" customHeight="1">
      <c r="B85"/>
      <c r="C85" s="4" t="s">
        <v>2</v>
      </c>
      <c r="D85" s="5" t="s">
        <v>245</v>
      </c>
      <c r="E85" s="1"/>
      <c r="G85" s="42"/>
    </row>
    <row r="86" spans="2:17" ht="20.100000000000001" customHeight="1">
      <c r="B86"/>
      <c r="C86" s="4" t="s">
        <v>5</v>
      </c>
      <c r="D86" s="16" t="s">
        <v>247</v>
      </c>
      <c r="E86" s="1"/>
      <c r="G86" s="42"/>
    </row>
    <row r="87" spans="2:17" ht="20.100000000000001" customHeight="1">
      <c r="C87" s="4" t="s">
        <v>7</v>
      </c>
      <c r="D87" s="5">
        <v>28</v>
      </c>
      <c r="E87" s="1"/>
      <c r="G87" s="42"/>
    </row>
    <row r="88" spans="2:17" ht="20.100000000000001" customHeight="1">
      <c r="C88" s="4" t="s">
        <v>12</v>
      </c>
      <c r="D88" s="5"/>
      <c r="E88" s="1"/>
      <c r="G88" s="42"/>
    </row>
    <row r="89" spans="2:17" ht="20.100000000000001" customHeight="1">
      <c r="C89" s="4" t="s">
        <v>13</v>
      </c>
      <c r="D89" s="7">
        <v>500</v>
      </c>
      <c r="E89" s="1"/>
      <c r="G89" s="42"/>
    </row>
    <row r="90" spans="2:17" ht="30" customHeight="1">
      <c r="C90" s="8" t="s">
        <v>86</v>
      </c>
      <c r="D90" s="37">
        <v>4.6300000000000001E-2</v>
      </c>
      <c r="E90" s="1"/>
      <c r="G90" s="42"/>
    </row>
    <row r="91" spans="2:17" ht="30" customHeight="1">
      <c r="C91" s="8" t="s">
        <v>85</v>
      </c>
      <c r="D91" s="38"/>
      <c r="E91" s="1"/>
      <c r="G91" s="42"/>
    </row>
    <row r="92" spans="2:17" ht="20.100000000000001" customHeight="1">
      <c r="C92" s="2"/>
      <c r="G92" s="42"/>
    </row>
    <row r="93" spans="2:17" s="10" customFormat="1" ht="20.100000000000001" customHeight="1">
      <c r="B93" s="9"/>
      <c r="F93" s="63" t="s">
        <v>3</v>
      </c>
      <c r="G93" s="64"/>
      <c r="H93" s="65"/>
      <c r="I93" s="61" t="s">
        <v>4</v>
      </c>
      <c r="J93" s="61"/>
      <c r="K93" s="61"/>
      <c r="L93" s="61" t="s">
        <v>84</v>
      </c>
      <c r="M93" s="61"/>
      <c r="N93" s="61"/>
      <c r="O93" s="61" t="s">
        <v>83</v>
      </c>
      <c r="P93" s="61"/>
      <c r="Q93" s="61"/>
    </row>
    <row r="94" spans="2:17" s="10" customFormat="1" ht="20.100000000000001" customHeight="1">
      <c r="B94" s="9"/>
      <c r="F94" s="63" t="s">
        <v>6</v>
      </c>
      <c r="G94" s="64"/>
      <c r="H94" s="65"/>
      <c r="I94" s="62" t="s">
        <v>48</v>
      </c>
      <c r="J94" s="62"/>
      <c r="K94" s="62"/>
      <c r="L94" s="62" t="s">
        <v>48</v>
      </c>
      <c r="M94" s="62"/>
      <c r="N94" s="62"/>
      <c r="O94" s="62" t="s">
        <v>48</v>
      </c>
      <c r="P94" s="62"/>
      <c r="Q94" s="62"/>
    </row>
    <row r="95" spans="2:17" s="13" customFormat="1" ht="20.100000000000001" customHeight="1">
      <c r="B95" s="11"/>
      <c r="C95" s="66" t="s">
        <v>14</v>
      </c>
      <c r="D95" s="67"/>
      <c r="E95" s="35" t="s">
        <v>17</v>
      </c>
      <c r="F95" s="35" t="s">
        <v>8</v>
      </c>
      <c r="G95" s="43" t="s">
        <v>18</v>
      </c>
      <c r="H95" s="35" t="s">
        <v>19</v>
      </c>
      <c r="I95" s="35" t="s">
        <v>9</v>
      </c>
      <c r="J95" s="35" t="s">
        <v>10</v>
      </c>
      <c r="K95" s="35" t="s">
        <v>11</v>
      </c>
      <c r="L95" s="35" t="s">
        <v>9</v>
      </c>
      <c r="M95" s="35" t="s">
        <v>10</v>
      </c>
      <c r="N95" s="35" t="s">
        <v>11</v>
      </c>
      <c r="O95" s="35" t="s">
        <v>9</v>
      </c>
      <c r="P95" s="35" t="s">
        <v>10</v>
      </c>
      <c r="Q95" s="35" t="s">
        <v>11</v>
      </c>
    </row>
    <row r="96" spans="2:17" ht="20.100000000000001" customHeight="1">
      <c r="C96" s="68" t="s">
        <v>15</v>
      </c>
      <c r="D96" s="69"/>
      <c r="E96" s="14" t="s">
        <v>704</v>
      </c>
      <c r="F96" s="17">
        <v>254.28</v>
      </c>
      <c r="G96" s="39">
        <f>ROUND(1-(H96/F96),3)</f>
        <v>0.26500000000000001</v>
      </c>
      <c r="H96" s="17">
        <v>187</v>
      </c>
      <c r="I96" s="17">
        <v>5.4</v>
      </c>
      <c r="J96" s="17">
        <v>4.3600000000000003</v>
      </c>
      <c r="K96" s="17">
        <v>3.62</v>
      </c>
      <c r="L96" s="17" t="s">
        <v>92</v>
      </c>
      <c r="M96" s="17" t="s">
        <v>92</v>
      </c>
      <c r="N96" s="17" t="s">
        <v>92</v>
      </c>
      <c r="O96" s="38">
        <f>ROUND(I96/D89,4)+D90</f>
        <v>5.7099999999999998E-2</v>
      </c>
      <c r="P96" s="38">
        <f>ROUND(J96/D89,4)+D90</f>
        <v>5.5E-2</v>
      </c>
      <c r="Q96" s="38">
        <f>ROUND(K96/D89,4)+D90</f>
        <v>5.3499999999999999E-2</v>
      </c>
    </row>
    <row r="97" spans="2:17" ht="20.100000000000001" customHeight="1">
      <c r="B97" s="15"/>
      <c r="C97" s="75" t="s">
        <v>20</v>
      </c>
      <c r="D97" s="75"/>
      <c r="E97" s="75"/>
      <c r="F97" s="75"/>
      <c r="G97" s="75"/>
      <c r="H97" s="75"/>
      <c r="I97" s="75"/>
      <c r="J97" s="75"/>
      <c r="K97" s="75"/>
    </row>
    <row r="98" spans="2:17" ht="20.100000000000001" customHeight="1">
      <c r="C98" s="59" t="s">
        <v>248</v>
      </c>
      <c r="D98" s="60"/>
      <c r="E98" s="14" t="s">
        <v>703</v>
      </c>
      <c r="F98" s="17" t="s">
        <v>92</v>
      </c>
      <c r="G98" s="39" t="s">
        <v>92</v>
      </c>
      <c r="H98" s="17">
        <v>140</v>
      </c>
      <c r="I98" s="17">
        <v>4.04</v>
      </c>
      <c r="J98" s="17">
        <v>3.27</v>
      </c>
      <c r="K98" s="17">
        <v>2.71</v>
      </c>
      <c r="L98" s="17" t="s">
        <v>92</v>
      </c>
      <c r="M98" s="17" t="s">
        <v>92</v>
      </c>
      <c r="N98" s="17" t="s">
        <v>92</v>
      </c>
      <c r="O98" s="38">
        <f>IF(ROUND(I98/D$89,4)=0,0.0001,ROUND(I98/D$89,4))</f>
        <v>8.0999999999999996E-3</v>
      </c>
      <c r="P98" s="38">
        <f>IF(ROUND(J98/D$89,4)=0,0.0001,ROUND(J98/D$89,4))</f>
        <v>6.4999999999999997E-3</v>
      </c>
      <c r="Q98" s="38">
        <f>IF(ROUND(K98/D$89,4)=0,0.0001,ROUND(K98/D$89,4))</f>
        <v>5.4000000000000003E-3</v>
      </c>
    </row>
    <row r="99" spans="2:17" ht="20.100000000000001" customHeight="1">
      <c r="C99" s="59"/>
      <c r="D99" s="60"/>
      <c r="E99" s="14"/>
      <c r="F99" s="17"/>
      <c r="G99" s="39"/>
      <c r="H99" s="17"/>
      <c r="I99" s="17"/>
      <c r="J99" s="17"/>
      <c r="K99" s="17"/>
      <c r="L99" s="17"/>
      <c r="M99" s="17"/>
      <c r="N99" s="17"/>
      <c r="O99" s="38"/>
      <c r="P99" s="38"/>
      <c r="Q99" s="38"/>
    </row>
    <row r="100" spans="2:17" ht="20.100000000000001" customHeight="1">
      <c r="C100" s="59"/>
      <c r="D100" s="60"/>
      <c r="E100" s="14"/>
      <c r="F100" s="17"/>
      <c r="G100" s="39"/>
      <c r="H100" s="17"/>
      <c r="I100" s="17"/>
      <c r="J100" s="17"/>
      <c r="K100" s="17"/>
      <c r="L100" s="17"/>
      <c r="M100" s="17"/>
      <c r="N100" s="17"/>
      <c r="O100" s="38"/>
      <c r="P100" s="38"/>
      <c r="Q100" s="38"/>
    </row>
    <row r="101" spans="2:17" ht="20.100000000000001" customHeight="1">
      <c r="C101" s="59"/>
      <c r="D101" s="60"/>
      <c r="E101" s="14"/>
      <c r="F101" s="17"/>
      <c r="G101" s="39"/>
      <c r="H101" s="17"/>
      <c r="I101" s="17"/>
      <c r="J101" s="17"/>
      <c r="K101" s="17"/>
      <c r="L101" s="17"/>
      <c r="M101" s="17"/>
      <c r="N101" s="17"/>
      <c r="O101" s="38"/>
      <c r="P101" s="38"/>
      <c r="Q101" s="38"/>
    </row>
    <row r="102" spans="2:17" ht="20.100000000000001" customHeight="1">
      <c r="C102" s="59"/>
      <c r="D102" s="60"/>
      <c r="E102" s="14"/>
      <c r="F102" s="17"/>
      <c r="G102" s="39"/>
      <c r="H102" s="17"/>
      <c r="I102" s="17"/>
      <c r="J102" s="17"/>
      <c r="K102" s="17"/>
      <c r="L102" s="17"/>
      <c r="M102" s="17"/>
      <c r="N102" s="17"/>
      <c r="O102" s="38"/>
      <c r="P102" s="38"/>
      <c r="Q102" s="38"/>
    </row>
    <row r="103" spans="2:17" ht="20.100000000000001" customHeight="1">
      <c r="B103"/>
      <c r="C103" s="59"/>
      <c r="D103" s="60"/>
      <c r="E103" s="14"/>
      <c r="F103" s="17"/>
      <c r="G103" s="39"/>
      <c r="H103" s="17"/>
      <c r="I103" s="17"/>
      <c r="J103" s="17"/>
      <c r="K103" s="17"/>
      <c r="L103" s="17"/>
      <c r="M103" s="17"/>
      <c r="N103" s="17"/>
      <c r="O103" s="38"/>
      <c r="P103" s="38"/>
      <c r="Q103" s="38"/>
    </row>
    <row r="104" spans="2:17" ht="20.100000000000001" customHeight="1">
      <c r="B104"/>
      <c r="C104" s="59"/>
      <c r="D104" s="60"/>
      <c r="E104" s="14"/>
      <c r="F104" s="17"/>
      <c r="G104" s="39"/>
      <c r="H104" s="17"/>
      <c r="I104" s="17"/>
      <c r="J104" s="17"/>
      <c r="K104" s="17"/>
      <c r="L104" s="17"/>
      <c r="M104" s="17"/>
      <c r="N104" s="17"/>
      <c r="O104" s="38"/>
      <c r="P104" s="38"/>
      <c r="Q104" s="38"/>
    </row>
    <row r="105" spans="2:17" ht="20.100000000000001" customHeight="1">
      <c r="B105"/>
      <c r="C105" s="59"/>
      <c r="D105" s="60"/>
      <c r="E105" s="14"/>
      <c r="F105" s="17"/>
      <c r="G105" s="39"/>
      <c r="H105" s="17"/>
      <c r="I105" s="17"/>
      <c r="J105" s="17"/>
      <c r="K105" s="17"/>
      <c r="L105" s="17"/>
      <c r="M105" s="17"/>
      <c r="N105" s="17"/>
      <c r="O105" s="38"/>
      <c r="P105" s="38"/>
      <c r="Q105" s="38"/>
    </row>
    <row r="106" spans="2:17" ht="20.100000000000001" customHeight="1">
      <c r="B106"/>
      <c r="C106" s="59"/>
      <c r="D106" s="60"/>
      <c r="E106" s="14"/>
      <c r="F106" s="17"/>
      <c r="G106" s="39"/>
      <c r="H106" s="17"/>
      <c r="I106" s="17"/>
      <c r="J106" s="17"/>
      <c r="K106" s="17"/>
      <c r="L106" s="17"/>
      <c r="M106" s="17"/>
      <c r="N106" s="17"/>
      <c r="O106" s="38"/>
      <c r="P106" s="38"/>
      <c r="Q106" s="38"/>
    </row>
    <row r="107" spans="2:17" ht="20.100000000000001" customHeight="1">
      <c r="B107"/>
      <c r="C107" s="59"/>
      <c r="D107" s="60"/>
      <c r="E107" s="14"/>
      <c r="F107" s="17"/>
      <c r="G107" s="39"/>
      <c r="H107" s="17"/>
      <c r="I107" s="17"/>
      <c r="J107" s="17"/>
      <c r="K107" s="17"/>
      <c r="L107" s="17"/>
      <c r="M107" s="17"/>
      <c r="N107" s="17"/>
      <c r="O107" s="38"/>
      <c r="P107" s="38"/>
      <c r="Q107" s="38"/>
    </row>
    <row r="108" spans="2:17" ht="20.100000000000001" customHeight="1">
      <c r="B108"/>
      <c r="C108" s="59"/>
      <c r="D108" s="60"/>
      <c r="E108" s="14"/>
      <c r="F108" s="17"/>
      <c r="G108" s="39"/>
      <c r="H108" s="17"/>
      <c r="I108" s="17"/>
      <c r="J108" s="17"/>
      <c r="K108" s="17"/>
      <c r="L108" s="17"/>
      <c r="M108" s="17"/>
      <c r="N108" s="17"/>
      <c r="O108" s="38"/>
      <c r="P108" s="38"/>
      <c r="Q108" s="38"/>
    </row>
    <row r="109" spans="2:17" ht="20.100000000000001" customHeight="1">
      <c r="B109"/>
      <c r="C109" s="59"/>
      <c r="D109" s="60"/>
      <c r="E109" s="14"/>
      <c r="F109" s="17"/>
      <c r="G109" s="39"/>
      <c r="H109" s="17"/>
      <c r="I109" s="17"/>
      <c r="J109" s="17"/>
      <c r="K109" s="17"/>
      <c r="L109" s="17"/>
      <c r="M109" s="17"/>
      <c r="N109" s="17"/>
      <c r="O109" s="38"/>
      <c r="P109" s="38"/>
      <c r="Q109" s="38"/>
    </row>
    <row r="110" spans="2:17" ht="20.100000000000001" customHeight="1">
      <c r="B110"/>
      <c r="C110" s="59"/>
      <c r="D110" s="60"/>
      <c r="E110" s="14"/>
      <c r="F110" s="17"/>
      <c r="G110" s="39"/>
      <c r="H110" s="17"/>
      <c r="I110" s="17"/>
      <c r="J110" s="17"/>
      <c r="K110" s="17"/>
      <c r="L110" s="17"/>
      <c r="M110" s="17"/>
      <c r="N110" s="17"/>
      <c r="O110" s="38"/>
      <c r="P110" s="38"/>
      <c r="Q110" s="38"/>
    </row>
    <row r="111" spans="2:17" ht="20.100000000000001" customHeight="1">
      <c r="B111"/>
      <c r="C111" s="59"/>
      <c r="D111" s="60"/>
      <c r="E111" s="14"/>
      <c r="F111" s="17"/>
      <c r="G111" s="39"/>
      <c r="H111" s="17"/>
      <c r="I111" s="17"/>
      <c r="J111" s="17"/>
      <c r="K111" s="17"/>
      <c r="L111" s="17"/>
      <c r="M111" s="17"/>
      <c r="N111" s="17"/>
      <c r="O111" s="38"/>
      <c r="P111" s="38"/>
      <c r="Q111" s="38"/>
    </row>
    <row r="112" spans="2:17" ht="20.100000000000001" customHeight="1">
      <c r="B112"/>
      <c r="C112" s="59"/>
      <c r="D112" s="60"/>
      <c r="E112" s="14"/>
      <c r="F112" s="17"/>
      <c r="G112" s="39"/>
      <c r="H112" s="17"/>
      <c r="I112" s="17"/>
      <c r="J112" s="17"/>
      <c r="K112" s="17"/>
      <c r="L112" s="17"/>
      <c r="M112" s="17"/>
      <c r="N112" s="17"/>
      <c r="O112" s="38"/>
      <c r="P112" s="38"/>
      <c r="Q112" s="38"/>
    </row>
    <row r="113" spans="2:17" ht="20.100000000000001" customHeight="1">
      <c r="B113"/>
      <c r="C113" s="59"/>
      <c r="D113" s="60"/>
      <c r="E113" s="14"/>
      <c r="F113" s="17"/>
      <c r="G113" s="39"/>
      <c r="H113" s="17"/>
      <c r="I113" s="17"/>
      <c r="J113" s="17"/>
      <c r="K113" s="17"/>
      <c r="L113" s="17"/>
      <c r="M113" s="17"/>
      <c r="N113" s="17"/>
      <c r="O113" s="38"/>
      <c r="P113" s="38"/>
      <c r="Q113" s="38"/>
    </row>
    <row r="114" spans="2:17" ht="20.100000000000001" customHeight="1">
      <c r="B114"/>
      <c r="C114" s="59"/>
      <c r="D114" s="60"/>
      <c r="E114" s="14"/>
      <c r="F114" s="17"/>
      <c r="G114" s="39"/>
      <c r="H114" s="17"/>
      <c r="I114" s="17"/>
      <c r="J114" s="17"/>
      <c r="K114" s="17"/>
      <c r="L114" s="17"/>
      <c r="M114" s="17"/>
      <c r="N114" s="17"/>
      <c r="O114" s="38"/>
      <c r="P114" s="38"/>
      <c r="Q114" s="38"/>
    </row>
    <row r="115" spans="2:17" ht="20.100000000000001" customHeight="1">
      <c r="B115"/>
      <c r="C115" s="59"/>
      <c r="D115" s="60"/>
      <c r="E115" s="14"/>
      <c r="F115" s="17"/>
      <c r="G115" s="39"/>
      <c r="H115" s="17"/>
      <c r="I115" s="17"/>
      <c r="J115" s="17"/>
      <c r="K115" s="17"/>
      <c r="L115" s="17"/>
      <c r="M115" s="17"/>
      <c r="N115" s="17"/>
      <c r="O115" s="38"/>
      <c r="P115" s="38"/>
      <c r="Q115" s="38"/>
    </row>
    <row r="116" spans="2:17" ht="20.100000000000001" customHeight="1">
      <c r="B116"/>
      <c r="C116" s="70" t="s">
        <v>21</v>
      </c>
      <c r="D116" s="70"/>
      <c r="E116" s="70"/>
      <c r="F116" s="70"/>
      <c r="G116" s="70"/>
      <c r="H116" s="70"/>
      <c r="I116" s="70"/>
      <c r="J116" s="70"/>
      <c r="K116" s="70"/>
      <c r="O116" s="47"/>
      <c r="P116" s="47"/>
      <c r="Q116" s="47"/>
    </row>
    <row r="117" spans="2:17" ht="20.100000000000001" customHeight="1">
      <c r="B117"/>
      <c r="C117" s="59"/>
      <c r="D117" s="60"/>
      <c r="E117" s="14"/>
      <c r="F117" s="17"/>
      <c r="G117" s="39"/>
      <c r="H117" s="17"/>
      <c r="I117" s="17"/>
      <c r="J117" s="17"/>
      <c r="K117" s="17"/>
      <c r="L117" s="17"/>
      <c r="M117" s="17"/>
      <c r="N117" s="17"/>
      <c r="O117" s="38"/>
      <c r="P117" s="38"/>
      <c r="Q117" s="38"/>
    </row>
    <row r="118" spans="2:17" ht="20.100000000000001" customHeight="1">
      <c r="B118"/>
      <c r="C118" s="59"/>
      <c r="D118" s="60"/>
      <c r="E118" s="14"/>
      <c r="F118" s="17"/>
      <c r="G118" s="39"/>
      <c r="H118" s="17"/>
      <c r="I118" s="17"/>
      <c r="J118" s="17"/>
      <c r="K118" s="17"/>
      <c r="L118" s="17"/>
      <c r="M118" s="17"/>
      <c r="N118" s="17"/>
      <c r="O118" s="38"/>
      <c r="P118" s="38"/>
      <c r="Q118" s="38"/>
    </row>
    <row r="119" spans="2:17" ht="20.100000000000001" customHeight="1">
      <c r="B119"/>
      <c r="C119" s="59"/>
      <c r="D119" s="60"/>
      <c r="E119" s="14"/>
      <c r="F119" s="17"/>
      <c r="G119" s="39"/>
      <c r="H119" s="17"/>
      <c r="I119" s="17"/>
      <c r="J119" s="17"/>
      <c r="K119" s="17"/>
      <c r="L119" s="17"/>
      <c r="M119" s="17"/>
      <c r="N119" s="17"/>
      <c r="O119" s="38"/>
      <c r="P119" s="38"/>
      <c r="Q119" s="38"/>
    </row>
    <row r="120" spans="2:17" ht="20.100000000000001" customHeight="1">
      <c r="B120"/>
      <c r="C120" s="59"/>
      <c r="D120" s="60"/>
      <c r="E120" s="14"/>
      <c r="F120" s="17"/>
      <c r="G120" s="39"/>
      <c r="H120" s="17"/>
      <c r="I120" s="17"/>
      <c r="J120" s="17"/>
      <c r="K120" s="17"/>
      <c r="L120" s="17"/>
      <c r="M120" s="17"/>
      <c r="N120" s="17"/>
      <c r="O120" s="38"/>
      <c r="P120" s="38"/>
      <c r="Q120" s="38"/>
    </row>
    <row r="121" spans="2:17" ht="20.100000000000001" customHeight="1">
      <c r="B121"/>
      <c r="C121" s="70" t="s">
        <v>23</v>
      </c>
      <c r="D121" s="70"/>
      <c r="E121" s="70"/>
      <c r="F121" s="70"/>
      <c r="G121" s="70"/>
      <c r="H121" s="70"/>
      <c r="I121" s="70"/>
      <c r="J121" s="70"/>
      <c r="K121" s="70"/>
      <c r="O121" s="47"/>
      <c r="P121" s="47"/>
      <c r="Q121" s="47"/>
    </row>
    <row r="122" spans="2:17" ht="20.100000000000001" customHeight="1">
      <c r="B122"/>
      <c r="C122" s="59"/>
      <c r="D122" s="60"/>
      <c r="E122" s="14"/>
      <c r="F122" s="17"/>
      <c r="G122" s="39"/>
      <c r="H122" s="17"/>
      <c r="I122" s="17"/>
      <c r="J122" s="17"/>
      <c r="K122" s="17"/>
      <c r="L122" s="17"/>
      <c r="M122" s="17"/>
      <c r="N122" s="17"/>
      <c r="O122" s="38"/>
      <c r="P122" s="38"/>
      <c r="Q122" s="38"/>
    </row>
    <row r="123" spans="2:17" ht="20.100000000000001" customHeight="1">
      <c r="B123"/>
      <c r="C123" s="59"/>
      <c r="D123" s="60"/>
      <c r="E123" s="14"/>
      <c r="F123" s="17"/>
      <c r="G123" s="39"/>
      <c r="H123" s="17"/>
      <c r="I123" s="17"/>
      <c r="J123" s="17"/>
      <c r="K123" s="17"/>
      <c r="L123" s="17"/>
      <c r="M123" s="17"/>
      <c r="N123" s="17"/>
      <c r="O123" s="38"/>
      <c r="P123" s="38"/>
      <c r="Q123" s="38"/>
    </row>
    <row r="124" spans="2:17" ht="20.100000000000001" customHeight="1">
      <c r="B124"/>
      <c r="C124" s="59"/>
      <c r="D124" s="60"/>
      <c r="E124" s="14"/>
      <c r="F124" s="17"/>
      <c r="G124" s="39"/>
      <c r="H124" s="17"/>
      <c r="I124" s="17"/>
      <c r="J124" s="17"/>
      <c r="K124" s="17"/>
      <c r="L124" s="17"/>
      <c r="M124" s="17"/>
      <c r="N124" s="17"/>
      <c r="O124" s="38"/>
      <c r="P124" s="38"/>
      <c r="Q124" s="38"/>
    </row>
    <row r="125" spans="2:17" ht="20.100000000000001" customHeight="1">
      <c r="B125"/>
      <c r="C125" s="59"/>
      <c r="D125" s="60"/>
      <c r="E125" s="14"/>
      <c r="F125" s="17"/>
      <c r="G125" s="39"/>
      <c r="H125" s="17"/>
      <c r="I125" s="17"/>
      <c r="J125" s="17"/>
      <c r="K125" s="17"/>
      <c r="L125" s="17"/>
      <c r="M125" s="17"/>
      <c r="N125" s="17"/>
      <c r="O125" s="38"/>
      <c r="P125" s="38"/>
      <c r="Q125" s="38"/>
    </row>
    <row r="126" spans="2:17" ht="20.100000000000001" customHeight="1">
      <c r="B126"/>
      <c r="C126" s="59"/>
      <c r="D126" s="60"/>
      <c r="E126" s="14"/>
      <c r="F126" s="17"/>
      <c r="G126" s="39"/>
      <c r="H126" s="17"/>
      <c r="I126" s="17"/>
      <c r="J126" s="17"/>
      <c r="K126" s="17"/>
      <c r="L126" s="17"/>
      <c r="M126" s="17"/>
      <c r="N126" s="17"/>
      <c r="O126" s="38"/>
      <c r="P126" s="38"/>
      <c r="Q126" s="38"/>
    </row>
    <row r="127" spans="2:17" ht="20.100000000000001" customHeight="1">
      <c r="B127"/>
      <c r="C127" s="59"/>
      <c r="D127" s="60"/>
      <c r="E127" s="14"/>
      <c r="F127" s="17"/>
      <c r="G127" s="39"/>
      <c r="H127" s="17"/>
      <c r="I127" s="17"/>
      <c r="J127" s="17"/>
      <c r="K127" s="17"/>
      <c r="L127" s="17"/>
      <c r="M127" s="17"/>
      <c r="N127" s="17"/>
      <c r="O127" s="38"/>
      <c r="P127" s="38"/>
      <c r="Q127" s="38"/>
    </row>
    <row r="128" spans="2:17" ht="20.100000000000001" customHeight="1">
      <c r="B128"/>
      <c r="C128" s="59"/>
      <c r="D128" s="60"/>
      <c r="E128" s="14"/>
      <c r="F128" s="17"/>
      <c r="G128" s="39"/>
      <c r="H128" s="17"/>
      <c r="I128" s="17"/>
      <c r="J128" s="17"/>
      <c r="K128" s="17"/>
      <c r="L128" s="17"/>
      <c r="M128" s="17"/>
      <c r="N128" s="17"/>
      <c r="O128" s="38"/>
      <c r="P128" s="38"/>
      <c r="Q128" s="38"/>
    </row>
    <row r="129" spans="2:17" ht="20.100000000000001" customHeight="1">
      <c r="B129"/>
      <c r="C129" s="59"/>
      <c r="D129" s="60"/>
      <c r="E129" s="14"/>
      <c r="F129" s="17"/>
      <c r="G129" s="39"/>
      <c r="H129" s="17"/>
      <c r="I129" s="17"/>
      <c r="J129" s="17"/>
      <c r="K129" s="17"/>
      <c r="L129" s="17"/>
      <c r="M129" s="17"/>
      <c r="N129" s="17"/>
      <c r="O129" s="38"/>
      <c r="P129" s="38"/>
      <c r="Q129" s="38"/>
    </row>
    <row r="130" spans="2:17" ht="20.100000000000001" customHeight="1">
      <c r="B130"/>
      <c r="C130" s="59"/>
      <c r="D130" s="60"/>
      <c r="E130" s="14"/>
      <c r="F130" s="17"/>
      <c r="G130" s="39"/>
      <c r="H130" s="17"/>
      <c r="I130" s="17"/>
      <c r="J130" s="17"/>
      <c r="K130" s="17"/>
      <c r="L130" s="17"/>
      <c r="M130" s="17"/>
      <c r="N130" s="17"/>
      <c r="O130" s="38"/>
      <c r="P130" s="38"/>
      <c r="Q130" s="38"/>
    </row>
    <row r="131" spans="2:17" ht="20.100000000000001" customHeight="1">
      <c r="B131"/>
      <c r="C131" s="59"/>
      <c r="D131" s="60"/>
      <c r="E131" s="14"/>
      <c r="F131" s="17"/>
      <c r="G131" s="39"/>
      <c r="H131" s="17"/>
      <c r="I131" s="17"/>
      <c r="J131" s="17"/>
      <c r="K131" s="17"/>
      <c r="L131" s="17"/>
      <c r="M131" s="17"/>
      <c r="N131" s="17"/>
      <c r="O131" s="38"/>
      <c r="P131" s="38"/>
      <c r="Q131" s="38"/>
    </row>
    <row r="132" spans="2:17" ht="20.100000000000001" customHeight="1">
      <c r="B132"/>
      <c r="C132" s="59"/>
      <c r="D132" s="60"/>
      <c r="E132" s="14"/>
      <c r="F132" s="17"/>
      <c r="G132" s="39"/>
      <c r="H132" s="17"/>
      <c r="I132" s="17"/>
      <c r="J132" s="17"/>
      <c r="K132" s="17"/>
      <c r="L132" s="17"/>
      <c r="M132" s="17"/>
      <c r="N132" s="17"/>
      <c r="O132" s="38"/>
      <c r="P132" s="38"/>
      <c r="Q132" s="38"/>
    </row>
    <row r="133" spans="2:17" ht="20.100000000000001" customHeight="1">
      <c r="B133"/>
      <c r="C133" s="70" t="s">
        <v>22</v>
      </c>
      <c r="D133" s="70"/>
      <c r="E133" s="70"/>
      <c r="F133" s="70"/>
      <c r="G133" s="70"/>
      <c r="H133" s="70"/>
      <c r="I133" s="70"/>
      <c r="J133" s="70"/>
      <c r="K133" s="70"/>
      <c r="O133" s="47"/>
      <c r="P133" s="47"/>
      <c r="Q133" s="47"/>
    </row>
    <row r="134" spans="2:17" ht="20.100000000000001" customHeight="1">
      <c r="B134"/>
      <c r="C134" s="59"/>
      <c r="D134" s="60"/>
      <c r="E134" s="14"/>
      <c r="F134" s="17"/>
      <c r="G134" s="39"/>
      <c r="H134" s="17"/>
      <c r="I134" s="17"/>
      <c r="J134" s="17"/>
      <c r="K134" s="17"/>
      <c r="L134" s="17"/>
      <c r="M134" s="17"/>
      <c r="N134" s="17"/>
      <c r="O134" s="38"/>
      <c r="P134" s="38"/>
      <c r="Q134" s="38"/>
    </row>
    <row r="135" spans="2:17" ht="20.100000000000001" customHeight="1">
      <c r="B135"/>
      <c r="C135" s="59"/>
      <c r="D135" s="60"/>
      <c r="E135" s="14"/>
      <c r="F135" s="17"/>
      <c r="G135" s="39"/>
      <c r="H135" s="17"/>
      <c r="I135" s="17"/>
      <c r="J135" s="17"/>
      <c r="K135" s="17"/>
      <c r="L135" s="17"/>
      <c r="M135" s="17"/>
      <c r="N135" s="17"/>
      <c r="O135" s="38"/>
      <c r="P135" s="38"/>
      <c r="Q135" s="38"/>
    </row>
    <row r="136" spans="2:17" ht="20.100000000000001" customHeight="1">
      <c r="B136"/>
      <c r="C136" s="59"/>
      <c r="D136" s="60"/>
      <c r="E136" s="14"/>
      <c r="F136" s="17"/>
      <c r="G136" s="39"/>
      <c r="H136" s="17"/>
      <c r="I136" s="17"/>
      <c r="J136" s="17"/>
      <c r="K136" s="17"/>
      <c r="L136" s="17"/>
      <c r="M136" s="17"/>
      <c r="N136" s="17"/>
      <c r="O136" s="38"/>
      <c r="P136" s="38"/>
      <c r="Q136" s="38"/>
    </row>
    <row r="137" spans="2:17" ht="20.100000000000001" customHeight="1">
      <c r="B137"/>
      <c r="C137" s="59"/>
      <c r="D137" s="60"/>
      <c r="E137" s="14"/>
      <c r="F137" s="17"/>
      <c r="G137" s="39"/>
      <c r="H137" s="17"/>
      <c r="I137" s="17"/>
      <c r="J137" s="17"/>
      <c r="K137" s="17"/>
      <c r="L137" s="17"/>
      <c r="M137" s="17"/>
      <c r="N137" s="17"/>
      <c r="O137" s="38"/>
      <c r="P137" s="38"/>
      <c r="Q137" s="38"/>
    </row>
    <row r="138" spans="2:17" ht="20.100000000000001" customHeight="1">
      <c r="B138"/>
      <c r="C138" s="59"/>
      <c r="D138" s="60"/>
      <c r="E138" s="14"/>
      <c r="F138" s="17"/>
      <c r="G138" s="39"/>
      <c r="H138" s="17"/>
      <c r="I138" s="17"/>
      <c r="J138" s="17"/>
      <c r="K138" s="17"/>
      <c r="L138" s="17"/>
      <c r="M138" s="17"/>
      <c r="N138" s="17"/>
      <c r="O138" s="38"/>
      <c r="P138" s="38"/>
      <c r="Q138" s="38"/>
    </row>
    <row r="139" spans="2:17" ht="20.100000000000001" customHeight="1">
      <c r="B139"/>
      <c r="C139" s="59"/>
      <c r="D139" s="60"/>
      <c r="E139" s="14"/>
      <c r="F139" s="17"/>
      <c r="G139" s="39"/>
      <c r="H139" s="17"/>
      <c r="I139" s="17"/>
      <c r="J139" s="17"/>
      <c r="K139" s="17"/>
      <c r="L139" s="17"/>
      <c r="M139" s="17"/>
      <c r="N139" s="17"/>
      <c r="O139" s="38"/>
      <c r="P139" s="38"/>
      <c r="Q139" s="38"/>
    </row>
    <row r="140" spans="2:17" ht="20.100000000000001" customHeight="1">
      <c r="B140"/>
      <c r="C140" s="70" t="s">
        <v>63</v>
      </c>
      <c r="D140" s="70"/>
      <c r="E140" s="70"/>
      <c r="F140" s="70"/>
      <c r="G140" s="70"/>
      <c r="H140" s="70"/>
      <c r="I140" s="70"/>
      <c r="J140" s="70"/>
      <c r="K140" s="71"/>
      <c r="O140" s="47"/>
      <c r="P140" s="47"/>
      <c r="Q140" s="47"/>
    </row>
    <row r="141" spans="2:17" ht="20.100000000000001" customHeight="1">
      <c r="B141"/>
      <c r="C141" s="59" t="s">
        <v>103</v>
      </c>
      <c r="D141" s="60"/>
      <c r="E141" s="14"/>
      <c r="F141" s="17"/>
      <c r="G141" s="39"/>
      <c r="H141" s="17"/>
      <c r="I141" s="17"/>
      <c r="J141" s="17"/>
      <c r="K141" s="17"/>
      <c r="L141" s="17"/>
      <c r="M141" s="17"/>
      <c r="N141" s="17"/>
      <c r="O141" s="38"/>
      <c r="P141" s="38"/>
      <c r="Q141" s="38"/>
    </row>
    <row r="142" spans="2:17" ht="20.100000000000001" customHeight="1">
      <c r="B142"/>
      <c r="C142" s="59"/>
      <c r="D142" s="60"/>
      <c r="E142" s="14"/>
      <c r="F142" s="17"/>
      <c r="G142" s="39"/>
      <c r="H142" s="17"/>
      <c r="I142" s="17"/>
      <c r="J142" s="17"/>
      <c r="K142" s="17"/>
      <c r="L142" s="17"/>
      <c r="M142" s="17"/>
      <c r="N142" s="17"/>
      <c r="O142" s="38"/>
      <c r="P142" s="38"/>
      <c r="Q142" s="38"/>
    </row>
    <row r="143" spans="2:17" ht="20.100000000000001" customHeight="1">
      <c r="B143"/>
      <c r="C143" s="59"/>
      <c r="D143" s="60"/>
      <c r="E143" s="14"/>
      <c r="F143" s="17"/>
      <c r="G143" s="39"/>
      <c r="H143" s="17"/>
      <c r="I143" s="17"/>
      <c r="J143" s="17"/>
      <c r="K143" s="17"/>
      <c r="L143" s="17"/>
      <c r="M143" s="17"/>
      <c r="N143" s="17"/>
      <c r="O143" s="38"/>
      <c r="P143" s="38"/>
      <c r="Q143" s="38"/>
    </row>
    <row r="144" spans="2:17" ht="20.100000000000001" customHeight="1">
      <c r="B144"/>
      <c r="C144" s="59"/>
      <c r="D144" s="60"/>
      <c r="E144" s="14"/>
      <c r="F144" s="17"/>
      <c r="G144" s="39"/>
      <c r="H144" s="17"/>
      <c r="I144" s="17"/>
      <c r="J144" s="17"/>
      <c r="K144" s="17"/>
      <c r="L144" s="17"/>
      <c r="M144" s="17"/>
      <c r="N144" s="17"/>
      <c r="O144" s="38"/>
      <c r="P144" s="38"/>
      <c r="Q144" s="38"/>
    </row>
    <row r="145" spans="2:17" ht="20.100000000000001" customHeight="1">
      <c r="B145"/>
      <c r="C145" s="59"/>
      <c r="D145" s="60"/>
      <c r="E145" s="14"/>
      <c r="F145" s="17"/>
      <c r="G145" s="39"/>
      <c r="H145" s="17"/>
      <c r="I145" s="17"/>
      <c r="J145" s="17"/>
      <c r="K145" s="17"/>
      <c r="L145" s="17"/>
      <c r="M145" s="17"/>
      <c r="N145" s="17"/>
      <c r="O145" s="38"/>
      <c r="P145" s="38"/>
      <c r="Q145" s="38"/>
    </row>
    <row r="146" spans="2:17" ht="20.100000000000001" customHeight="1">
      <c r="B146"/>
      <c r="C146" s="59"/>
      <c r="D146" s="60"/>
      <c r="E146" s="14"/>
      <c r="F146" s="17"/>
      <c r="G146" s="39"/>
      <c r="H146" s="17"/>
      <c r="I146" s="17"/>
      <c r="J146" s="17"/>
      <c r="K146" s="17"/>
      <c r="L146" s="17"/>
      <c r="M146" s="17"/>
      <c r="N146" s="17"/>
      <c r="O146" s="38"/>
      <c r="P146" s="38"/>
      <c r="Q146" s="38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59"/>
      <c r="D148" s="60"/>
      <c r="E148" s="14"/>
      <c r="F148" s="17"/>
      <c r="G148" s="39"/>
      <c r="H148" s="17"/>
      <c r="I148" s="17"/>
      <c r="J148" s="17"/>
      <c r="K148" s="17"/>
      <c r="L148" s="17"/>
      <c r="M148" s="17"/>
      <c r="N148" s="17"/>
      <c r="O148" s="38"/>
      <c r="P148" s="38"/>
      <c r="Q148" s="38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3" t="s">
        <v>16</v>
      </c>
      <c r="F150" s="18"/>
      <c r="G150" s="44"/>
      <c r="H150" s="18"/>
      <c r="I150" s="18"/>
      <c r="J150" s="18"/>
      <c r="K150" s="18"/>
      <c r="O150" s="47"/>
      <c r="P150" s="47"/>
      <c r="Q150" s="47"/>
    </row>
    <row r="151" spans="2:17" ht="20.100000000000001" customHeight="1">
      <c r="B151"/>
      <c r="C151" s="72" t="s">
        <v>51</v>
      </c>
      <c r="D151" s="73"/>
      <c r="E151" s="27"/>
      <c r="F151" s="19">
        <v>150</v>
      </c>
      <c r="G151" s="45">
        <v>0</v>
      </c>
      <c r="H151" s="20">
        <v>150</v>
      </c>
      <c r="I151" s="17"/>
      <c r="J151" s="17"/>
      <c r="K151" s="17"/>
      <c r="L151" s="17"/>
      <c r="M151" s="17"/>
      <c r="N151" s="17"/>
      <c r="O151" s="38"/>
      <c r="P151" s="38"/>
      <c r="Q151" s="38"/>
    </row>
    <row r="152" spans="2:17" ht="20.100000000000001" customHeight="1">
      <c r="B152"/>
      <c r="C152" s="72" t="s">
        <v>58</v>
      </c>
      <c r="D152" s="73"/>
      <c r="E152" s="27"/>
      <c r="F152" s="19">
        <v>100</v>
      </c>
      <c r="G152" s="45">
        <v>0</v>
      </c>
      <c r="H152" s="20">
        <v>100</v>
      </c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27"/>
      <c r="F153" s="19"/>
      <c r="G153" s="45"/>
      <c r="H153" s="20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27"/>
      <c r="F154" s="19"/>
      <c r="G154" s="45"/>
      <c r="H154" s="20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27"/>
      <c r="F155" s="19"/>
      <c r="G155" s="45"/>
      <c r="H155" s="20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27"/>
      <c r="F156" s="19"/>
      <c r="G156" s="45"/>
      <c r="H156" s="20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74" t="s">
        <v>72</v>
      </c>
      <c r="D157" s="71"/>
      <c r="E157" s="24" t="s">
        <v>103</v>
      </c>
      <c r="F157" s="24"/>
      <c r="G157" s="46"/>
      <c r="H157" s="24"/>
      <c r="I157" s="24"/>
      <c r="J157" s="24"/>
      <c r="K157" s="24"/>
      <c r="L157" s="24"/>
      <c r="M157" s="24"/>
      <c r="N157" s="24"/>
      <c r="O157" s="48"/>
      <c r="P157" s="48"/>
      <c r="Q157" s="48"/>
    </row>
    <row r="158" spans="2:17" ht="20.100000000000001" customHeight="1">
      <c r="B158"/>
      <c r="C158" s="74" t="s">
        <v>29</v>
      </c>
      <c r="D158" s="71"/>
      <c r="E158" s="24" t="s">
        <v>104</v>
      </c>
      <c r="F158" s="24"/>
      <c r="G158" s="46"/>
      <c r="H158" s="24"/>
      <c r="I158" s="24"/>
      <c r="J158" s="24"/>
      <c r="K158" s="24"/>
      <c r="L158" s="24"/>
      <c r="M158" s="24"/>
      <c r="N158" s="24"/>
      <c r="O158" s="48"/>
      <c r="P158" s="48"/>
      <c r="Q158" s="48"/>
    </row>
    <row r="159" spans="2:17" ht="20.100000000000001" customHeight="1">
      <c r="B159"/>
      <c r="C159" s="74" t="s">
        <v>45</v>
      </c>
      <c r="D159" s="71"/>
      <c r="E159" s="24" t="s">
        <v>104</v>
      </c>
      <c r="F159" s="24"/>
      <c r="G159" s="46"/>
      <c r="H159" s="24"/>
      <c r="I159" s="24"/>
      <c r="J159" s="24"/>
      <c r="K159" s="24"/>
      <c r="L159" s="24"/>
      <c r="M159" s="24"/>
      <c r="N159" s="24"/>
      <c r="O159" s="48"/>
      <c r="P159" s="48"/>
      <c r="Q159" s="48"/>
    </row>
    <row r="160" spans="2:17" ht="20.100000000000001" customHeight="1">
      <c r="B160"/>
      <c r="C160" s="76" t="s">
        <v>79</v>
      </c>
      <c r="D160" s="76"/>
      <c r="E160" s="24" t="s">
        <v>105</v>
      </c>
      <c r="F160" s="24"/>
      <c r="G160" s="46"/>
      <c r="H160" s="24"/>
      <c r="I160" s="24"/>
      <c r="J160" s="24"/>
      <c r="K160" s="24"/>
      <c r="L160" s="24"/>
      <c r="M160" s="24"/>
      <c r="N160" s="24"/>
      <c r="O160" s="48"/>
      <c r="P160" s="48"/>
      <c r="Q160" s="48"/>
    </row>
    <row r="161" spans="2:17" ht="19.5" customHeight="1">
      <c r="B161"/>
      <c r="C161" s="76" t="s">
        <v>59</v>
      </c>
      <c r="D161" s="76"/>
      <c r="E161" s="24" t="s">
        <v>105</v>
      </c>
      <c r="F161" s="24"/>
      <c r="G161" s="46"/>
      <c r="H161" s="24"/>
      <c r="I161" s="24"/>
      <c r="J161" s="24"/>
      <c r="K161" s="24"/>
      <c r="L161" s="24"/>
      <c r="M161" s="24"/>
      <c r="N161" s="24"/>
      <c r="O161" s="48"/>
      <c r="P161" s="48"/>
      <c r="Q161" s="48"/>
    </row>
    <row r="162" spans="2:17" ht="19.5" customHeight="1">
      <c r="B162"/>
      <c r="C162" t="s">
        <v>93</v>
      </c>
      <c r="G162" s="42"/>
      <c r="O162" s="47"/>
      <c r="P162" s="47"/>
      <c r="Q162" s="47"/>
    </row>
    <row r="163" spans="2:17" ht="15.75">
      <c r="F163" s="6"/>
    </row>
    <row r="164" spans="2:17" ht="20.100000000000001" customHeight="1">
      <c r="B164"/>
      <c r="C164" s="4" t="s">
        <v>2</v>
      </c>
      <c r="D164" s="5" t="s">
        <v>245</v>
      </c>
      <c r="E164" s="1"/>
      <c r="G164" s="42"/>
    </row>
    <row r="165" spans="2:17" ht="20.100000000000001" customHeight="1">
      <c r="B165"/>
      <c r="C165" s="4" t="s">
        <v>5</v>
      </c>
      <c r="D165" s="16" t="s">
        <v>249</v>
      </c>
      <c r="E165" s="1"/>
      <c r="G165" s="42"/>
    </row>
    <row r="166" spans="2:17" ht="20.100000000000001" customHeight="1">
      <c r="C166" s="4" t="s">
        <v>7</v>
      </c>
      <c r="D166" s="5">
        <v>40</v>
      </c>
      <c r="E166" s="1"/>
      <c r="G166" s="42"/>
    </row>
    <row r="167" spans="2:17" ht="20.100000000000001" customHeight="1">
      <c r="C167" s="4" t="s">
        <v>12</v>
      </c>
      <c r="D167" s="5"/>
      <c r="E167" s="1"/>
      <c r="G167" s="42"/>
    </row>
    <row r="168" spans="2:17" ht="20.100000000000001" customHeight="1">
      <c r="C168" s="4" t="s">
        <v>13</v>
      </c>
      <c r="D168" s="7">
        <v>750</v>
      </c>
      <c r="E168" s="1"/>
      <c r="G168" s="42"/>
    </row>
    <row r="169" spans="2:17" ht="30" customHeight="1">
      <c r="C169" s="8" t="s">
        <v>86</v>
      </c>
      <c r="D169" s="37">
        <v>3.1600000000000003E-2</v>
      </c>
      <c r="E169" s="1"/>
      <c r="G169" s="42"/>
    </row>
    <row r="170" spans="2:17" ht="30" customHeight="1">
      <c r="C170" s="8" t="s">
        <v>85</v>
      </c>
      <c r="D170" s="38"/>
      <c r="E170" s="1"/>
      <c r="G170" s="42"/>
    </row>
    <row r="171" spans="2:17" ht="20.100000000000001" customHeight="1">
      <c r="C171" s="2"/>
      <c r="G171" s="42"/>
    </row>
    <row r="172" spans="2:17" s="10" customFormat="1" ht="20.100000000000001" customHeight="1">
      <c r="B172" s="9"/>
      <c r="F172" s="63" t="s">
        <v>3</v>
      </c>
      <c r="G172" s="64"/>
      <c r="H172" s="65"/>
      <c r="I172" s="61" t="s">
        <v>4</v>
      </c>
      <c r="J172" s="61"/>
      <c r="K172" s="61"/>
      <c r="L172" s="61" t="s">
        <v>84</v>
      </c>
      <c r="M172" s="61"/>
      <c r="N172" s="61"/>
      <c r="O172" s="61" t="s">
        <v>83</v>
      </c>
      <c r="P172" s="61"/>
      <c r="Q172" s="61"/>
    </row>
    <row r="173" spans="2:17" s="10" customFormat="1" ht="20.100000000000001" customHeight="1">
      <c r="B173" s="9"/>
      <c r="F173" s="63" t="s">
        <v>6</v>
      </c>
      <c r="G173" s="64"/>
      <c r="H173" s="65"/>
      <c r="I173" s="62" t="s">
        <v>48</v>
      </c>
      <c r="J173" s="62"/>
      <c r="K173" s="62"/>
      <c r="L173" s="62" t="s">
        <v>48</v>
      </c>
      <c r="M173" s="62"/>
      <c r="N173" s="62"/>
      <c r="O173" s="62" t="s">
        <v>48</v>
      </c>
      <c r="P173" s="62"/>
      <c r="Q173" s="62"/>
    </row>
    <row r="174" spans="2:17" s="13" customFormat="1" ht="20.100000000000001" customHeight="1">
      <c r="B174" s="11"/>
      <c r="C174" s="66" t="s">
        <v>14</v>
      </c>
      <c r="D174" s="67"/>
      <c r="E174" s="35" t="s">
        <v>17</v>
      </c>
      <c r="F174" s="35" t="s">
        <v>8</v>
      </c>
      <c r="G174" s="43" t="s">
        <v>18</v>
      </c>
      <c r="H174" s="35" t="s">
        <v>19</v>
      </c>
      <c r="I174" s="35" t="s">
        <v>9</v>
      </c>
      <c r="J174" s="35" t="s">
        <v>10</v>
      </c>
      <c r="K174" s="35" t="s">
        <v>11</v>
      </c>
      <c r="L174" s="35" t="s">
        <v>9</v>
      </c>
      <c r="M174" s="35" t="s">
        <v>10</v>
      </c>
      <c r="N174" s="35" t="s">
        <v>11</v>
      </c>
      <c r="O174" s="35" t="s">
        <v>9</v>
      </c>
      <c r="P174" s="35" t="s">
        <v>10</v>
      </c>
      <c r="Q174" s="35" t="s">
        <v>11</v>
      </c>
    </row>
    <row r="175" spans="2:17" ht="20.100000000000001" customHeight="1">
      <c r="C175" s="68" t="s">
        <v>15</v>
      </c>
      <c r="D175" s="69"/>
      <c r="E175" s="14" t="s">
        <v>249</v>
      </c>
      <c r="F175" s="17">
        <v>343.72</v>
      </c>
      <c r="G175" s="39">
        <f>ROUND(1-(H175/F175),3)</f>
        <v>0.104</v>
      </c>
      <c r="H175" s="17">
        <v>308</v>
      </c>
      <c r="I175" s="17">
        <v>8.9</v>
      </c>
      <c r="J175" s="17">
        <v>7.19</v>
      </c>
      <c r="K175" s="17">
        <v>5.96</v>
      </c>
      <c r="L175" s="17" t="s">
        <v>92</v>
      </c>
      <c r="M175" s="17" t="s">
        <v>92</v>
      </c>
      <c r="N175" s="17" t="s">
        <v>92</v>
      </c>
      <c r="O175" s="38">
        <f>ROUND(I175/D168,4)+D169</f>
        <v>4.3500000000000004E-2</v>
      </c>
      <c r="P175" s="38">
        <f>ROUND(J175/D168,4)+D169</f>
        <v>4.1200000000000001E-2</v>
      </c>
      <c r="Q175" s="38">
        <f>ROUND(K175/D168,4)+D169</f>
        <v>3.9500000000000007E-2</v>
      </c>
    </row>
    <row r="176" spans="2:17" ht="20.100000000000001" customHeight="1">
      <c r="B176" s="15"/>
      <c r="C176" s="75" t="s">
        <v>20</v>
      </c>
      <c r="D176" s="75"/>
      <c r="E176" s="75"/>
      <c r="F176" s="75"/>
      <c r="G176" s="75"/>
      <c r="H176" s="75"/>
      <c r="I176" s="75"/>
      <c r="J176" s="75"/>
      <c r="K176" s="75"/>
    </row>
    <row r="177" spans="2:17" ht="20.100000000000001" customHeight="1">
      <c r="C177" s="59" t="s">
        <v>248</v>
      </c>
      <c r="D177" s="60"/>
      <c r="E177" s="14" t="s">
        <v>703</v>
      </c>
      <c r="F177" s="17" t="s">
        <v>92</v>
      </c>
      <c r="G177" s="39" t="s">
        <v>92</v>
      </c>
      <c r="H177" s="17">
        <v>140</v>
      </c>
      <c r="I177" s="17">
        <v>4.04</v>
      </c>
      <c r="J177" s="17">
        <v>3.27</v>
      </c>
      <c r="K177" s="17">
        <v>2.71</v>
      </c>
      <c r="L177" s="17" t="s">
        <v>92</v>
      </c>
      <c r="M177" s="17" t="s">
        <v>92</v>
      </c>
      <c r="N177" s="17" t="s">
        <v>92</v>
      </c>
      <c r="O177" s="38">
        <f>IF(ROUND(I177/D$168,4)=0,0.0001,ROUND(I177/D$168,4))</f>
        <v>5.4000000000000003E-3</v>
      </c>
      <c r="P177" s="38">
        <f>IF(ROUND(J177/D$168,4)=0,0.0001,ROUND(J177/D$168,4))</f>
        <v>4.4000000000000003E-3</v>
      </c>
      <c r="Q177" s="38">
        <f>IF(ROUND(K177/D$168,4)=0,0.0001,ROUND(K177/D$168,4))</f>
        <v>3.5999999999999999E-3</v>
      </c>
    </row>
    <row r="178" spans="2:17" ht="20.100000000000001" customHeight="1">
      <c r="C178" s="59" t="s">
        <v>250</v>
      </c>
      <c r="D178" s="60"/>
      <c r="E178" s="14" t="s">
        <v>705</v>
      </c>
      <c r="F178" s="17">
        <v>173.04</v>
      </c>
      <c r="G178" s="39">
        <f>ROUND(1-(H178/F178),3)</f>
        <v>0.122</v>
      </c>
      <c r="H178" s="17">
        <v>152</v>
      </c>
      <c r="I178" s="17">
        <v>4.3899999999999997</v>
      </c>
      <c r="J178" s="17">
        <v>3.55</v>
      </c>
      <c r="K178" s="17">
        <v>2.94</v>
      </c>
      <c r="L178" s="17" t="s">
        <v>92</v>
      </c>
      <c r="M178" s="17" t="s">
        <v>92</v>
      </c>
      <c r="N178" s="17" t="s">
        <v>92</v>
      </c>
      <c r="O178" s="38">
        <f>IF(ROUND(I178/D$168,4)=0,0.0001,ROUND(I178/D$168,4))</f>
        <v>5.8999999999999999E-3</v>
      </c>
      <c r="P178" s="38">
        <f>IF(ROUND(J178/D$168,4)=0,0.0001,ROUND(J178/D$168,4))</f>
        <v>4.7000000000000002E-3</v>
      </c>
      <c r="Q178" s="38">
        <f>IF(ROUND(K178/D$168,4)=0,0.0001,ROUND(K178/D$168,4))</f>
        <v>3.8999999999999998E-3</v>
      </c>
    </row>
    <row r="179" spans="2:17" ht="20.100000000000001" customHeight="1"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14"/>
      <c r="F185" s="17"/>
      <c r="G185" s="39"/>
      <c r="H185" s="17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59"/>
      <c r="D187" s="60"/>
      <c r="E187" s="14"/>
      <c r="F187" s="17"/>
      <c r="G187" s="39"/>
      <c r="H187" s="17"/>
      <c r="I187" s="17"/>
      <c r="J187" s="17"/>
      <c r="K187" s="17"/>
      <c r="L187" s="17"/>
      <c r="M187" s="17"/>
      <c r="N187" s="17"/>
      <c r="O187" s="38"/>
      <c r="P187" s="38"/>
      <c r="Q187" s="38"/>
    </row>
    <row r="188" spans="2:17" ht="20.100000000000001" customHeight="1">
      <c r="B188"/>
      <c r="C188" s="59"/>
      <c r="D188" s="60"/>
      <c r="E188" s="14"/>
      <c r="F188" s="17"/>
      <c r="G188" s="39"/>
      <c r="H188" s="17"/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59"/>
      <c r="D189" s="60"/>
      <c r="E189" s="14"/>
      <c r="F189" s="17"/>
      <c r="G189" s="39"/>
      <c r="H189" s="17"/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59"/>
      <c r="D190" s="60"/>
      <c r="E190" s="14"/>
      <c r="F190" s="17"/>
      <c r="G190" s="39"/>
      <c r="H190" s="17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2:17" ht="20.100000000000001" customHeight="1">
      <c r="B191"/>
      <c r="C191" s="59"/>
      <c r="D191" s="60"/>
      <c r="E191" s="14"/>
      <c r="F191" s="17"/>
      <c r="G191" s="39"/>
      <c r="H191" s="17"/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2:17" ht="20.100000000000001" customHeight="1">
      <c r="B192"/>
      <c r="C192" s="59"/>
      <c r="D192" s="60"/>
      <c r="E192" s="14"/>
      <c r="F192" s="17"/>
      <c r="G192" s="39"/>
      <c r="H192" s="17"/>
      <c r="I192" s="17"/>
      <c r="J192" s="17"/>
      <c r="K192" s="17"/>
      <c r="L192" s="17"/>
      <c r="M192" s="17"/>
      <c r="N192" s="17"/>
      <c r="O192" s="38"/>
      <c r="P192" s="38"/>
      <c r="Q192" s="38"/>
    </row>
    <row r="193" spans="2:17" ht="20.100000000000001" customHeight="1">
      <c r="B193"/>
      <c r="C193" s="59"/>
      <c r="D193" s="60"/>
      <c r="E193" s="14"/>
      <c r="F193" s="17"/>
      <c r="G193" s="39"/>
      <c r="H193" s="17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2:17" ht="20.100000000000001" customHeight="1">
      <c r="B194"/>
      <c r="C194" s="59"/>
      <c r="D194" s="60"/>
      <c r="E194" s="14"/>
      <c r="F194" s="17"/>
      <c r="G194" s="39"/>
      <c r="H194" s="17"/>
      <c r="I194" s="17"/>
      <c r="J194" s="17"/>
      <c r="K194" s="17"/>
      <c r="L194" s="17"/>
      <c r="M194" s="17"/>
      <c r="N194" s="17"/>
      <c r="O194" s="38"/>
      <c r="P194" s="38"/>
      <c r="Q194" s="38"/>
    </row>
    <row r="195" spans="2:17" ht="20.100000000000001" customHeight="1">
      <c r="B195"/>
      <c r="C195" s="70" t="s">
        <v>21</v>
      </c>
      <c r="D195" s="70"/>
      <c r="E195" s="70"/>
      <c r="F195" s="70"/>
      <c r="G195" s="70"/>
      <c r="H195" s="70"/>
      <c r="I195" s="70"/>
      <c r="J195" s="70"/>
      <c r="K195" s="70"/>
      <c r="O195" s="47"/>
      <c r="P195" s="47"/>
      <c r="Q195" s="47"/>
    </row>
    <row r="196" spans="2:17" ht="20.100000000000001" customHeight="1">
      <c r="B196"/>
      <c r="C196" s="59"/>
      <c r="D196" s="60"/>
      <c r="E196" s="14"/>
      <c r="F196" s="17"/>
      <c r="G196" s="39"/>
      <c r="H196" s="17"/>
      <c r="I196" s="17"/>
      <c r="J196" s="17"/>
      <c r="K196" s="17"/>
      <c r="L196" s="17"/>
      <c r="M196" s="17"/>
      <c r="N196" s="17"/>
      <c r="O196" s="38"/>
      <c r="P196" s="38"/>
      <c r="Q196" s="38"/>
    </row>
    <row r="197" spans="2:17" ht="20.100000000000001" customHeight="1">
      <c r="B197"/>
      <c r="C197" s="59"/>
      <c r="D197" s="60"/>
      <c r="E197" s="14"/>
      <c r="F197" s="17"/>
      <c r="G197" s="39"/>
      <c r="H197" s="17"/>
      <c r="I197" s="17"/>
      <c r="J197" s="17"/>
      <c r="K197" s="17"/>
      <c r="L197" s="17"/>
      <c r="M197" s="17"/>
      <c r="N197" s="17"/>
      <c r="O197" s="38"/>
      <c r="P197" s="38"/>
      <c r="Q197" s="38"/>
    </row>
    <row r="198" spans="2:17" ht="20.100000000000001" customHeight="1">
      <c r="B198"/>
      <c r="C198" s="59"/>
      <c r="D198" s="60"/>
      <c r="E198" s="14"/>
      <c r="F198" s="17"/>
      <c r="G198" s="39"/>
      <c r="H198" s="17"/>
      <c r="I198" s="17"/>
      <c r="J198" s="17"/>
      <c r="K198" s="17"/>
      <c r="L198" s="17"/>
      <c r="M198" s="17"/>
      <c r="N198" s="17"/>
      <c r="O198" s="38"/>
      <c r="P198" s="38"/>
      <c r="Q198" s="38"/>
    </row>
    <row r="199" spans="2:17" ht="20.100000000000001" customHeight="1">
      <c r="B199"/>
      <c r="C199" s="59"/>
      <c r="D199" s="60"/>
      <c r="E199" s="14"/>
      <c r="F199" s="17"/>
      <c r="G199" s="39"/>
      <c r="H199" s="17"/>
      <c r="I199" s="17"/>
      <c r="J199" s="17"/>
      <c r="K199" s="17"/>
      <c r="L199" s="17"/>
      <c r="M199" s="17"/>
      <c r="N199" s="17"/>
      <c r="O199" s="38"/>
      <c r="P199" s="38"/>
      <c r="Q199" s="38"/>
    </row>
    <row r="200" spans="2:17" ht="20.100000000000001" customHeight="1">
      <c r="B200"/>
      <c r="C200" s="70" t="s">
        <v>23</v>
      </c>
      <c r="D200" s="70"/>
      <c r="E200" s="70"/>
      <c r="F200" s="70"/>
      <c r="G200" s="70"/>
      <c r="H200" s="70"/>
      <c r="I200" s="70"/>
      <c r="J200" s="70"/>
      <c r="K200" s="70"/>
      <c r="O200" s="47"/>
      <c r="P200" s="47"/>
      <c r="Q200" s="47"/>
    </row>
    <row r="201" spans="2:17" ht="20.100000000000001" customHeight="1">
      <c r="B201"/>
      <c r="C201" s="59"/>
      <c r="D201" s="60"/>
      <c r="E201" s="14"/>
      <c r="F201" s="17"/>
      <c r="G201" s="39"/>
      <c r="H201" s="17"/>
      <c r="I201" s="17"/>
      <c r="J201" s="17"/>
      <c r="K201" s="17"/>
      <c r="L201" s="17"/>
      <c r="M201" s="17"/>
      <c r="N201" s="17"/>
      <c r="O201" s="38"/>
      <c r="P201" s="38"/>
      <c r="Q201" s="38"/>
    </row>
    <row r="202" spans="2:17" ht="20.100000000000001" customHeight="1">
      <c r="B202"/>
      <c r="C202" s="59"/>
      <c r="D202" s="60"/>
      <c r="E202" s="14"/>
      <c r="F202" s="17"/>
      <c r="G202" s="39"/>
      <c r="H202" s="17"/>
      <c r="I202" s="17"/>
      <c r="J202" s="17"/>
      <c r="K202" s="17"/>
      <c r="L202" s="17"/>
      <c r="M202" s="17"/>
      <c r="N202" s="17"/>
      <c r="O202" s="38"/>
      <c r="P202" s="38"/>
      <c r="Q202" s="38"/>
    </row>
    <row r="203" spans="2:17" ht="20.100000000000001" customHeight="1">
      <c r="B203"/>
      <c r="C203" s="59"/>
      <c r="D203" s="60"/>
      <c r="E203" s="14"/>
      <c r="F203" s="17"/>
      <c r="G203" s="39"/>
      <c r="H203" s="17"/>
      <c r="I203" s="17"/>
      <c r="J203" s="17"/>
      <c r="K203" s="17"/>
      <c r="L203" s="17"/>
      <c r="M203" s="17"/>
      <c r="N203" s="17"/>
      <c r="O203" s="38"/>
      <c r="P203" s="38"/>
      <c r="Q203" s="38"/>
    </row>
    <row r="204" spans="2:17" ht="20.100000000000001" customHeight="1">
      <c r="B204"/>
      <c r="C204" s="59"/>
      <c r="D204" s="60"/>
      <c r="E204" s="14"/>
      <c r="F204" s="17"/>
      <c r="G204" s="39"/>
      <c r="H204" s="17"/>
      <c r="I204" s="17"/>
      <c r="J204" s="17"/>
      <c r="K204" s="17"/>
      <c r="L204" s="17"/>
      <c r="M204" s="17"/>
      <c r="N204" s="17"/>
      <c r="O204" s="38"/>
      <c r="P204" s="38"/>
      <c r="Q204" s="38"/>
    </row>
    <row r="205" spans="2:17" ht="20.100000000000001" customHeight="1">
      <c r="B205"/>
      <c r="C205" s="59"/>
      <c r="D205" s="60"/>
      <c r="E205" s="14"/>
      <c r="F205" s="17"/>
      <c r="G205" s="39"/>
      <c r="H205" s="17"/>
      <c r="I205" s="17"/>
      <c r="J205" s="17"/>
      <c r="K205" s="17"/>
      <c r="L205" s="17"/>
      <c r="M205" s="17"/>
      <c r="N205" s="17"/>
      <c r="O205" s="38"/>
      <c r="P205" s="38"/>
      <c r="Q205" s="38"/>
    </row>
    <row r="206" spans="2:17" ht="20.100000000000001" customHeight="1">
      <c r="B206"/>
      <c r="C206" s="59"/>
      <c r="D206" s="60"/>
      <c r="E206" s="14"/>
      <c r="F206" s="17"/>
      <c r="G206" s="39"/>
      <c r="H206" s="17"/>
      <c r="I206" s="17"/>
      <c r="J206" s="17"/>
      <c r="K206" s="17"/>
      <c r="L206" s="17"/>
      <c r="M206" s="17"/>
      <c r="N206" s="17"/>
      <c r="O206" s="38"/>
      <c r="P206" s="38"/>
      <c r="Q206" s="38"/>
    </row>
    <row r="207" spans="2:17" ht="20.100000000000001" customHeight="1">
      <c r="B207"/>
      <c r="C207" s="59"/>
      <c r="D207" s="60"/>
      <c r="E207" s="14"/>
      <c r="F207" s="17"/>
      <c r="G207" s="39"/>
      <c r="H207" s="17"/>
      <c r="I207" s="17"/>
      <c r="J207" s="17"/>
      <c r="K207" s="17"/>
      <c r="L207" s="17"/>
      <c r="M207" s="17"/>
      <c r="N207" s="17"/>
      <c r="O207" s="38"/>
      <c r="P207" s="38"/>
      <c r="Q207" s="38"/>
    </row>
    <row r="208" spans="2:17" ht="20.100000000000001" customHeight="1">
      <c r="B208"/>
      <c r="C208" s="59"/>
      <c r="D208" s="60"/>
      <c r="E208" s="14"/>
      <c r="F208" s="17"/>
      <c r="G208" s="39"/>
      <c r="H208" s="17"/>
      <c r="I208" s="17"/>
      <c r="J208" s="17"/>
      <c r="K208" s="17"/>
      <c r="L208" s="17"/>
      <c r="M208" s="17"/>
      <c r="N208" s="17"/>
      <c r="O208" s="38"/>
      <c r="P208" s="38"/>
      <c r="Q208" s="38"/>
    </row>
    <row r="209" spans="2:17" ht="20.100000000000001" customHeight="1">
      <c r="B209"/>
      <c r="C209" s="59"/>
      <c r="D209" s="60"/>
      <c r="E209" s="14"/>
      <c r="F209" s="17"/>
      <c r="G209" s="39"/>
      <c r="H209" s="17"/>
      <c r="I209" s="17"/>
      <c r="J209" s="17"/>
      <c r="K209" s="17"/>
      <c r="L209" s="17"/>
      <c r="M209" s="17"/>
      <c r="N209" s="17"/>
      <c r="O209" s="38"/>
      <c r="P209" s="38"/>
      <c r="Q209" s="38"/>
    </row>
    <row r="210" spans="2:17" ht="20.100000000000001" customHeight="1">
      <c r="B210"/>
      <c r="C210" s="59"/>
      <c r="D210" s="60"/>
      <c r="E210" s="14"/>
      <c r="F210" s="17"/>
      <c r="G210" s="39"/>
      <c r="H210" s="17"/>
      <c r="I210" s="17"/>
      <c r="J210" s="17"/>
      <c r="K210" s="17"/>
      <c r="L210" s="17"/>
      <c r="M210" s="17"/>
      <c r="N210" s="17"/>
      <c r="O210" s="38"/>
      <c r="P210" s="38"/>
      <c r="Q210" s="38"/>
    </row>
    <row r="211" spans="2:17" ht="20.100000000000001" customHeight="1">
      <c r="B211"/>
      <c r="C211" s="59"/>
      <c r="D211" s="60"/>
      <c r="E211" s="14"/>
      <c r="F211" s="17"/>
      <c r="G211" s="39"/>
      <c r="H211" s="17"/>
      <c r="I211" s="17"/>
      <c r="J211" s="17"/>
      <c r="K211" s="17"/>
      <c r="L211" s="17"/>
      <c r="M211" s="17"/>
      <c r="N211" s="17"/>
      <c r="O211" s="38"/>
      <c r="P211" s="38"/>
      <c r="Q211" s="38"/>
    </row>
    <row r="212" spans="2:17" ht="20.100000000000001" customHeight="1">
      <c r="B212"/>
      <c r="C212" s="70" t="s">
        <v>22</v>
      </c>
      <c r="D212" s="70"/>
      <c r="E212" s="70"/>
      <c r="F212" s="70"/>
      <c r="G212" s="70"/>
      <c r="H212" s="70"/>
      <c r="I212" s="70"/>
      <c r="J212" s="70"/>
      <c r="K212" s="70"/>
      <c r="O212" s="47"/>
      <c r="P212" s="47"/>
      <c r="Q212" s="47"/>
    </row>
    <row r="213" spans="2:17" ht="20.100000000000001" customHeight="1">
      <c r="B213"/>
      <c r="C213" s="59"/>
      <c r="D213" s="60"/>
      <c r="E213" s="14"/>
      <c r="F213" s="17"/>
      <c r="G213" s="39"/>
      <c r="H213" s="17"/>
      <c r="I213" s="17"/>
      <c r="J213" s="17"/>
      <c r="K213" s="17"/>
      <c r="L213" s="17"/>
      <c r="M213" s="17"/>
      <c r="N213" s="17"/>
      <c r="O213" s="38"/>
      <c r="P213" s="38"/>
      <c r="Q213" s="38"/>
    </row>
    <row r="214" spans="2:17" ht="20.100000000000001" customHeight="1">
      <c r="B214"/>
      <c r="C214" s="59"/>
      <c r="D214" s="60"/>
      <c r="E214" s="14"/>
      <c r="F214" s="17"/>
      <c r="G214" s="39"/>
      <c r="H214" s="17"/>
      <c r="I214" s="17"/>
      <c r="J214" s="17"/>
      <c r="K214" s="17"/>
      <c r="L214" s="17"/>
      <c r="M214" s="17"/>
      <c r="N214" s="17"/>
      <c r="O214" s="38"/>
      <c r="P214" s="38"/>
      <c r="Q214" s="38"/>
    </row>
    <row r="215" spans="2:17" ht="20.100000000000001" customHeight="1">
      <c r="B215"/>
      <c r="C215" s="59"/>
      <c r="D215" s="60"/>
      <c r="E215" s="14"/>
      <c r="F215" s="17"/>
      <c r="G215" s="39"/>
      <c r="H215" s="17"/>
      <c r="I215" s="17"/>
      <c r="J215" s="17"/>
      <c r="K215" s="17"/>
      <c r="L215" s="17"/>
      <c r="M215" s="17"/>
      <c r="N215" s="17"/>
      <c r="O215" s="38"/>
      <c r="P215" s="38"/>
      <c r="Q215" s="38"/>
    </row>
    <row r="216" spans="2:17" ht="20.100000000000001" customHeight="1">
      <c r="B216"/>
      <c r="C216" s="59"/>
      <c r="D216" s="60"/>
      <c r="E216" s="14"/>
      <c r="F216" s="17"/>
      <c r="G216" s="39"/>
      <c r="H216" s="17"/>
      <c r="I216" s="17"/>
      <c r="J216" s="17"/>
      <c r="K216" s="17"/>
      <c r="L216" s="17"/>
      <c r="M216" s="17"/>
      <c r="N216" s="17"/>
      <c r="O216" s="38"/>
      <c r="P216" s="38"/>
      <c r="Q216" s="38"/>
    </row>
    <row r="217" spans="2:17" ht="20.100000000000001" customHeight="1">
      <c r="B217"/>
      <c r="C217" s="59"/>
      <c r="D217" s="60"/>
      <c r="E217" s="14"/>
      <c r="F217" s="17"/>
      <c r="G217" s="39"/>
      <c r="H217" s="17"/>
      <c r="I217" s="17"/>
      <c r="J217" s="17"/>
      <c r="K217" s="17"/>
      <c r="L217" s="17"/>
      <c r="M217" s="17"/>
      <c r="N217" s="17"/>
      <c r="O217" s="38"/>
      <c r="P217" s="38"/>
      <c r="Q217" s="38"/>
    </row>
    <row r="218" spans="2:17" ht="20.100000000000001" customHeight="1">
      <c r="B218"/>
      <c r="C218" s="59"/>
      <c r="D218" s="60"/>
      <c r="E218" s="14"/>
      <c r="F218" s="17"/>
      <c r="G218" s="39"/>
      <c r="H218" s="17"/>
      <c r="I218" s="17"/>
      <c r="J218" s="17"/>
      <c r="K218" s="17"/>
      <c r="L218" s="17"/>
      <c r="M218" s="17"/>
      <c r="N218" s="17"/>
      <c r="O218" s="38"/>
      <c r="P218" s="38"/>
      <c r="Q218" s="38"/>
    </row>
    <row r="219" spans="2:17" ht="20.100000000000001" customHeight="1">
      <c r="B219"/>
      <c r="C219" s="70" t="s">
        <v>63</v>
      </c>
      <c r="D219" s="70"/>
      <c r="E219" s="70"/>
      <c r="F219" s="70"/>
      <c r="G219" s="70"/>
      <c r="H219" s="70"/>
      <c r="I219" s="70"/>
      <c r="J219" s="70"/>
      <c r="K219" s="71"/>
      <c r="O219" s="47"/>
      <c r="P219" s="47"/>
      <c r="Q219" s="47"/>
    </row>
    <row r="220" spans="2:17" ht="20.100000000000001" customHeight="1">
      <c r="B220"/>
      <c r="C220" s="59" t="s">
        <v>103</v>
      </c>
      <c r="D220" s="60"/>
      <c r="E220" s="14"/>
      <c r="F220" s="17"/>
      <c r="G220" s="39"/>
      <c r="H220" s="17"/>
      <c r="I220" s="17"/>
      <c r="J220" s="17"/>
      <c r="K220" s="17"/>
      <c r="L220" s="17"/>
      <c r="M220" s="17"/>
      <c r="N220" s="17"/>
      <c r="O220" s="38"/>
      <c r="P220" s="38"/>
      <c r="Q220" s="38"/>
    </row>
    <row r="221" spans="2:17" ht="20.100000000000001" customHeight="1">
      <c r="B221"/>
      <c r="C221" s="59"/>
      <c r="D221" s="60"/>
      <c r="E221" s="14"/>
      <c r="F221" s="17"/>
      <c r="G221" s="39"/>
      <c r="H221" s="17"/>
      <c r="I221" s="17"/>
      <c r="J221" s="17"/>
      <c r="K221" s="17"/>
      <c r="L221" s="17"/>
      <c r="M221" s="17"/>
      <c r="N221" s="17"/>
      <c r="O221" s="38"/>
      <c r="P221" s="38"/>
      <c r="Q221" s="38"/>
    </row>
    <row r="222" spans="2:17" ht="20.100000000000001" customHeight="1">
      <c r="B222"/>
      <c r="C222" s="59"/>
      <c r="D222" s="60"/>
      <c r="E222" s="14"/>
      <c r="F222" s="17"/>
      <c r="G222" s="39"/>
      <c r="H222" s="17"/>
      <c r="I222" s="17"/>
      <c r="J222" s="17"/>
      <c r="K222" s="17"/>
      <c r="L222" s="17"/>
      <c r="M222" s="17"/>
      <c r="N222" s="17"/>
      <c r="O222" s="38"/>
      <c r="P222" s="38"/>
      <c r="Q222" s="38"/>
    </row>
    <row r="223" spans="2:17" ht="20.100000000000001" customHeight="1">
      <c r="B223"/>
      <c r="C223" s="59"/>
      <c r="D223" s="60"/>
      <c r="E223" s="14"/>
      <c r="F223" s="17"/>
      <c r="G223" s="39"/>
      <c r="H223" s="17"/>
      <c r="I223" s="17"/>
      <c r="J223" s="17"/>
      <c r="K223" s="17"/>
      <c r="L223" s="17"/>
      <c r="M223" s="17"/>
      <c r="N223" s="17"/>
      <c r="O223" s="38"/>
      <c r="P223" s="38"/>
      <c r="Q223" s="38"/>
    </row>
    <row r="224" spans="2:17" ht="20.100000000000001" customHeight="1">
      <c r="B224"/>
      <c r="C224" s="59"/>
      <c r="D224" s="60"/>
      <c r="E224" s="14"/>
      <c r="F224" s="17"/>
      <c r="G224" s="39"/>
      <c r="H224" s="17"/>
      <c r="I224" s="17"/>
      <c r="J224" s="17"/>
      <c r="K224" s="17"/>
      <c r="L224" s="17"/>
      <c r="M224" s="17"/>
      <c r="N224" s="17"/>
      <c r="O224" s="38"/>
      <c r="P224" s="38"/>
      <c r="Q224" s="38"/>
    </row>
    <row r="225" spans="2:17" ht="20.100000000000001" customHeight="1">
      <c r="B225"/>
      <c r="C225" s="59"/>
      <c r="D225" s="60"/>
      <c r="E225" s="14"/>
      <c r="F225" s="17"/>
      <c r="G225" s="39"/>
      <c r="H225" s="17"/>
      <c r="I225" s="17"/>
      <c r="J225" s="17"/>
      <c r="K225" s="17"/>
      <c r="L225" s="17"/>
      <c r="M225" s="17"/>
      <c r="N225" s="17"/>
      <c r="O225" s="38"/>
      <c r="P225" s="38"/>
      <c r="Q225" s="38"/>
    </row>
    <row r="226" spans="2:17" ht="20.100000000000001" customHeight="1">
      <c r="B226"/>
      <c r="C226" s="59"/>
      <c r="D226" s="60"/>
      <c r="E226" s="14"/>
      <c r="F226" s="17"/>
      <c r="G226" s="39"/>
      <c r="H226" s="17"/>
      <c r="I226" s="17"/>
      <c r="J226" s="17"/>
      <c r="K226" s="17"/>
      <c r="L226" s="17"/>
      <c r="M226" s="17"/>
      <c r="N226" s="17"/>
      <c r="O226" s="38"/>
      <c r="P226" s="38"/>
      <c r="Q226" s="38"/>
    </row>
    <row r="227" spans="2:17" ht="20.100000000000001" customHeight="1">
      <c r="B227"/>
      <c r="C227" s="59"/>
      <c r="D227" s="60"/>
      <c r="E227" s="14"/>
      <c r="F227" s="17"/>
      <c r="G227" s="39"/>
      <c r="H227" s="17"/>
      <c r="I227" s="17"/>
      <c r="J227" s="17"/>
      <c r="K227" s="17"/>
      <c r="L227" s="17"/>
      <c r="M227" s="17"/>
      <c r="N227" s="17"/>
      <c r="O227" s="38"/>
      <c r="P227" s="38"/>
      <c r="Q227" s="38"/>
    </row>
    <row r="228" spans="2:17" ht="20.100000000000001" customHeight="1">
      <c r="B228"/>
      <c r="C228" s="59"/>
      <c r="D228" s="60"/>
      <c r="E228" s="14"/>
      <c r="F228" s="17"/>
      <c r="G228" s="39"/>
      <c r="H228" s="17"/>
      <c r="I228" s="17"/>
      <c r="J228" s="17"/>
      <c r="K228" s="17"/>
      <c r="L228" s="17"/>
      <c r="M228" s="17"/>
      <c r="N228" s="17"/>
      <c r="O228" s="38"/>
      <c r="P228" s="38"/>
      <c r="Q228" s="38"/>
    </row>
    <row r="229" spans="2:17" ht="20.100000000000001" customHeight="1">
      <c r="B229"/>
      <c r="C229" s="3" t="s">
        <v>16</v>
      </c>
      <c r="F229" s="18"/>
      <c r="G229" s="44"/>
      <c r="H229" s="18"/>
      <c r="I229" s="18"/>
      <c r="J229" s="18"/>
      <c r="K229" s="18"/>
      <c r="O229" s="47"/>
      <c r="P229" s="47"/>
      <c r="Q229" s="47"/>
    </row>
    <row r="230" spans="2:17" ht="20.100000000000001" customHeight="1">
      <c r="B230"/>
      <c r="C230" s="72" t="s">
        <v>51</v>
      </c>
      <c r="D230" s="73"/>
      <c r="E230" s="27"/>
      <c r="F230" s="19">
        <v>150</v>
      </c>
      <c r="G230" s="45">
        <v>0</v>
      </c>
      <c r="H230" s="20">
        <v>150</v>
      </c>
      <c r="I230" s="17"/>
      <c r="J230" s="17"/>
      <c r="K230" s="17"/>
      <c r="L230" s="17"/>
      <c r="M230" s="17"/>
      <c r="N230" s="17"/>
      <c r="O230" s="38"/>
      <c r="P230" s="38"/>
      <c r="Q230" s="38"/>
    </row>
    <row r="231" spans="2:17" ht="20.100000000000001" customHeight="1">
      <c r="B231"/>
      <c r="C231" s="72" t="s">
        <v>58</v>
      </c>
      <c r="D231" s="73"/>
      <c r="E231" s="27"/>
      <c r="F231" s="19">
        <v>100</v>
      </c>
      <c r="G231" s="45">
        <v>0</v>
      </c>
      <c r="H231" s="20">
        <v>100</v>
      </c>
      <c r="I231" s="17"/>
      <c r="J231" s="17"/>
      <c r="K231" s="17"/>
      <c r="L231" s="17"/>
      <c r="M231" s="17"/>
      <c r="N231" s="17"/>
      <c r="O231" s="38"/>
      <c r="P231" s="38"/>
      <c r="Q231" s="38"/>
    </row>
    <row r="232" spans="2:17" ht="20.100000000000001" customHeight="1">
      <c r="B232"/>
      <c r="C232" s="59"/>
      <c r="D232" s="60"/>
      <c r="E232" s="27"/>
      <c r="F232" s="19"/>
      <c r="G232" s="45"/>
      <c r="H232" s="20"/>
      <c r="I232" s="17"/>
      <c r="J232" s="17"/>
      <c r="K232" s="17"/>
      <c r="L232" s="17"/>
      <c r="M232" s="17"/>
      <c r="N232" s="17"/>
      <c r="O232" s="38"/>
      <c r="P232" s="38"/>
      <c r="Q232" s="38"/>
    </row>
    <row r="233" spans="2:17" ht="20.100000000000001" customHeight="1">
      <c r="B233"/>
      <c r="C233" s="59"/>
      <c r="D233" s="60"/>
      <c r="E233" s="27"/>
      <c r="F233" s="19"/>
      <c r="G233" s="45"/>
      <c r="H233" s="20"/>
      <c r="I233" s="17"/>
      <c r="J233" s="17"/>
      <c r="K233" s="17"/>
      <c r="L233" s="17"/>
      <c r="M233" s="17"/>
      <c r="N233" s="17"/>
      <c r="O233" s="38"/>
      <c r="P233" s="38"/>
      <c r="Q233" s="38"/>
    </row>
    <row r="234" spans="2:17" ht="20.100000000000001" customHeight="1">
      <c r="B234"/>
      <c r="C234" s="59"/>
      <c r="D234" s="60"/>
      <c r="E234" s="27"/>
      <c r="F234" s="19"/>
      <c r="G234" s="45"/>
      <c r="H234" s="20"/>
      <c r="I234" s="17"/>
      <c r="J234" s="17"/>
      <c r="K234" s="17"/>
      <c r="L234" s="17"/>
      <c r="M234" s="17"/>
      <c r="N234" s="17"/>
      <c r="O234" s="38"/>
      <c r="P234" s="38"/>
      <c r="Q234" s="38"/>
    </row>
    <row r="235" spans="2:17" ht="20.100000000000001" customHeight="1">
      <c r="B235"/>
      <c r="C235" s="59"/>
      <c r="D235" s="60"/>
      <c r="E235" s="27"/>
      <c r="F235" s="19"/>
      <c r="G235" s="45"/>
      <c r="H235" s="20"/>
      <c r="I235" s="17"/>
      <c r="J235" s="17"/>
      <c r="K235" s="17"/>
      <c r="L235" s="17"/>
      <c r="M235" s="17"/>
      <c r="N235" s="17"/>
      <c r="O235" s="38"/>
      <c r="P235" s="38"/>
      <c r="Q235" s="38"/>
    </row>
    <row r="236" spans="2:17" ht="20.100000000000001" customHeight="1">
      <c r="B236"/>
      <c r="C236" s="74" t="s">
        <v>72</v>
      </c>
      <c r="D236" s="71"/>
      <c r="E236" s="24" t="s">
        <v>103</v>
      </c>
      <c r="F236" s="24"/>
      <c r="G236" s="46"/>
      <c r="H236" s="24"/>
      <c r="I236" s="24"/>
      <c r="J236" s="24"/>
      <c r="K236" s="24"/>
      <c r="L236" s="24"/>
      <c r="M236" s="24"/>
      <c r="N236" s="24"/>
      <c r="O236" s="48"/>
      <c r="P236" s="48"/>
      <c r="Q236" s="48"/>
    </row>
    <row r="237" spans="2:17" ht="20.100000000000001" customHeight="1">
      <c r="B237"/>
      <c r="C237" s="74" t="s">
        <v>29</v>
      </c>
      <c r="D237" s="71"/>
      <c r="E237" s="24" t="s">
        <v>104</v>
      </c>
      <c r="F237" s="24"/>
      <c r="G237" s="46"/>
      <c r="H237" s="24"/>
      <c r="I237" s="24"/>
      <c r="J237" s="24"/>
      <c r="K237" s="24"/>
      <c r="L237" s="24"/>
      <c r="M237" s="24"/>
      <c r="N237" s="24"/>
      <c r="O237" s="48"/>
      <c r="P237" s="48"/>
      <c r="Q237" s="48"/>
    </row>
    <row r="238" spans="2:17" ht="20.100000000000001" customHeight="1">
      <c r="B238"/>
      <c r="C238" s="74" t="s">
        <v>45</v>
      </c>
      <c r="D238" s="71"/>
      <c r="E238" s="24" t="s">
        <v>104</v>
      </c>
      <c r="F238" s="24"/>
      <c r="G238" s="46"/>
      <c r="H238" s="24"/>
      <c r="I238" s="24"/>
      <c r="J238" s="24"/>
      <c r="K238" s="24"/>
      <c r="L238" s="24"/>
      <c r="M238" s="24"/>
      <c r="N238" s="24"/>
      <c r="O238" s="48"/>
      <c r="P238" s="48"/>
      <c r="Q238" s="48"/>
    </row>
    <row r="239" spans="2:17" ht="20.100000000000001" customHeight="1">
      <c r="B239"/>
      <c r="C239" s="76" t="s">
        <v>79</v>
      </c>
      <c r="D239" s="76"/>
      <c r="E239" s="24" t="s">
        <v>105</v>
      </c>
      <c r="F239" s="24"/>
      <c r="G239" s="46"/>
      <c r="H239" s="24"/>
      <c r="I239" s="24"/>
      <c r="J239" s="24"/>
      <c r="K239" s="24"/>
      <c r="L239" s="24"/>
      <c r="M239" s="24"/>
      <c r="N239" s="24"/>
      <c r="O239" s="48"/>
      <c r="P239" s="48"/>
      <c r="Q239" s="48"/>
    </row>
    <row r="240" spans="2:17" ht="19.5" customHeight="1">
      <c r="B240"/>
      <c r="C240" s="76" t="s">
        <v>59</v>
      </c>
      <c r="D240" s="76"/>
      <c r="E240" s="24" t="s">
        <v>105</v>
      </c>
      <c r="F240" s="24"/>
      <c r="G240" s="46"/>
      <c r="H240" s="24"/>
      <c r="I240" s="24"/>
      <c r="J240" s="24"/>
      <c r="K240" s="24"/>
      <c r="L240" s="24"/>
      <c r="M240" s="24"/>
      <c r="N240" s="24"/>
      <c r="O240" s="48"/>
      <c r="P240" s="48"/>
      <c r="Q240" s="48"/>
    </row>
    <row r="241" spans="2:17" ht="19.5" customHeight="1">
      <c r="B241"/>
      <c r="C241" t="s">
        <v>93</v>
      </c>
      <c r="G241" s="42"/>
      <c r="O241" s="47"/>
      <c r="P241" s="47"/>
      <c r="Q241" s="47"/>
    </row>
    <row r="242" spans="2:17" ht="15.75">
      <c r="F242" s="6"/>
    </row>
    <row r="243" spans="2:17" ht="20.100000000000001" customHeight="1">
      <c r="B243"/>
      <c r="C243" s="4" t="s">
        <v>2</v>
      </c>
      <c r="D243" s="5" t="s">
        <v>245</v>
      </c>
      <c r="E243" s="1"/>
      <c r="G243" s="42"/>
    </row>
    <row r="244" spans="2:17" ht="20.100000000000001" customHeight="1">
      <c r="B244"/>
      <c r="C244" s="4" t="s">
        <v>5</v>
      </c>
      <c r="D244" s="16" t="s">
        <v>251</v>
      </c>
      <c r="E244" s="1"/>
      <c r="G244" s="42"/>
    </row>
    <row r="245" spans="2:17" ht="20.100000000000001" customHeight="1">
      <c r="C245" s="4" t="s">
        <v>7</v>
      </c>
      <c r="D245" s="5">
        <v>40</v>
      </c>
      <c r="E245" s="1"/>
      <c r="G245" s="42"/>
    </row>
    <row r="246" spans="2:17" ht="20.100000000000001" customHeight="1">
      <c r="C246" s="4" t="s">
        <v>12</v>
      </c>
      <c r="D246" s="5"/>
      <c r="E246" s="1"/>
      <c r="G246" s="42"/>
    </row>
    <row r="247" spans="2:17" ht="20.100000000000001" customHeight="1">
      <c r="C247" s="4" t="s">
        <v>13</v>
      </c>
      <c r="D247" s="7">
        <v>750</v>
      </c>
      <c r="E247" s="1"/>
      <c r="G247" s="42"/>
    </row>
    <row r="248" spans="2:17" ht="30" customHeight="1">
      <c r="C248" s="8" t="s">
        <v>86</v>
      </c>
      <c r="D248" s="37">
        <v>3.1600000000000003E-2</v>
      </c>
      <c r="E248" s="1"/>
      <c r="G248" s="42"/>
    </row>
    <row r="249" spans="2:17" ht="30" customHeight="1">
      <c r="C249" s="8" t="s">
        <v>85</v>
      </c>
      <c r="D249" s="38"/>
      <c r="E249" s="1"/>
      <c r="G249" s="42"/>
    </row>
    <row r="250" spans="2:17" ht="20.100000000000001" customHeight="1">
      <c r="C250" s="2"/>
      <c r="G250" s="42"/>
    </row>
    <row r="251" spans="2:17" s="10" customFormat="1" ht="20.100000000000001" customHeight="1">
      <c r="B251" s="9"/>
      <c r="F251" s="63" t="s">
        <v>3</v>
      </c>
      <c r="G251" s="64"/>
      <c r="H251" s="65"/>
      <c r="I251" s="61" t="s">
        <v>4</v>
      </c>
      <c r="J251" s="61"/>
      <c r="K251" s="61"/>
      <c r="L251" s="61" t="s">
        <v>84</v>
      </c>
      <c r="M251" s="61"/>
      <c r="N251" s="61"/>
      <c r="O251" s="61" t="s">
        <v>83</v>
      </c>
      <c r="P251" s="61"/>
      <c r="Q251" s="61"/>
    </row>
    <row r="252" spans="2:17" s="10" customFormat="1" ht="20.100000000000001" customHeight="1">
      <c r="B252" s="9"/>
      <c r="F252" s="63" t="s">
        <v>6</v>
      </c>
      <c r="G252" s="64"/>
      <c r="H252" s="65"/>
      <c r="I252" s="62" t="s">
        <v>48</v>
      </c>
      <c r="J252" s="62"/>
      <c r="K252" s="62"/>
      <c r="L252" s="62" t="s">
        <v>48</v>
      </c>
      <c r="M252" s="62"/>
      <c r="N252" s="62"/>
      <c r="O252" s="62" t="s">
        <v>48</v>
      </c>
      <c r="P252" s="62"/>
      <c r="Q252" s="62"/>
    </row>
    <row r="253" spans="2:17" s="13" customFormat="1" ht="20.100000000000001" customHeight="1">
      <c r="B253" s="11"/>
      <c r="C253" s="66" t="s">
        <v>14</v>
      </c>
      <c r="D253" s="67"/>
      <c r="E253" s="35" t="s">
        <v>17</v>
      </c>
      <c r="F253" s="35" t="s">
        <v>8</v>
      </c>
      <c r="G253" s="43" t="s">
        <v>18</v>
      </c>
      <c r="H253" s="35" t="s">
        <v>19</v>
      </c>
      <c r="I253" s="35" t="s">
        <v>9</v>
      </c>
      <c r="J253" s="35" t="s">
        <v>10</v>
      </c>
      <c r="K253" s="35" t="s">
        <v>11</v>
      </c>
      <c r="L253" s="35" t="s">
        <v>9</v>
      </c>
      <c r="M253" s="35" t="s">
        <v>10</v>
      </c>
      <c r="N253" s="35" t="s">
        <v>11</v>
      </c>
      <c r="O253" s="35" t="s">
        <v>9</v>
      </c>
      <c r="P253" s="35" t="s">
        <v>10</v>
      </c>
      <c r="Q253" s="35" t="s">
        <v>11</v>
      </c>
    </row>
    <row r="254" spans="2:17" ht="20.100000000000001" customHeight="1">
      <c r="C254" s="68" t="s">
        <v>15</v>
      </c>
      <c r="D254" s="69"/>
      <c r="E254" s="14" t="s">
        <v>251</v>
      </c>
      <c r="F254" s="17">
        <v>382.06</v>
      </c>
      <c r="G254" s="39">
        <f>ROUND(1-(H254/F254),3)</f>
        <v>0.105</v>
      </c>
      <c r="H254" s="17">
        <v>342</v>
      </c>
      <c r="I254" s="17">
        <v>9.8800000000000008</v>
      </c>
      <c r="J254" s="17">
        <v>7.98</v>
      </c>
      <c r="K254" s="17">
        <v>6.61</v>
      </c>
      <c r="L254" s="17" t="s">
        <v>92</v>
      </c>
      <c r="M254" s="17" t="s">
        <v>92</v>
      </c>
      <c r="N254" s="17" t="s">
        <v>92</v>
      </c>
      <c r="O254" s="38">
        <f>ROUND(I254/D247,4)+D248</f>
        <v>4.4800000000000006E-2</v>
      </c>
      <c r="P254" s="38">
        <f>ROUND(J254/D247,4)+D248</f>
        <v>4.2200000000000001E-2</v>
      </c>
      <c r="Q254" s="38">
        <f>ROUND(K254/D247,4)+D248</f>
        <v>4.0400000000000005E-2</v>
      </c>
    </row>
    <row r="255" spans="2:17" ht="20.100000000000001" customHeight="1">
      <c r="B255" s="15"/>
      <c r="C255" s="75" t="s">
        <v>20</v>
      </c>
      <c r="D255" s="75"/>
      <c r="E255" s="75"/>
      <c r="F255" s="75"/>
      <c r="G255" s="75"/>
      <c r="H255" s="75"/>
      <c r="I255" s="75"/>
      <c r="J255" s="75"/>
      <c r="K255" s="75"/>
    </row>
    <row r="256" spans="2:17" ht="20.100000000000001" customHeight="1">
      <c r="C256" s="59" t="s">
        <v>248</v>
      </c>
      <c r="D256" s="60"/>
      <c r="E256" s="14" t="s">
        <v>703</v>
      </c>
      <c r="F256" s="17" t="s">
        <v>92</v>
      </c>
      <c r="G256" s="39" t="s">
        <v>92</v>
      </c>
      <c r="H256" s="17">
        <v>140</v>
      </c>
      <c r="I256" s="17">
        <v>4.04</v>
      </c>
      <c r="J256" s="17">
        <v>3.27</v>
      </c>
      <c r="K256" s="17">
        <v>2.71</v>
      </c>
      <c r="L256" s="17" t="s">
        <v>92</v>
      </c>
      <c r="M256" s="17" t="s">
        <v>92</v>
      </c>
      <c r="N256" s="17" t="s">
        <v>92</v>
      </c>
      <c r="O256" s="38">
        <f>IF(ROUND(I256/D$247,4)=0,0.0001,ROUND(I256/D$247,4))</f>
        <v>5.4000000000000003E-3</v>
      </c>
      <c r="P256" s="38">
        <f>IF(ROUND(J256/D$247,4)=0,0.0001,ROUND(J256/D$247,4))</f>
        <v>4.4000000000000003E-3</v>
      </c>
      <c r="Q256" s="38">
        <f>IF(ROUND(K256/D$247,4)=0,0.0001,ROUND(K256/D$247,4))</f>
        <v>3.5999999999999999E-3</v>
      </c>
    </row>
    <row r="257" spans="2:17" ht="20.100000000000001" customHeight="1">
      <c r="C257" s="59" t="s">
        <v>250</v>
      </c>
      <c r="D257" s="60"/>
      <c r="E257" s="14" t="s">
        <v>705</v>
      </c>
      <c r="F257" s="17">
        <v>173.04</v>
      </c>
      <c r="G257" s="39">
        <f>ROUND(1-(H257/F257),3)</f>
        <v>0.122</v>
      </c>
      <c r="H257" s="17">
        <v>152</v>
      </c>
      <c r="I257" s="17">
        <v>4.3899999999999997</v>
      </c>
      <c r="J257" s="17">
        <v>3.55</v>
      </c>
      <c r="K257" s="17">
        <v>2.94</v>
      </c>
      <c r="L257" s="17" t="s">
        <v>92</v>
      </c>
      <c r="M257" s="17" t="s">
        <v>92</v>
      </c>
      <c r="N257" s="17" t="s">
        <v>92</v>
      </c>
      <c r="O257" s="38">
        <f>IF(ROUND(I257/D$247,4)=0,0.0001,ROUND(I257/D$247,4))</f>
        <v>5.8999999999999999E-3</v>
      </c>
      <c r="P257" s="38">
        <f>IF(ROUND(J257/D$247,4)=0,0.0001,ROUND(J257/D$247,4))</f>
        <v>4.7000000000000002E-3</v>
      </c>
      <c r="Q257" s="38">
        <f>IF(ROUND(K257/D$247,4)=0,0.0001,ROUND(K257/D$247,4))</f>
        <v>3.8999999999999998E-3</v>
      </c>
    </row>
    <row r="258" spans="2:17" ht="20.100000000000001" customHeight="1"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20.100000000000001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59"/>
      <c r="D269" s="60"/>
      <c r="E269" s="14"/>
      <c r="F269" s="17"/>
      <c r="G269" s="39"/>
      <c r="H269" s="17"/>
      <c r="I269" s="17"/>
      <c r="J269" s="17"/>
      <c r="K269" s="17"/>
      <c r="L269" s="17"/>
      <c r="M269" s="17"/>
      <c r="N269" s="17"/>
      <c r="O269" s="38"/>
      <c r="P269" s="38"/>
      <c r="Q269" s="38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70" t="s">
        <v>21</v>
      </c>
      <c r="D274" s="70"/>
      <c r="E274" s="70"/>
      <c r="F274" s="70"/>
      <c r="G274" s="70"/>
      <c r="H274" s="70"/>
      <c r="I274" s="70"/>
      <c r="J274" s="70"/>
      <c r="K274" s="70"/>
      <c r="O274" s="47"/>
      <c r="P274" s="47"/>
      <c r="Q274" s="47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59"/>
      <c r="D276" s="60"/>
      <c r="E276" s="14"/>
      <c r="F276" s="17"/>
      <c r="G276" s="39"/>
      <c r="H276" s="17"/>
      <c r="I276" s="17"/>
      <c r="J276" s="17"/>
      <c r="K276" s="17"/>
      <c r="L276" s="17"/>
      <c r="M276" s="17"/>
      <c r="N276" s="17"/>
      <c r="O276" s="38"/>
      <c r="P276" s="38"/>
      <c r="Q276" s="38"/>
    </row>
    <row r="277" spans="2:17" ht="20.100000000000001" customHeight="1">
      <c r="B277"/>
      <c r="C277" s="59"/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70" t="s">
        <v>23</v>
      </c>
      <c r="D279" s="70"/>
      <c r="E279" s="70"/>
      <c r="F279" s="70"/>
      <c r="G279" s="70"/>
      <c r="H279" s="70"/>
      <c r="I279" s="70"/>
      <c r="J279" s="70"/>
      <c r="K279" s="70"/>
      <c r="O279" s="47"/>
      <c r="P279" s="47"/>
      <c r="Q279" s="47"/>
    </row>
    <row r="280" spans="2:17" ht="20.100000000000001" customHeight="1">
      <c r="B280"/>
      <c r="C280" s="59"/>
      <c r="D280" s="60"/>
      <c r="E280" s="14"/>
      <c r="F280" s="17"/>
      <c r="G280" s="39"/>
      <c r="H280" s="17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59"/>
      <c r="D281" s="60"/>
      <c r="E281" s="14"/>
      <c r="F281" s="17"/>
      <c r="G281" s="39"/>
      <c r="H281" s="17"/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59"/>
      <c r="D282" s="60"/>
      <c r="E282" s="14"/>
      <c r="F282" s="17"/>
      <c r="G282" s="39"/>
      <c r="H282" s="17"/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14"/>
      <c r="F283" s="17"/>
      <c r="G283" s="39"/>
      <c r="H283" s="17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14"/>
      <c r="F284" s="17"/>
      <c r="G284" s="39"/>
      <c r="H284" s="17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14"/>
      <c r="F285" s="17"/>
      <c r="G285" s="39"/>
      <c r="H285" s="17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59"/>
      <c r="D286" s="60"/>
      <c r="E286" s="14"/>
      <c r="F286" s="17"/>
      <c r="G286" s="39"/>
      <c r="H286" s="17"/>
      <c r="I286" s="17"/>
      <c r="J286" s="17"/>
      <c r="K286" s="17"/>
      <c r="L286" s="17"/>
      <c r="M286" s="17"/>
      <c r="N286" s="17"/>
      <c r="O286" s="38"/>
      <c r="P286" s="38"/>
      <c r="Q286" s="38"/>
    </row>
    <row r="287" spans="2:17" ht="20.100000000000001" customHeight="1">
      <c r="B287"/>
      <c r="C287" s="59"/>
      <c r="D287" s="60"/>
      <c r="E287" s="14"/>
      <c r="F287" s="17"/>
      <c r="G287" s="39"/>
      <c r="H287" s="17"/>
      <c r="I287" s="17"/>
      <c r="J287" s="17"/>
      <c r="K287" s="17"/>
      <c r="L287" s="17"/>
      <c r="M287" s="17"/>
      <c r="N287" s="17"/>
      <c r="O287" s="38"/>
      <c r="P287" s="38"/>
      <c r="Q287" s="38"/>
    </row>
    <row r="288" spans="2:17" ht="20.100000000000001" customHeight="1">
      <c r="B288"/>
      <c r="C288" s="59"/>
      <c r="D288" s="60"/>
      <c r="E288" s="14"/>
      <c r="F288" s="17"/>
      <c r="G288" s="39"/>
      <c r="H288" s="17"/>
      <c r="I288" s="17"/>
      <c r="J288" s="17"/>
      <c r="K288" s="17"/>
      <c r="L288" s="17"/>
      <c r="M288" s="17"/>
      <c r="N288" s="17"/>
      <c r="O288" s="38"/>
      <c r="P288" s="38"/>
      <c r="Q288" s="38"/>
    </row>
    <row r="289" spans="2:17" ht="20.100000000000001" customHeight="1">
      <c r="B289"/>
      <c r="C289" s="59"/>
      <c r="D289" s="60"/>
      <c r="E289" s="14"/>
      <c r="F289" s="17"/>
      <c r="G289" s="39"/>
      <c r="H289" s="17"/>
      <c r="I289" s="17"/>
      <c r="J289" s="17"/>
      <c r="K289" s="17"/>
      <c r="L289" s="17"/>
      <c r="M289" s="17"/>
      <c r="N289" s="17"/>
      <c r="O289" s="38"/>
      <c r="P289" s="38"/>
      <c r="Q289" s="38"/>
    </row>
    <row r="290" spans="2:17" ht="20.100000000000001" customHeight="1">
      <c r="B290"/>
      <c r="C290" s="59"/>
      <c r="D290" s="60"/>
      <c r="E290" s="14"/>
      <c r="F290" s="17"/>
      <c r="G290" s="39"/>
      <c r="H290" s="17"/>
      <c r="I290" s="17"/>
      <c r="J290" s="17"/>
      <c r="K290" s="17"/>
      <c r="L290" s="17"/>
      <c r="M290" s="17"/>
      <c r="N290" s="17"/>
      <c r="O290" s="38"/>
      <c r="P290" s="38"/>
      <c r="Q290" s="38"/>
    </row>
    <row r="291" spans="2:17" ht="20.100000000000001" customHeight="1">
      <c r="B291"/>
      <c r="C291" s="70" t="s">
        <v>22</v>
      </c>
      <c r="D291" s="70"/>
      <c r="E291" s="70"/>
      <c r="F291" s="70"/>
      <c r="G291" s="70"/>
      <c r="H291" s="70"/>
      <c r="I291" s="70"/>
      <c r="J291" s="70"/>
      <c r="K291" s="70"/>
      <c r="O291" s="47"/>
      <c r="P291" s="47"/>
      <c r="Q291" s="47"/>
    </row>
    <row r="292" spans="2:17" ht="20.100000000000001" customHeight="1">
      <c r="B292"/>
      <c r="C292" s="59"/>
      <c r="D292" s="60"/>
      <c r="E292" s="14"/>
      <c r="F292" s="17"/>
      <c r="G292" s="39"/>
      <c r="H292" s="17"/>
      <c r="I292" s="17"/>
      <c r="J292" s="17"/>
      <c r="K292" s="17"/>
      <c r="L292" s="17"/>
      <c r="M292" s="17"/>
      <c r="N292" s="17"/>
      <c r="O292" s="38"/>
      <c r="P292" s="38"/>
      <c r="Q292" s="38"/>
    </row>
    <row r="293" spans="2:17" ht="20.100000000000001" customHeight="1">
      <c r="B293"/>
      <c r="C293" s="59"/>
      <c r="D293" s="60"/>
      <c r="E293" s="14"/>
      <c r="F293" s="17"/>
      <c r="G293" s="39"/>
      <c r="H293" s="17"/>
      <c r="I293" s="17"/>
      <c r="J293" s="17"/>
      <c r="K293" s="17"/>
      <c r="L293" s="17"/>
      <c r="M293" s="17"/>
      <c r="N293" s="17"/>
      <c r="O293" s="38"/>
      <c r="P293" s="38"/>
      <c r="Q293" s="38"/>
    </row>
    <row r="294" spans="2:17" ht="20.100000000000001" customHeight="1">
      <c r="B294"/>
      <c r="C294" s="59"/>
      <c r="D294" s="60"/>
      <c r="E294" s="14"/>
      <c r="F294" s="17"/>
      <c r="G294" s="39"/>
      <c r="H294" s="17"/>
      <c r="I294" s="17"/>
      <c r="J294" s="17"/>
      <c r="K294" s="17"/>
      <c r="L294" s="17"/>
      <c r="M294" s="17"/>
      <c r="N294" s="17"/>
      <c r="O294" s="38"/>
      <c r="P294" s="38"/>
      <c r="Q294" s="38"/>
    </row>
    <row r="295" spans="2:17" ht="20.100000000000001" customHeight="1">
      <c r="B295"/>
      <c r="C295" s="59"/>
      <c r="D295" s="60"/>
      <c r="E295" s="14"/>
      <c r="F295" s="17"/>
      <c r="G295" s="39"/>
      <c r="H295" s="17"/>
      <c r="I295" s="17"/>
      <c r="J295" s="17"/>
      <c r="K295" s="17"/>
      <c r="L295" s="17"/>
      <c r="M295" s="17"/>
      <c r="N295" s="17"/>
      <c r="O295" s="38"/>
      <c r="P295" s="38"/>
      <c r="Q295" s="38"/>
    </row>
    <row r="296" spans="2:17" ht="20.100000000000001" customHeight="1">
      <c r="B296"/>
      <c r="C296" s="59"/>
      <c r="D296" s="60"/>
      <c r="E296" s="14"/>
      <c r="F296" s="17"/>
      <c r="G296" s="39"/>
      <c r="H296" s="17"/>
      <c r="I296" s="17"/>
      <c r="J296" s="17"/>
      <c r="K296" s="17"/>
      <c r="L296" s="17"/>
      <c r="M296" s="17"/>
      <c r="N296" s="17"/>
      <c r="O296" s="38"/>
      <c r="P296" s="38"/>
      <c r="Q296" s="38"/>
    </row>
    <row r="297" spans="2:17" ht="20.100000000000001" customHeight="1">
      <c r="B297"/>
      <c r="C297" s="59"/>
      <c r="D297" s="60"/>
      <c r="E297" s="14"/>
      <c r="F297" s="17"/>
      <c r="G297" s="39"/>
      <c r="H297" s="17"/>
      <c r="I297" s="17"/>
      <c r="J297" s="17"/>
      <c r="K297" s="17"/>
      <c r="L297" s="17"/>
      <c r="M297" s="17"/>
      <c r="N297" s="17"/>
      <c r="O297" s="38"/>
      <c r="P297" s="38"/>
      <c r="Q297" s="38"/>
    </row>
    <row r="298" spans="2:17" ht="20.100000000000001" customHeight="1">
      <c r="B298"/>
      <c r="C298" s="70" t="s">
        <v>63</v>
      </c>
      <c r="D298" s="70"/>
      <c r="E298" s="70"/>
      <c r="F298" s="70"/>
      <c r="G298" s="70"/>
      <c r="H298" s="70"/>
      <c r="I298" s="70"/>
      <c r="J298" s="70"/>
      <c r="K298" s="71"/>
      <c r="O298" s="47"/>
      <c r="P298" s="47"/>
      <c r="Q298" s="47"/>
    </row>
    <row r="299" spans="2:17" ht="20.100000000000001" customHeight="1">
      <c r="B299"/>
      <c r="C299" s="59" t="s">
        <v>103</v>
      </c>
      <c r="D299" s="60"/>
      <c r="E299" s="14"/>
      <c r="F299" s="17"/>
      <c r="G299" s="39"/>
      <c r="H299" s="17"/>
      <c r="I299" s="17"/>
      <c r="J299" s="17"/>
      <c r="K299" s="17"/>
      <c r="L299" s="17"/>
      <c r="M299" s="17"/>
      <c r="N299" s="17"/>
      <c r="O299" s="38"/>
      <c r="P299" s="38"/>
      <c r="Q299" s="38"/>
    </row>
    <row r="300" spans="2:17" ht="20.100000000000001" customHeight="1">
      <c r="B300"/>
      <c r="C300" s="59"/>
      <c r="D300" s="60"/>
      <c r="E300" s="14"/>
      <c r="F300" s="17"/>
      <c r="G300" s="39"/>
      <c r="H300" s="17"/>
      <c r="I300" s="17"/>
      <c r="J300" s="17"/>
      <c r="K300" s="17"/>
      <c r="L300" s="17"/>
      <c r="M300" s="17"/>
      <c r="N300" s="17"/>
      <c r="O300" s="38"/>
      <c r="P300" s="38"/>
      <c r="Q300" s="38"/>
    </row>
    <row r="301" spans="2:17" ht="20.100000000000001" customHeight="1">
      <c r="B301"/>
      <c r="C301" s="59"/>
      <c r="D301" s="60"/>
      <c r="E301" s="14"/>
      <c r="F301" s="17"/>
      <c r="G301" s="39"/>
      <c r="H301" s="17"/>
      <c r="I301" s="17"/>
      <c r="J301" s="17"/>
      <c r="K301" s="17"/>
      <c r="L301" s="17"/>
      <c r="M301" s="17"/>
      <c r="N301" s="17"/>
      <c r="O301" s="38"/>
      <c r="P301" s="38"/>
      <c r="Q301" s="38"/>
    </row>
    <row r="302" spans="2:17" ht="20.100000000000001" customHeight="1">
      <c r="B302"/>
      <c r="C302" s="59"/>
      <c r="D302" s="60"/>
      <c r="E302" s="14"/>
      <c r="F302" s="17"/>
      <c r="G302" s="39"/>
      <c r="H302" s="17"/>
      <c r="I302" s="17"/>
      <c r="J302" s="17"/>
      <c r="K302" s="17"/>
      <c r="L302" s="17"/>
      <c r="M302" s="17"/>
      <c r="N302" s="17"/>
      <c r="O302" s="38"/>
      <c r="P302" s="38"/>
      <c r="Q302" s="38"/>
    </row>
    <row r="303" spans="2:17" ht="20.100000000000001" customHeight="1">
      <c r="B303"/>
      <c r="C303" s="59"/>
      <c r="D303" s="60"/>
      <c r="E303" s="14"/>
      <c r="F303" s="17"/>
      <c r="G303" s="39"/>
      <c r="H303" s="17"/>
      <c r="I303" s="17"/>
      <c r="J303" s="17"/>
      <c r="K303" s="17"/>
      <c r="L303" s="17"/>
      <c r="M303" s="17"/>
      <c r="N303" s="17"/>
      <c r="O303" s="38"/>
      <c r="P303" s="38"/>
      <c r="Q303" s="38"/>
    </row>
    <row r="304" spans="2:17" ht="20.100000000000001" customHeight="1">
      <c r="B304"/>
      <c r="C304" s="59"/>
      <c r="D304" s="60"/>
      <c r="E304" s="14"/>
      <c r="F304" s="17"/>
      <c r="G304" s="39"/>
      <c r="H304" s="17"/>
      <c r="I304" s="17"/>
      <c r="J304" s="17"/>
      <c r="K304" s="17"/>
      <c r="L304" s="17"/>
      <c r="M304" s="17"/>
      <c r="N304" s="17"/>
      <c r="O304" s="38"/>
      <c r="P304" s="38"/>
      <c r="Q304" s="38"/>
    </row>
    <row r="305" spans="2:17" ht="20.100000000000001" customHeight="1">
      <c r="B305"/>
      <c r="C305" s="59"/>
      <c r="D305" s="60"/>
      <c r="E305" s="14"/>
      <c r="F305" s="17"/>
      <c r="G305" s="39"/>
      <c r="H305" s="17"/>
      <c r="I305" s="17"/>
      <c r="J305" s="17"/>
      <c r="K305" s="17"/>
      <c r="L305" s="17"/>
      <c r="M305" s="17"/>
      <c r="N305" s="17"/>
      <c r="O305" s="38"/>
      <c r="P305" s="38"/>
      <c r="Q305" s="38"/>
    </row>
    <row r="306" spans="2:17" ht="20.100000000000001" customHeight="1">
      <c r="B306"/>
      <c r="C306" s="59"/>
      <c r="D306" s="60"/>
      <c r="E306" s="14"/>
      <c r="F306" s="17"/>
      <c r="G306" s="39"/>
      <c r="H306" s="17"/>
      <c r="I306" s="17"/>
      <c r="J306" s="17"/>
      <c r="K306" s="17"/>
      <c r="L306" s="17"/>
      <c r="M306" s="17"/>
      <c r="N306" s="17"/>
      <c r="O306" s="38"/>
      <c r="P306" s="38"/>
      <c r="Q306" s="38"/>
    </row>
    <row r="307" spans="2:17" ht="20.100000000000001" customHeight="1">
      <c r="B307"/>
      <c r="C307" s="59"/>
      <c r="D307" s="60"/>
      <c r="E307" s="14"/>
      <c r="F307" s="17"/>
      <c r="G307" s="39"/>
      <c r="H307" s="17"/>
      <c r="I307" s="17"/>
      <c r="J307" s="17"/>
      <c r="K307" s="17"/>
      <c r="L307" s="17"/>
      <c r="M307" s="17"/>
      <c r="N307" s="17"/>
      <c r="O307" s="38"/>
      <c r="P307" s="38"/>
      <c r="Q307" s="38"/>
    </row>
    <row r="308" spans="2:17" ht="20.100000000000001" customHeight="1">
      <c r="B308"/>
      <c r="C308" s="3" t="s">
        <v>16</v>
      </c>
      <c r="F308" s="18"/>
      <c r="G308" s="44"/>
      <c r="H308" s="18"/>
      <c r="I308" s="18"/>
      <c r="J308" s="18"/>
      <c r="K308" s="18"/>
      <c r="O308" s="47"/>
      <c r="P308" s="47"/>
      <c r="Q308" s="47"/>
    </row>
    <row r="309" spans="2:17" ht="20.100000000000001" customHeight="1">
      <c r="B309"/>
      <c r="C309" s="72" t="s">
        <v>51</v>
      </c>
      <c r="D309" s="73"/>
      <c r="E309" s="27"/>
      <c r="F309" s="19">
        <v>150</v>
      </c>
      <c r="G309" s="45">
        <v>0</v>
      </c>
      <c r="H309" s="20">
        <v>150</v>
      </c>
      <c r="I309" s="17"/>
      <c r="J309" s="17"/>
      <c r="K309" s="17"/>
      <c r="L309" s="17"/>
      <c r="M309" s="17"/>
      <c r="N309" s="17"/>
      <c r="O309" s="38"/>
      <c r="P309" s="38"/>
      <c r="Q309" s="38"/>
    </row>
    <row r="310" spans="2:17" ht="20.100000000000001" customHeight="1">
      <c r="B310"/>
      <c r="C310" s="72" t="s">
        <v>58</v>
      </c>
      <c r="D310" s="73"/>
      <c r="E310" s="27"/>
      <c r="F310" s="19">
        <v>100</v>
      </c>
      <c r="G310" s="45">
        <v>0</v>
      </c>
      <c r="H310" s="20">
        <v>100</v>
      </c>
      <c r="I310" s="17"/>
      <c r="J310" s="17"/>
      <c r="K310" s="17"/>
      <c r="L310" s="17"/>
      <c r="M310" s="17"/>
      <c r="N310" s="17"/>
      <c r="O310" s="38"/>
      <c r="P310" s="38"/>
      <c r="Q310" s="38"/>
    </row>
    <row r="311" spans="2:17" ht="20.100000000000001" customHeight="1">
      <c r="B311"/>
      <c r="C311" s="59"/>
      <c r="D311" s="60"/>
      <c r="E311" s="27"/>
      <c r="F311" s="19"/>
      <c r="G311" s="45"/>
      <c r="H311" s="20"/>
      <c r="I311" s="17"/>
      <c r="J311" s="17"/>
      <c r="K311" s="17"/>
      <c r="L311" s="17"/>
      <c r="M311" s="17"/>
      <c r="N311" s="17"/>
      <c r="O311" s="38"/>
      <c r="P311" s="38"/>
      <c r="Q311" s="38"/>
    </row>
    <row r="312" spans="2:17" ht="20.100000000000001" customHeight="1">
      <c r="B312"/>
      <c r="C312" s="59"/>
      <c r="D312" s="60"/>
      <c r="E312" s="27"/>
      <c r="F312" s="19"/>
      <c r="G312" s="45"/>
      <c r="H312" s="20"/>
      <c r="I312" s="17"/>
      <c r="J312" s="17"/>
      <c r="K312" s="17"/>
      <c r="L312" s="17"/>
      <c r="M312" s="17"/>
      <c r="N312" s="17"/>
      <c r="O312" s="38"/>
      <c r="P312" s="38"/>
      <c r="Q312" s="38"/>
    </row>
    <row r="313" spans="2:17" ht="20.100000000000001" customHeight="1">
      <c r="B313"/>
      <c r="C313" s="59"/>
      <c r="D313" s="60"/>
      <c r="E313" s="27"/>
      <c r="F313" s="19"/>
      <c r="G313" s="45"/>
      <c r="H313" s="20"/>
      <c r="I313" s="17"/>
      <c r="J313" s="17"/>
      <c r="K313" s="17"/>
      <c r="L313" s="17"/>
      <c r="M313" s="17"/>
      <c r="N313" s="17"/>
      <c r="O313" s="38"/>
      <c r="P313" s="38"/>
      <c r="Q313" s="38"/>
    </row>
    <row r="314" spans="2:17" ht="20.100000000000001" customHeight="1">
      <c r="B314"/>
      <c r="C314" s="59"/>
      <c r="D314" s="60"/>
      <c r="E314" s="27"/>
      <c r="F314" s="19"/>
      <c r="G314" s="45"/>
      <c r="H314" s="20"/>
      <c r="I314" s="17"/>
      <c r="J314" s="17"/>
      <c r="K314" s="17"/>
      <c r="L314" s="17"/>
      <c r="M314" s="17"/>
      <c r="N314" s="17"/>
      <c r="O314" s="38"/>
      <c r="P314" s="38"/>
      <c r="Q314" s="38"/>
    </row>
    <row r="315" spans="2:17" ht="20.100000000000001" customHeight="1">
      <c r="B315"/>
      <c r="C315" s="74" t="s">
        <v>72</v>
      </c>
      <c r="D315" s="71"/>
      <c r="E315" s="24" t="s">
        <v>103</v>
      </c>
      <c r="F315" s="24"/>
      <c r="G315" s="46"/>
      <c r="H315" s="24"/>
      <c r="I315" s="24"/>
      <c r="J315" s="24"/>
      <c r="K315" s="24"/>
      <c r="L315" s="24"/>
      <c r="M315" s="24"/>
      <c r="N315" s="24"/>
      <c r="O315" s="48"/>
      <c r="P315" s="48"/>
      <c r="Q315" s="48"/>
    </row>
    <row r="316" spans="2:17" ht="20.100000000000001" customHeight="1">
      <c r="B316"/>
      <c r="C316" s="74" t="s">
        <v>29</v>
      </c>
      <c r="D316" s="71"/>
      <c r="E316" s="24" t="s">
        <v>104</v>
      </c>
      <c r="F316" s="24"/>
      <c r="G316" s="46"/>
      <c r="H316" s="24"/>
      <c r="I316" s="24"/>
      <c r="J316" s="24"/>
      <c r="K316" s="24"/>
      <c r="L316" s="24"/>
      <c r="M316" s="24"/>
      <c r="N316" s="24"/>
      <c r="O316" s="48"/>
      <c r="P316" s="48"/>
      <c r="Q316" s="48"/>
    </row>
    <row r="317" spans="2:17" ht="20.100000000000001" customHeight="1">
      <c r="B317"/>
      <c r="C317" s="74" t="s">
        <v>45</v>
      </c>
      <c r="D317" s="71"/>
      <c r="E317" s="24" t="s">
        <v>104</v>
      </c>
      <c r="F317" s="24"/>
      <c r="G317" s="46"/>
      <c r="H317" s="24"/>
      <c r="I317" s="24"/>
      <c r="J317" s="24"/>
      <c r="K317" s="24"/>
      <c r="L317" s="24"/>
      <c r="M317" s="24"/>
      <c r="N317" s="24"/>
      <c r="O317" s="48"/>
      <c r="P317" s="48"/>
      <c r="Q317" s="48"/>
    </row>
    <row r="318" spans="2:17" ht="20.100000000000001" customHeight="1">
      <c r="B318"/>
      <c r="C318" s="76" t="s">
        <v>79</v>
      </c>
      <c r="D318" s="76"/>
      <c r="E318" s="24" t="s">
        <v>105</v>
      </c>
      <c r="F318" s="24"/>
      <c r="G318" s="46"/>
      <c r="H318" s="24"/>
      <c r="I318" s="24"/>
      <c r="J318" s="24"/>
      <c r="K318" s="24"/>
      <c r="L318" s="24"/>
      <c r="M318" s="24"/>
      <c r="N318" s="24"/>
      <c r="O318" s="48"/>
      <c r="P318" s="48"/>
      <c r="Q318" s="48"/>
    </row>
    <row r="319" spans="2:17" ht="19.5" customHeight="1">
      <c r="B319"/>
      <c r="C319" s="76" t="s">
        <v>59</v>
      </c>
      <c r="D319" s="76"/>
      <c r="E319" s="24" t="s">
        <v>105</v>
      </c>
      <c r="F319" s="24"/>
      <c r="G319" s="46"/>
      <c r="H319" s="24"/>
      <c r="I319" s="24"/>
      <c r="J319" s="24"/>
      <c r="K319" s="24"/>
      <c r="L319" s="24"/>
      <c r="M319" s="24"/>
      <c r="N319" s="24"/>
      <c r="O319" s="48"/>
      <c r="P319" s="48"/>
      <c r="Q319" s="48"/>
    </row>
    <row r="320" spans="2:17" ht="19.5" customHeight="1">
      <c r="B320"/>
      <c r="C320" t="s">
        <v>93</v>
      </c>
      <c r="G320" s="42"/>
      <c r="O320" s="47"/>
      <c r="P320" s="47"/>
      <c r="Q320" s="47"/>
    </row>
    <row r="321" spans="2:17" ht="15.75">
      <c r="F321" s="6"/>
    </row>
    <row r="322" spans="2:17" ht="20.100000000000001" customHeight="1">
      <c r="B322"/>
      <c r="C322" s="4" t="s">
        <v>2</v>
      </c>
      <c r="D322" s="5" t="s">
        <v>245</v>
      </c>
      <c r="E322" s="1"/>
      <c r="G322" s="42"/>
    </row>
    <row r="323" spans="2:17" ht="20.100000000000001" customHeight="1">
      <c r="B323"/>
      <c r="C323" s="4" t="s">
        <v>5</v>
      </c>
      <c r="D323" s="16" t="s">
        <v>252</v>
      </c>
      <c r="E323" s="1"/>
      <c r="G323" s="42"/>
    </row>
    <row r="324" spans="2:17" ht="20.100000000000001" customHeight="1">
      <c r="C324" s="4" t="s">
        <v>7</v>
      </c>
      <c r="D324" s="5">
        <v>40</v>
      </c>
      <c r="E324" s="1"/>
      <c r="G324" s="42"/>
    </row>
    <row r="325" spans="2:17" ht="20.100000000000001" customHeight="1">
      <c r="C325" s="4" t="s">
        <v>12</v>
      </c>
      <c r="D325" s="5"/>
      <c r="E325" s="1"/>
      <c r="G325" s="42"/>
    </row>
    <row r="326" spans="2:17" ht="20.100000000000001" customHeight="1">
      <c r="C326" s="4" t="s">
        <v>13</v>
      </c>
      <c r="D326" s="7">
        <v>750</v>
      </c>
      <c r="E326" s="1"/>
      <c r="G326" s="42"/>
    </row>
    <row r="327" spans="2:17" ht="30" customHeight="1">
      <c r="C327" s="8" t="s">
        <v>86</v>
      </c>
      <c r="D327" s="37">
        <v>3.1600000000000003E-2</v>
      </c>
      <c r="E327" s="1"/>
      <c r="G327" s="42"/>
    </row>
    <row r="328" spans="2:17" ht="30" customHeight="1">
      <c r="C328" s="8" t="s">
        <v>85</v>
      </c>
      <c r="D328" s="38"/>
      <c r="E328" s="1"/>
      <c r="G328" s="42"/>
    </row>
    <row r="329" spans="2:17" ht="20.100000000000001" customHeight="1">
      <c r="C329" s="2"/>
      <c r="G329" s="42"/>
    </row>
    <row r="330" spans="2:17" s="10" customFormat="1" ht="20.100000000000001" customHeight="1">
      <c r="B330" s="9"/>
      <c r="F330" s="63" t="s">
        <v>3</v>
      </c>
      <c r="G330" s="64"/>
      <c r="H330" s="65"/>
      <c r="I330" s="61" t="s">
        <v>4</v>
      </c>
      <c r="J330" s="61"/>
      <c r="K330" s="61"/>
      <c r="L330" s="61" t="s">
        <v>84</v>
      </c>
      <c r="M330" s="61"/>
      <c r="N330" s="61"/>
      <c r="O330" s="61" t="s">
        <v>83</v>
      </c>
      <c r="P330" s="61"/>
      <c r="Q330" s="61"/>
    </row>
    <row r="331" spans="2:17" s="10" customFormat="1" ht="20.100000000000001" customHeight="1">
      <c r="B331" s="9"/>
      <c r="F331" s="63" t="s">
        <v>6</v>
      </c>
      <c r="G331" s="64"/>
      <c r="H331" s="65"/>
      <c r="I331" s="62" t="s">
        <v>48</v>
      </c>
      <c r="J331" s="62"/>
      <c r="K331" s="62"/>
      <c r="L331" s="62" t="s">
        <v>48</v>
      </c>
      <c r="M331" s="62"/>
      <c r="N331" s="62"/>
      <c r="O331" s="62" t="s">
        <v>48</v>
      </c>
      <c r="P331" s="62"/>
      <c r="Q331" s="62"/>
    </row>
    <row r="332" spans="2:17" s="13" customFormat="1" ht="20.100000000000001" customHeight="1">
      <c r="B332" s="11"/>
      <c r="C332" s="66" t="s">
        <v>14</v>
      </c>
      <c r="D332" s="67"/>
      <c r="E332" s="35" t="s">
        <v>17</v>
      </c>
      <c r="F332" s="35" t="s">
        <v>8</v>
      </c>
      <c r="G332" s="43" t="s">
        <v>18</v>
      </c>
      <c r="H332" s="35" t="s">
        <v>19</v>
      </c>
      <c r="I332" s="35" t="s">
        <v>9</v>
      </c>
      <c r="J332" s="35" t="s">
        <v>10</v>
      </c>
      <c r="K332" s="35" t="s">
        <v>11</v>
      </c>
      <c r="L332" s="35" t="s">
        <v>9</v>
      </c>
      <c r="M332" s="35" t="s">
        <v>10</v>
      </c>
      <c r="N332" s="35" t="s">
        <v>11</v>
      </c>
      <c r="O332" s="35" t="s">
        <v>9</v>
      </c>
      <c r="P332" s="35" t="s">
        <v>10</v>
      </c>
      <c r="Q332" s="35" t="s">
        <v>11</v>
      </c>
    </row>
    <row r="333" spans="2:17" ht="20.100000000000001" customHeight="1">
      <c r="C333" s="68" t="s">
        <v>15</v>
      </c>
      <c r="D333" s="69"/>
      <c r="E333" s="14" t="s">
        <v>252</v>
      </c>
      <c r="F333" s="17">
        <v>445.94</v>
      </c>
      <c r="G333" s="39">
        <f>ROUND(1-(H333/F333),3)</f>
        <v>0.10299999999999999</v>
      </c>
      <c r="H333" s="17">
        <v>400</v>
      </c>
      <c r="I333" s="17">
        <v>11.55</v>
      </c>
      <c r="J333" s="17">
        <v>9.33</v>
      </c>
      <c r="K333" s="17">
        <v>7.74</v>
      </c>
      <c r="L333" s="17" t="s">
        <v>92</v>
      </c>
      <c r="M333" s="17" t="s">
        <v>92</v>
      </c>
      <c r="N333" s="17" t="s">
        <v>92</v>
      </c>
      <c r="O333" s="38">
        <f>ROUND(I333/D326,4)+D327</f>
        <v>4.7E-2</v>
      </c>
      <c r="P333" s="38">
        <f>ROUND(J333/D326,4)+D327</f>
        <v>4.4000000000000004E-2</v>
      </c>
      <c r="Q333" s="38">
        <f>ROUND(K333/D326,4)+D327</f>
        <v>4.1900000000000007E-2</v>
      </c>
    </row>
    <row r="334" spans="2:17" ht="20.100000000000001" customHeight="1">
      <c r="B334" s="15"/>
      <c r="C334" s="75" t="s">
        <v>20</v>
      </c>
      <c r="D334" s="75"/>
      <c r="E334" s="75"/>
      <c r="F334" s="75"/>
      <c r="G334" s="75"/>
      <c r="H334" s="75"/>
      <c r="I334" s="75"/>
      <c r="J334" s="75"/>
      <c r="K334" s="75"/>
    </row>
    <row r="335" spans="2:17" ht="20.100000000000001" customHeight="1">
      <c r="C335" s="59" t="s">
        <v>248</v>
      </c>
      <c r="D335" s="60"/>
      <c r="E335" s="14" t="s">
        <v>703</v>
      </c>
      <c r="F335" s="17" t="s">
        <v>92</v>
      </c>
      <c r="G335" s="39" t="s">
        <v>92</v>
      </c>
      <c r="H335" s="17">
        <v>140</v>
      </c>
      <c r="I335" s="17">
        <v>4.04</v>
      </c>
      <c r="J335" s="17">
        <v>3.27</v>
      </c>
      <c r="K335" s="17">
        <v>2.71</v>
      </c>
      <c r="L335" s="17" t="s">
        <v>92</v>
      </c>
      <c r="M335" s="17" t="s">
        <v>92</v>
      </c>
      <c r="N335" s="17" t="s">
        <v>92</v>
      </c>
      <c r="O335" s="38">
        <f>IF(ROUND(I335/D$326,4)=0,0.0001,ROUND(I335/D$326,4))</f>
        <v>5.4000000000000003E-3</v>
      </c>
      <c r="P335" s="38">
        <f>IF(ROUND(J335/D$326,4)=0,0.0001,ROUND(J335/D$326,4))</f>
        <v>4.4000000000000003E-3</v>
      </c>
      <c r="Q335" s="38">
        <f>IF(ROUND(K335/D$326,4)=0,0.0001,ROUND(K335/D$326,4))</f>
        <v>3.5999999999999999E-3</v>
      </c>
    </row>
    <row r="336" spans="2:17" ht="20.100000000000001" customHeight="1">
      <c r="C336" s="59" t="s">
        <v>250</v>
      </c>
      <c r="D336" s="60"/>
      <c r="E336" s="14" t="s">
        <v>705</v>
      </c>
      <c r="F336" s="17">
        <v>173.04</v>
      </c>
      <c r="G336" s="39">
        <f>ROUND(1-(H336/F336),3)</f>
        <v>0.122</v>
      </c>
      <c r="H336" s="17">
        <v>152</v>
      </c>
      <c r="I336" s="17">
        <v>4.3899999999999997</v>
      </c>
      <c r="J336" s="17">
        <v>3.55</v>
      </c>
      <c r="K336" s="17">
        <v>2.94</v>
      </c>
      <c r="L336" s="17" t="s">
        <v>92</v>
      </c>
      <c r="M336" s="17" t="s">
        <v>92</v>
      </c>
      <c r="N336" s="17" t="s">
        <v>92</v>
      </c>
      <c r="O336" s="38">
        <f>IF(ROUND(I336/D$326,4)=0,0.0001,ROUND(I336/D$326,4))</f>
        <v>5.8999999999999999E-3</v>
      </c>
      <c r="P336" s="38">
        <f>IF(ROUND(J336/D$326,4)=0,0.0001,ROUND(J336/D$326,4))</f>
        <v>4.7000000000000002E-3</v>
      </c>
      <c r="Q336" s="38">
        <f>IF(ROUND(K336/D$326,4)=0,0.0001,ROUND(K336/D$326,4))</f>
        <v>3.8999999999999998E-3</v>
      </c>
    </row>
    <row r="337" spans="2:17" ht="20.100000000000001" customHeight="1">
      <c r="C337" s="59"/>
      <c r="D337" s="60"/>
      <c r="E337" s="14"/>
      <c r="F337" s="17"/>
      <c r="G337" s="39"/>
      <c r="H337" s="17"/>
      <c r="I337" s="17"/>
      <c r="J337" s="17"/>
      <c r="K337" s="17"/>
      <c r="L337" s="17"/>
      <c r="M337" s="17"/>
      <c r="N337" s="17"/>
      <c r="O337" s="38"/>
      <c r="P337" s="38"/>
      <c r="Q337" s="38"/>
    </row>
    <row r="338" spans="2:17" ht="20.100000000000001" customHeight="1">
      <c r="C338" s="59"/>
      <c r="D338" s="60"/>
      <c r="E338" s="14"/>
      <c r="F338" s="17"/>
      <c r="G338" s="39"/>
      <c r="H338" s="17"/>
      <c r="I338" s="17"/>
      <c r="J338" s="17"/>
      <c r="K338" s="17"/>
      <c r="L338" s="17"/>
      <c r="M338" s="17"/>
      <c r="N338" s="17"/>
      <c r="O338" s="38"/>
      <c r="P338" s="38"/>
      <c r="Q338" s="38"/>
    </row>
    <row r="339" spans="2:17" ht="20.100000000000001" customHeight="1">
      <c r="C339" s="59"/>
      <c r="D339" s="60"/>
      <c r="E339" s="14"/>
      <c r="F339" s="17"/>
      <c r="G339" s="39"/>
      <c r="H339" s="17"/>
      <c r="I339" s="17"/>
      <c r="J339" s="17"/>
      <c r="K339" s="17"/>
      <c r="L339" s="17"/>
      <c r="M339" s="17"/>
      <c r="N339" s="17"/>
      <c r="O339" s="38"/>
      <c r="P339" s="38"/>
      <c r="Q339" s="38"/>
    </row>
    <row r="340" spans="2:17" ht="20.100000000000001" customHeight="1">
      <c r="B340"/>
      <c r="C340" s="59"/>
      <c r="D340" s="60"/>
      <c r="E340" s="14"/>
      <c r="F340" s="17"/>
      <c r="G340" s="39"/>
      <c r="H340" s="17"/>
      <c r="I340" s="17"/>
      <c r="J340" s="17"/>
      <c r="K340" s="17"/>
      <c r="L340" s="17"/>
      <c r="M340" s="17"/>
      <c r="N340" s="17"/>
      <c r="O340" s="38"/>
      <c r="P340" s="38"/>
      <c r="Q340" s="38"/>
    </row>
    <row r="341" spans="2:17" ht="20.100000000000001" customHeight="1">
      <c r="B341"/>
      <c r="C341" s="59"/>
      <c r="D341" s="60"/>
      <c r="E341" s="14"/>
      <c r="F341" s="17"/>
      <c r="G341" s="39"/>
      <c r="H341" s="17"/>
      <c r="I341" s="17"/>
      <c r="J341" s="17"/>
      <c r="K341" s="17"/>
      <c r="L341" s="17"/>
      <c r="M341" s="17"/>
      <c r="N341" s="17"/>
      <c r="O341" s="38"/>
      <c r="P341" s="38"/>
      <c r="Q341" s="38"/>
    </row>
    <row r="342" spans="2:17" ht="20.100000000000001" customHeight="1">
      <c r="B342"/>
      <c r="C342" s="59"/>
      <c r="D342" s="60"/>
      <c r="E342" s="14"/>
      <c r="F342" s="17"/>
      <c r="G342" s="39"/>
      <c r="H342" s="17"/>
      <c r="I342" s="17"/>
      <c r="J342" s="17"/>
      <c r="K342" s="17"/>
      <c r="L342" s="17"/>
      <c r="M342" s="17"/>
      <c r="N342" s="17"/>
      <c r="O342" s="38"/>
      <c r="P342" s="38"/>
      <c r="Q342" s="38"/>
    </row>
    <row r="343" spans="2:17" ht="20.100000000000001" customHeight="1">
      <c r="B343"/>
      <c r="C343" s="59"/>
      <c r="D343" s="60"/>
      <c r="E343" s="14"/>
      <c r="F343" s="17"/>
      <c r="G343" s="39"/>
      <c r="H343" s="17"/>
      <c r="I343" s="17"/>
      <c r="J343" s="17"/>
      <c r="K343" s="17"/>
      <c r="L343" s="17"/>
      <c r="M343" s="17"/>
      <c r="N343" s="17"/>
      <c r="O343" s="38"/>
      <c r="P343" s="38"/>
      <c r="Q343" s="38"/>
    </row>
    <row r="344" spans="2:17" ht="20.100000000000001" customHeight="1">
      <c r="B344"/>
      <c r="C344" s="59"/>
      <c r="D344" s="60"/>
      <c r="E344" s="14"/>
      <c r="F344" s="17"/>
      <c r="G344" s="39"/>
      <c r="H344" s="17"/>
      <c r="I344" s="17"/>
      <c r="J344" s="17"/>
      <c r="K344" s="17"/>
      <c r="L344" s="17"/>
      <c r="M344" s="17"/>
      <c r="N344" s="17"/>
      <c r="O344" s="38"/>
      <c r="P344" s="38"/>
      <c r="Q344" s="38"/>
    </row>
    <row r="345" spans="2:17" ht="20.100000000000001" customHeight="1">
      <c r="B345"/>
      <c r="C345" s="59"/>
      <c r="D345" s="60"/>
      <c r="E345" s="14"/>
      <c r="F345" s="17"/>
      <c r="G345" s="39"/>
      <c r="H345" s="17"/>
      <c r="I345" s="17"/>
      <c r="J345" s="17"/>
      <c r="K345" s="17"/>
      <c r="L345" s="17"/>
      <c r="M345" s="17"/>
      <c r="N345" s="17"/>
      <c r="O345" s="38"/>
      <c r="P345" s="38"/>
      <c r="Q345" s="38"/>
    </row>
    <row r="346" spans="2:17" ht="20.100000000000001" customHeight="1">
      <c r="B346"/>
      <c r="C346" s="59"/>
      <c r="D346" s="60"/>
      <c r="E346" s="14"/>
      <c r="F346" s="17"/>
      <c r="G346" s="39"/>
      <c r="H346" s="17"/>
      <c r="I346" s="17"/>
      <c r="J346" s="17"/>
      <c r="K346" s="17"/>
      <c r="L346" s="17"/>
      <c r="M346" s="17"/>
      <c r="N346" s="17"/>
      <c r="O346" s="38"/>
      <c r="P346" s="38"/>
      <c r="Q346" s="38"/>
    </row>
    <row r="347" spans="2:17" ht="20.100000000000001" customHeight="1">
      <c r="B347"/>
      <c r="C347" s="59"/>
      <c r="D347" s="60"/>
      <c r="E347" s="14"/>
      <c r="F347" s="17"/>
      <c r="G347" s="39"/>
      <c r="H347" s="17"/>
      <c r="I347" s="17"/>
      <c r="J347" s="17"/>
      <c r="K347" s="17"/>
      <c r="L347" s="17"/>
      <c r="M347" s="17"/>
      <c r="N347" s="17"/>
      <c r="O347" s="38"/>
      <c r="P347" s="38"/>
      <c r="Q347" s="38"/>
    </row>
    <row r="348" spans="2:17" ht="20.100000000000001" customHeight="1">
      <c r="B348"/>
      <c r="C348" s="59"/>
      <c r="D348" s="60"/>
      <c r="E348" s="14"/>
      <c r="F348" s="17"/>
      <c r="G348" s="39"/>
      <c r="H348" s="17"/>
      <c r="I348" s="17"/>
      <c r="J348" s="17"/>
      <c r="K348" s="17"/>
      <c r="L348" s="17"/>
      <c r="M348" s="17"/>
      <c r="N348" s="17"/>
      <c r="O348" s="38"/>
      <c r="P348" s="38"/>
      <c r="Q348" s="38"/>
    </row>
    <row r="349" spans="2:17" ht="20.100000000000001" customHeight="1">
      <c r="B349"/>
      <c r="C349" s="59"/>
      <c r="D349" s="60"/>
      <c r="E349" s="14"/>
      <c r="F349" s="17"/>
      <c r="G349" s="39"/>
      <c r="H349" s="17"/>
      <c r="I349" s="17"/>
      <c r="J349" s="17"/>
      <c r="K349" s="17"/>
      <c r="L349" s="17"/>
      <c r="M349" s="17"/>
      <c r="N349" s="17"/>
      <c r="O349" s="38"/>
      <c r="P349" s="38"/>
      <c r="Q349" s="38"/>
    </row>
    <row r="350" spans="2:17" ht="20.100000000000001" customHeight="1">
      <c r="B350"/>
      <c r="C350" s="59"/>
      <c r="D350" s="60"/>
      <c r="E350" s="14"/>
      <c r="F350" s="17"/>
      <c r="G350" s="39"/>
      <c r="H350" s="17"/>
      <c r="I350" s="17"/>
      <c r="J350" s="17"/>
      <c r="K350" s="17"/>
      <c r="L350" s="17"/>
      <c r="M350" s="17"/>
      <c r="N350" s="17"/>
      <c r="O350" s="38"/>
      <c r="P350" s="38"/>
      <c r="Q350" s="38"/>
    </row>
    <row r="351" spans="2:17" ht="20.100000000000001" customHeight="1">
      <c r="B351"/>
      <c r="C351" s="59"/>
      <c r="D351" s="60"/>
      <c r="E351" s="14"/>
      <c r="F351" s="17"/>
      <c r="G351" s="39"/>
      <c r="H351" s="17"/>
      <c r="I351" s="17"/>
      <c r="J351" s="17"/>
      <c r="K351" s="17"/>
      <c r="L351" s="17"/>
      <c r="M351" s="17"/>
      <c r="N351" s="17"/>
      <c r="O351" s="38"/>
      <c r="P351" s="38"/>
      <c r="Q351" s="38"/>
    </row>
    <row r="352" spans="2:17" ht="20.100000000000001" customHeight="1">
      <c r="B352"/>
      <c r="C352" s="59"/>
      <c r="D352" s="60"/>
      <c r="E352" s="14"/>
      <c r="F352" s="17"/>
      <c r="G352" s="39"/>
      <c r="H352" s="17"/>
      <c r="I352" s="17"/>
      <c r="J352" s="17"/>
      <c r="K352" s="17"/>
      <c r="L352" s="17"/>
      <c r="M352" s="17"/>
      <c r="N352" s="17"/>
      <c r="O352" s="38"/>
      <c r="P352" s="38"/>
      <c r="Q352" s="38"/>
    </row>
    <row r="353" spans="2:17" ht="20.100000000000001" customHeight="1">
      <c r="B353"/>
      <c r="C353" s="70" t="s">
        <v>21</v>
      </c>
      <c r="D353" s="70"/>
      <c r="E353" s="70"/>
      <c r="F353" s="70"/>
      <c r="G353" s="70"/>
      <c r="H353" s="70"/>
      <c r="I353" s="70"/>
      <c r="J353" s="70"/>
      <c r="K353" s="70"/>
      <c r="O353" s="47"/>
      <c r="P353" s="47"/>
      <c r="Q353" s="47"/>
    </row>
    <row r="354" spans="2:17" ht="20.100000000000001" customHeight="1">
      <c r="B354"/>
      <c r="C354" s="59"/>
      <c r="D354" s="60"/>
      <c r="E354" s="14"/>
      <c r="F354" s="17"/>
      <c r="G354" s="39"/>
      <c r="H354" s="17"/>
      <c r="I354" s="17"/>
      <c r="J354" s="17"/>
      <c r="K354" s="17"/>
      <c r="L354" s="17"/>
      <c r="M354" s="17"/>
      <c r="N354" s="17"/>
      <c r="O354" s="38"/>
      <c r="P354" s="38"/>
      <c r="Q354" s="38"/>
    </row>
    <row r="355" spans="2:17" ht="20.100000000000001" customHeight="1">
      <c r="B355"/>
      <c r="C355" s="59"/>
      <c r="D355" s="60"/>
      <c r="E355" s="14"/>
      <c r="F355" s="17"/>
      <c r="G355" s="39"/>
      <c r="H355" s="17"/>
      <c r="I355" s="17"/>
      <c r="J355" s="17"/>
      <c r="K355" s="17"/>
      <c r="L355" s="17"/>
      <c r="M355" s="17"/>
      <c r="N355" s="17"/>
      <c r="O355" s="38"/>
      <c r="P355" s="38"/>
      <c r="Q355" s="38"/>
    </row>
    <row r="356" spans="2:17" ht="20.100000000000001" customHeight="1">
      <c r="B356"/>
      <c r="C356" s="59"/>
      <c r="D356" s="60"/>
      <c r="E356" s="14"/>
      <c r="F356" s="17"/>
      <c r="G356" s="39"/>
      <c r="H356" s="17"/>
      <c r="I356" s="17"/>
      <c r="J356" s="17"/>
      <c r="K356" s="17"/>
      <c r="L356" s="17"/>
      <c r="M356" s="17"/>
      <c r="N356" s="17"/>
      <c r="O356" s="38"/>
      <c r="P356" s="38"/>
      <c r="Q356" s="38"/>
    </row>
    <row r="357" spans="2:17" ht="20.100000000000001" customHeight="1">
      <c r="B357"/>
      <c r="C357" s="59"/>
      <c r="D357" s="60"/>
      <c r="E357" s="14"/>
      <c r="F357" s="17"/>
      <c r="G357" s="39"/>
      <c r="H357" s="17"/>
      <c r="I357" s="17"/>
      <c r="J357" s="17"/>
      <c r="K357" s="17"/>
      <c r="L357" s="17"/>
      <c r="M357" s="17"/>
      <c r="N357" s="17"/>
      <c r="O357" s="38"/>
      <c r="P357" s="38"/>
      <c r="Q357" s="38"/>
    </row>
    <row r="358" spans="2:17" ht="20.100000000000001" customHeight="1">
      <c r="B358"/>
      <c r="C358" s="70" t="s">
        <v>23</v>
      </c>
      <c r="D358" s="70"/>
      <c r="E358" s="70"/>
      <c r="F358" s="70"/>
      <c r="G358" s="70"/>
      <c r="H358" s="70"/>
      <c r="I358" s="70"/>
      <c r="J358" s="70"/>
      <c r="K358" s="70"/>
      <c r="O358" s="47"/>
      <c r="P358" s="47"/>
      <c r="Q358" s="47"/>
    </row>
    <row r="359" spans="2:17" ht="20.100000000000001" customHeight="1">
      <c r="B359"/>
      <c r="C359" s="59"/>
      <c r="D359" s="60"/>
      <c r="E359" s="14"/>
      <c r="F359" s="17"/>
      <c r="G359" s="39"/>
      <c r="H359" s="17"/>
      <c r="I359" s="17"/>
      <c r="J359" s="17"/>
      <c r="K359" s="17"/>
      <c r="L359" s="17"/>
      <c r="M359" s="17"/>
      <c r="N359" s="17"/>
      <c r="O359" s="38"/>
      <c r="P359" s="38"/>
      <c r="Q359" s="38"/>
    </row>
    <row r="360" spans="2:17" ht="20.100000000000001" customHeight="1">
      <c r="B360"/>
      <c r="C360" s="59"/>
      <c r="D360" s="60"/>
      <c r="E360" s="14"/>
      <c r="F360" s="17"/>
      <c r="G360" s="39"/>
      <c r="H360" s="17"/>
      <c r="I360" s="17"/>
      <c r="J360" s="17"/>
      <c r="K360" s="17"/>
      <c r="L360" s="17"/>
      <c r="M360" s="17"/>
      <c r="N360" s="17"/>
      <c r="O360" s="38"/>
      <c r="P360" s="38"/>
      <c r="Q360" s="38"/>
    </row>
    <row r="361" spans="2:17" ht="20.100000000000001" customHeight="1">
      <c r="B361"/>
      <c r="C361" s="59"/>
      <c r="D361" s="60"/>
      <c r="E361" s="14"/>
      <c r="F361" s="17"/>
      <c r="G361" s="39"/>
      <c r="H361" s="17"/>
      <c r="I361" s="17"/>
      <c r="J361" s="17"/>
      <c r="K361" s="17"/>
      <c r="L361" s="17"/>
      <c r="M361" s="17"/>
      <c r="N361" s="17"/>
      <c r="O361" s="38"/>
      <c r="P361" s="38"/>
      <c r="Q361" s="38"/>
    </row>
    <row r="362" spans="2:17" ht="20.100000000000001" customHeight="1">
      <c r="B362"/>
      <c r="C362" s="59"/>
      <c r="D362" s="60"/>
      <c r="E362" s="14"/>
      <c r="F362" s="17"/>
      <c r="G362" s="39"/>
      <c r="H362" s="17"/>
      <c r="I362" s="17"/>
      <c r="J362" s="17"/>
      <c r="K362" s="17"/>
      <c r="L362" s="17"/>
      <c r="M362" s="17"/>
      <c r="N362" s="17"/>
      <c r="O362" s="38"/>
      <c r="P362" s="38"/>
      <c r="Q362" s="38"/>
    </row>
    <row r="363" spans="2:17" ht="20.100000000000001" customHeight="1">
      <c r="B363"/>
      <c r="C363" s="59"/>
      <c r="D363" s="60"/>
      <c r="E363" s="14"/>
      <c r="F363" s="17"/>
      <c r="G363" s="39"/>
      <c r="H363" s="17"/>
      <c r="I363" s="17"/>
      <c r="J363" s="17"/>
      <c r="K363" s="17"/>
      <c r="L363" s="17"/>
      <c r="M363" s="17"/>
      <c r="N363" s="17"/>
      <c r="O363" s="38"/>
      <c r="P363" s="38"/>
      <c r="Q363" s="38"/>
    </row>
    <row r="364" spans="2:17" ht="20.100000000000001" customHeight="1">
      <c r="B364"/>
      <c r="C364" s="59"/>
      <c r="D364" s="60"/>
      <c r="E364" s="14"/>
      <c r="F364" s="17"/>
      <c r="G364" s="39"/>
      <c r="H364" s="17"/>
      <c r="I364" s="17"/>
      <c r="J364" s="17"/>
      <c r="K364" s="17"/>
      <c r="L364" s="17"/>
      <c r="M364" s="17"/>
      <c r="N364" s="17"/>
      <c r="O364" s="38"/>
      <c r="P364" s="38"/>
      <c r="Q364" s="38"/>
    </row>
    <row r="365" spans="2:17" ht="20.100000000000001" customHeight="1">
      <c r="B365"/>
      <c r="C365" s="59"/>
      <c r="D365" s="60"/>
      <c r="E365" s="14"/>
      <c r="F365" s="17"/>
      <c r="G365" s="39"/>
      <c r="H365" s="17"/>
      <c r="I365" s="17"/>
      <c r="J365" s="17"/>
      <c r="K365" s="17"/>
      <c r="L365" s="17"/>
      <c r="M365" s="17"/>
      <c r="N365" s="17"/>
      <c r="O365" s="38"/>
      <c r="P365" s="38"/>
      <c r="Q365" s="38"/>
    </row>
    <row r="366" spans="2:17" ht="20.100000000000001" customHeight="1">
      <c r="B366"/>
      <c r="C366" s="59"/>
      <c r="D366" s="60"/>
      <c r="E366" s="14"/>
      <c r="F366" s="17"/>
      <c r="G366" s="39"/>
      <c r="H366" s="17"/>
      <c r="I366" s="17"/>
      <c r="J366" s="17"/>
      <c r="K366" s="17"/>
      <c r="L366" s="17"/>
      <c r="M366" s="17"/>
      <c r="N366" s="17"/>
      <c r="O366" s="38"/>
      <c r="P366" s="38"/>
      <c r="Q366" s="38"/>
    </row>
    <row r="367" spans="2:17" ht="20.100000000000001" customHeight="1">
      <c r="B367"/>
      <c r="C367" s="59"/>
      <c r="D367" s="60"/>
      <c r="E367" s="14"/>
      <c r="F367" s="17"/>
      <c r="G367" s="39"/>
      <c r="H367" s="17"/>
      <c r="I367" s="17"/>
      <c r="J367" s="17"/>
      <c r="K367" s="17"/>
      <c r="L367" s="17"/>
      <c r="M367" s="17"/>
      <c r="N367" s="17"/>
      <c r="O367" s="38"/>
      <c r="P367" s="38"/>
      <c r="Q367" s="38"/>
    </row>
    <row r="368" spans="2:17" ht="20.100000000000001" customHeight="1">
      <c r="B368"/>
      <c r="C368" s="59"/>
      <c r="D368" s="60"/>
      <c r="E368" s="14"/>
      <c r="F368" s="17"/>
      <c r="G368" s="39"/>
      <c r="H368" s="17"/>
      <c r="I368" s="17"/>
      <c r="J368" s="17"/>
      <c r="K368" s="17"/>
      <c r="L368" s="17"/>
      <c r="M368" s="17"/>
      <c r="N368" s="17"/>
      <c r="O368" s="38"/>
      <c r="P368" s="38"/>
      <c r="Q368" s="38"/>
    </row>
    <row r="369" spans="2:17" ht="20.100000000000001" customHeight="1">
      <c r="B369"/>
      <c r="C369" s="59"/>
      <c r="D369" s="60"/>
      <c r="E369" s="14"/>
      <c r="F369" s="17"/>
      <c r="G369" s="39"/>
      <c r="H369" s="17"/>
      <c r="I369" s="17"/>
      <c r="J369" s="17"/>
      <c r="K369" s="17"/>
      <c r="L369" s="17"/>
      <c r="M369" s="17"/>
      <c r="N369" s="17"/>
      <c r="O369" s="38"/>
      <c r="P369" s="38"/>
      <c r="Q369" s="38"/>
    </row>
    <row r="370" spans="2:17" ht="20.100000000000001" customHeight="1">
      <c r="B370"/>
      <c r="C370" s="70" t="s">
        <v>22</v>
      </c>
      <c r="D370" s="70"/>
      <c r="E370" s="70"/>
      <c r="F370" s="70"/>
      <c r="G370" s="70"/>
      <c r="H370" s="70"/>
      <c r="I370" s="70"/>
      <c r="J370" s="70"/>
      <c r="K370" s="70"/>
      <c r="O370" s="47"/>
      <c r="P370" s="47"/>
      <c r="Q370" s="47"/>
    </row>
    <row r="371" spans="2:17" ht="20.100000000000001" customHeight="1">
      <c r="B371"/>
      <c r="C371" s="59"/>
      <c r="D371" s="60"/>
      <c r="E371" s="14"/>
      <c r="F371" s="17"/>
      <c r="G371" s="39"/>
      <c r="H371" s="17"/>
      <c r="I371" s="17"/>
      <c r="J371" s="17"/>
      <c r="K371" s="17"/>
      <c r="L371" s="17"/>
      <c r="M371" s="17"/>
      <c r="N371" s="17"/>
      <c r="O371" s="38"/>
      <c r="P371" s="38"/>
      <c r="Q371" s="38"/>
    </row>
    <row r="372" spans="2:17" ht="20.100000000000001" customHeight="1">
      <c r="B372"/>
      <c r="C372" s="59"/>
      <c r="D372" s="60"/>
      <c r="E372" s="14"/>
      <c r="F372" s="17"/>
      <c r="G372" s="39"/>
      <c r="H372" s="17"/>
      <c r="I372" s="17"/>
      <c r="J372" s="17"/>
      <c r="K372" s="17"/>
      <c r="L372" s="17"/>
      <c r="M372" s="17"/>
      <c r="N372" s="17"/>
      <c r="O372" s="38"/>
      <c r="P372" s="38"/>
      <c r="Q372" s="38"/>
    </row>
    <row r="373" spans="2:17" ht="20.100000000000001" customHeight="1">
      <c r="B373"/>
      <c r="C373" s="59"/>
      <c r="D373" s="60"/>
      <c r="E373" s="14"/>
      <c r="F373" s="17"/>
      <c r="G373" s="39"/>
      <c r="H373" s="17"/>
      <c r="I373" s="17"/>
      <c r="J373" s="17"/>
      <c r="K373" s="17"/>
      <c r="L373" s="17"/>
      <c r="M373" s="17"/>
      <c r="N373" s="17"/>
      <c r="O373" s="38"/>
      <c r="P373" s="38"/>
      <c r="Q373" s="38"/>
    </row>
    <row r="374" spans="2:17" ht="20.100000000000001" customHeight="1">
      <c r="B374"/>
      <c r="C374" s="59"/>
      <c r="D374" s="60"/>
      <c r="E374" s="14"/>
      <c r="F374" s="17"/>
      <c r="G374" s="39"/>
      <c r="H374" s="17"/>
      <c r="I374" s="17"/>
      <c r="J374" s="17"/>
      <c r="K374" s="17"/>
      <c r="L374" s="17"/>
      <c r="M374" s="17"/>
      <c r="N374" s="17"/>
      <c r="O374" s="38"/>
      <c r="P374" s="38"/>
      <c r="Q374" s="38"/>
    </row>
    <row r="375" spans="2:17" ht="20.100000000000001" customHeight="1">
      <c r="B375"/>
      <c r="C375" s="59"/>
      <c r="D375" s="60"/>
      <c r="E375" s="14"/>
      <c r="F375" s="17"/>
      <c r="G375" s="39"/>
      <c r="H375" s="17"/>
      <c r="I375" s="17"/>
      <c r="J375" s="17"/>
      <c r="K375" s="17"/>
      <c r="L375" s="17"/>
      <c r="M375" s="17"/>
      <c r="N375" s="17"/>
      <c r="O375" s="38"/>
      <c r="P375" s="38"/>
      <c r="Q375" s="38"/>
    </row>
    <row r="376" spans="2:17" ht="20.100000000000001" customHeight="1">
      <c r="B376"/>
      <c r="C376" s="59"/>
      <c r="D376" s="60"/>
      <c r="E376" s="14"/>
      <c r="F376" s="17"/>
      <c r="G376" s="39"/>
      <c r="H376" s="17"/>
      <c r="I376" s="17"/>
      <c r="J376" s="17"/>
      <c r="K376" s="17"/>
      <c r="L376" s="17"/>
      <c r="M376" s="17"/>
      <c r="N376" s="17"/>
      <c r="O376" s="38"/>
      <c r="P376" s="38"/>
      <c r="Q376" s="38"/>
    </row>
    <row r="377" spans="2:17" ht="20.100000000000001" customHeight="1">
      <c r="B377"/>
      <c r="C377" s="70" t="s">
        <v>63</v>
      </c>
      <c r="D377" s="70"/>
      <c r="E377" s="70"/>
      <c r="F377" s="70"/>
      <c r="G377" s="70"/>
      <c r="H377" s="70"/>
      <c r="I377" s="70"/>
      <c r="J377" s="70"/>
      <c r="K377" s="71"/>
      <c r="O377" s="47"/>
      <c r="P377" s="47"/>
      <c r="Q377" s="47"/>
    </row>
    <row r="378" spans="2:17" ht="20.100000000000001" customHeight="1">
      <c r="B378"/>
      <c r="C378" s="59" t="s">
        <v>103</v>
      </c>
      <c r="D378" s="60"/>
      <c r="E378" s="14"/>
      <c r="F378" s="17"/>
      <c r="G378" s="39"/>
      <c r="H378" s="17"/>
      <c r="I378" s="17"/>
      <c r="J378" s="17"/>
      <c r="K378" s="17"/>
      <c r="L378" s="17"/>
      <c r="M378" s="17"/>
      <c r="N378" s="17"/>
      <c r="O378" s="38"/>
      <c r="P378" s="38"/>
      <c r="Q378" s="38"/>
    </row>
    <row r="379" spans="2:17" ht="20.100000000000001" customHeight="1">
      <c r="B379"/>
      <c r="C379" s="59"/>
      <c r="D379" s="60"/>
      <c r="E379" s="14"/>
      <c r="F379" s="17"/>
      <c r="G379" s="39"/>
      <c r="H379" s="17"/>
      <c r="I379" s="17"/>
      <c r="J379" s="17"/>
      <c r="K379" s="17"/>
      <c r="L379" s="17"/>
      <c r="M379" s="17"/>
      <c r="N379" s="17"/>
      <c r="O379" s="38"/>
      <c r="P379" s="38"/>
      <c r="Q379" s="38"/>
    </row>
    <row r="380" spans="2:17" ht="20.100000000000001" customHeight="1">
      <c r="B380"/>
      <c r="C380" s="59"/>
      <c r="D380" s="60"/>
      <c r="E380" s="14"/>
      <c r="F380" s="17"/>
      <c r="G380" s="39"/>
      <c r="H380" s="17"/>
      <c r="I380" s="17"/>
      <c r="J380" s="17"/>
      <c r="K380" s="17"/>
      <c r="L380" s="17"/>
      <c r="M380" s="17"/>
      <c r="N380" s="17"/>
      <c r="O380" s="38"/>
      <c r="P380" s="38"/>
      <c r="Q380" s="38"/>
    </row>
    <row r="381" spans="2:17" ht="20.100000000000001" customHeight="1">
      <c r="B381"/>
      <c r="C381" s="59"/>
      <c r="D381" s="60"/>
      <c r="E381" s="14"/>
      <c r="F381" s="17"/>
      <c r="G381" s="39"/>
      <c r="H381" s="17"/>
      <c r="I381" s="17"/>
      <c r="J381" s="17"/>
      <c r="K381" s="17"/>
      <c r="L381" s="17"/>
      <c r="M381" s="17"/>
      <c r="N381" s="17"/>
      <c r="O381" s="38"/>
      <c r="P381" s="38"/>
      <c r="Q381" s="38"/>
    </row>
    <row r="382" spans="2:17" ht="20.100000000000001" customHeight="1">
      <c r="B382"/>
      <c r="C382" s="59"/>
      <c r="D382" s="60"/>
      <c r="E382" s="14"/>
      <c r="F382" s="17"/>
      <c r="G382" s="39"/>
      <c r="H382" s="17"/>
      <c r="I382" s="17"/>
      <c r="J382" s="17"/>
      <c r="K382" s="17"/>
      <c r="L382" s="17"/>
      <c r="M382" s="17"/>
      <c r="N382" s="17"/>
      <c r="O382" s="38"/>
      <c r="P382" s="38"/>
      <c r="Q382" s="38"/>
    </row>
    <row r="383" spans="2:17" ht="20.100000000000001" customHeight="1">
      <c r="B383"/>
      <c r="C383" s="59"/>
      <c r="D383" s="60"/>
      <c r="E383" s="14"/>
      <c r="F383" s="17"/>
      <c r="G383" s="39"/>
      <c r="H383" s="17"/>
      <c r="I383" s="17"/>
      <c r="J383" s="17"/>
      <c r="K383" s="17"/>
      <c r="L383" s="17"/>
      <c r="M383" s="17"/>
      <c r="N383" s="17"/>
      <c r="O383" s="38"/>
      <c r="P383" s="38"/>
      <c r="Q383" s="38"/>
    </row>
    <row r="384" spans="2:17" ht="20.100000000000001" customHeight="1">
      <c r="B384"/>
      <c r="C384" s="59"/>
      <c r="D384" s="60"/>
      <c r="E384" s="14"/>
      <c r="F384" s="17"/>
      <c r="G384" s="39"/>
      <c r="H384" s="17"/>
      <c r="I384" s="17"/>
      <c r="J384" s="17"/>
      <c r="K384" s="17"/>
      <c r="L384" s="17"/>
      <c r="M384" s="17"/>
      <c r="N384" s="17"/>
      <c r="O384" s="38"/>
      <c r="P384" s="38"/>
      <c r="Q384" s="38"/>
    </row>
    <row r="385" spans="2:17" ht="20.100000000000001" customHeight="1">
      <c r="B385"/>
      <c r="C385" s="59"/>
      <c r="D385" s="60"/>
      <c r="E385" s="14"/>
      <c r="F385" s="17"/>
      <c r="G385" s="39"/>
      <c r="H385" s="17"/>
      <c r="I385" s="17"/>
      <c r="J385" s="17"/>
      <c r="K385" s="17"/>
      <c r="L385" s="17"/>
      <c r="M385" s="17"/>
      <c r="N385" s="17"/>
      <c r="O385" s="38"/>
      <c r="P385" s="38"/>
      <c r="Q385" s="38"/>
    </row>
    <row r="386" spans="2:17" ht="20.100000000000001" customHeight="1">
      <c r="B386"/>
      <c r="C386" s="59"/>
      <c r="D386" s="60"/>
      <c r="E386" s="14"/>
      <c r="F386" s="17"/>
      <c r="G386" s="39"/>
      <c r="H386" s="17"/>
      <c r="I386" s="17"/>
      <c r="J386" s="17"/>
      <c r="K386" s="17"/>
      <c r="L386" s="17"/>
      <c r="M386" s="17"/>
      <c r="N386" s="17"/>
      <c r="O386" s="38"/>
      <c r="P386" s="38"/>
      <c r="Q386" s="38"/>
    </row>
    <row r="387" spans="2:17" ht="20.100000000000001" customHeight="1">
      <c r="B387"/>
      <c r="C387" s="3" t="s">
        <v>16</v>
      </c>
      <c r="F387" s="18"/>
      <c r="G387" s="44"/>
      <c r="H387" s="18"/>
      <c r="I387" s="18"/>
      <c r="J387" s="18"/>
      <c r="K387" s="18"/>
      <c r="O387" s="47"/>
      <c r="P387" s="47"/>
      <c r="Q387" s="47"/>
    </row>
    <row r="388" spans="2:17" ht="20.100000000000001" customHeight="1">
      <c r="B388"/>
      <c r="C388" s="72" t="s">
        <v>51</v>
      </c>
      <c r="D388" s="73"/>
      <c r="E388" s="27"/>
      <c r="F388" s="19">
        <v>150</v>
      </c>
      <c r="G388" s="45">
        <v>0</v>
      </c>
      <c r="H388" s="20">
        <v>150</v>
      </c>
      <c r="I388" s="17"/>
      <c r="J388" s="17"/>
      <c r="K388" s="17"/>
      <c r="L388" s="17"/>
      <c r="M388" s="17"/>
      <c r="N388" s="17"/>
      <c r="O388" s="38"/>
      <c r="P388" s="38"/>
      <c r="Q388" s="38"/>
    </row>
    <row r="389" spans="2:17" ht="20.100000000000001" customHeight="1">
      <c r="B389"/>
      <c r="C389" s="72" t="s">
        <v>58</v>
      </c>
      <c r="D389" s="73"/>
      <c r="E389" s="27"/>
      <c r="F389" s="19">
        <v>100</v>
      </c>
      <c r="G389" s="45">
        <v>0</v>
      </c>
      <c r="H389" s="20">
        <v>100</v>
      </c>
      <c r="I389" s="17"/>
      <c r="J389" s="17"/>
      <c r="K389" s="17"/>
      <c r="L389" s="17"/>
      <c r="M389" s="17"/>
      <c r="N389" s="17"/>
      <c r="O389" s="38"/>
      <c r="P389" s="38"/>
      <c r="Q389" s="38"/>
    </row>
    <row r="390" spans="2:17" ht="20.100000000000001" customHeight="1">
      <c r="B390"/>
      <c r="C390" s="59"/>
      <c r="D390" s="60"/>
      <c r="E390" s="27"/>
      <c r="F390" s="19"/>
      <c r="G390" s="45"/>
      <c r="H390" s="20"/>
      <c r="I390" s="17"/>
      <c r="J390" s="17"/>
      <c r="K390" s="17"/>
      <c r="L390" s="17"/>
      <c r="M390" s="17"/>
      <c r="N390" s="17"/>
      <c r="O390" s="38"/>
      <c r="P390" s="38"/>
      <c r="Q390" s="38"/>
    </row>
    <row r="391" spans="2:17" ht="20.100000000000001" customHeight="1">
      <c r="B391"/>
      <c r="C391" s="59"/>
      <c r="D391" s="60"/>
      <c r="E391" s="27"/>
      <c r="F391" s="19"/>
      <c r="G391" s="45"/>
      <c r="H391" s="20"/>
      <c r="I391" s="17"/>
      <c r="J391" s="17"/>
      <c r="K391" s="17"/>
      <c r="L391" s="17"/>
      <c r="M391" s="17"/>
      <c r="N391" s="17"/>
      <c r="O391" s="38"/>
      <c r="P391" s="38"/>
      <c r="Q391" s="38"/>
    </row>
    <row r="392" spans="2:17" ht="20.100000000000001" customHeight="1">
      <c r="B392"/>
      <c r="C392" s="59"/>
      <c r="D392" s="60"/>
      <c r="E392" s="27"/>
      <c r="F392" s="19"/>
      <c r="G392" s="45"/>
      <c r="H392" s="20"/>
      <c r="I392" s="17"/>
      <c r="J392" s="17"/>
      <c r="K392" s="17"/>
      <c r="L392" s="17"/>
      <c r="M392" s="17"/>
      <c r="N392" s="17"/>
      <c r="O392" s="38"/>
      <c r="P392" s="38"/>
      <c r="Q392" s="38"/>
    </row>
    <row r="393" spans="2:17" ht="20.100000000000001" customHeight="1">
      <c r="B393"/>
      <c r="C393" s="59"/>
      <c r="D393" s="60"/>
      <c r="E393" s="27"/>
      <c r="F393" s="19"/>
      <c r="G393" s="45"/>
      <c r="H393" s="20"/>
      <c r="I393" s="17"/>
      <c r="J393" s="17"/>
      <c r="K393" s="17"/>
      <c r="L393" s="17"/>
      <c r="M393" s="17"/>
      <c r="N393" s="17"/>
      <c r="O393" s="38"/>
      <c r="P393" s="38"/>
      <c r="Q393" s="38"/>
    </row>
    <row r="394" spans="2:17" ht="20.100000000000001" customHeight="1">
      <c r="B394"/>
      <c r="C394" s="74" t="s">
        <v>72</v>
      </c>
      <c r="D394" s="71"/>
      <c r="E394" s="24" t="s">
        <v>103</v>
      </c>
      <c r="F394" s="24"/>
      <c r="G394" s="46"/>
      <c r="H394" s="24"/>
      <c r="I394" s="24"/>
      <c r="J394" s="24"/>
      <c r="K394" s="24"/>
      <c r="L394" s="24"/>
      <c r="M394" s="24"/>
      <c r="N394" s="24"/>
      <c r="O394" s="48"/>
      <c r="P394" s="48"/>
      <c r="Q394" s="48"/>
    </row>
    <row r="395" spans="2:17" ht="20.100000000000001" customHeight="1">
      <c r="B395"/>
      <c r="C395" s="74" t="s">
        <v>29</v>
      </c>
      <c r="D395" s="71"/>
      <c r="E395" s="24" t="s">
        <v>104</v>
      </c>
      <c r="F395" s="24"/>
      <c r="G395" s="46"/>
      <c r="H395" s="24"/>
      <c r="I395" s="24"/>
      <c r="J395" s="24"/>
      <c r="K395" s="24"/>
      <c r="L395" s="24"/>
      <c r="M395" s="24"/>
      <c r="N395" s="24"/>
      <c r="O395" s="48"/>
      <c r="P395" s="48"/>
      <c r="Q395" s="48"/>
    </row>
    <row r="396" spans="2:17" ht="20.100000000000001" customHeight="1">
      <c r="B396"/>
      <c r="C396" s="74" t="s">
        <v>45</v>
      </c>
      <c r="D396" s="71"/>
      <c r="E396" s="24" t="s">
        <v>104</v>
      </c>
      <c r="F396" s="24"/>
      <c r="G396" s="46"/>
      <c r="H396" s="24"/>
      <c r="I396" s="24"/>
      <c r="J396" s="24"/>
      <c r="K396" s="24"/>
      <c r="L396" s="24"/>
      <c r="M396" s="24"/>
      <c r="N396" s="24"/>
      <c r="O396" s="48"/>
      <c r="P396" s="48"/>
      <c r="Q396" s="48"/>
    </row>
    <row r="397" spans="2:17" ht="20.100000000000001" customHeight="1">
      <c r="B397"/>
      <c r="C397" s="76" t="s">
        <v>79</v>
      </c>
      <c r="D397" s="76"/>
      <c r="E397" s="24" t="s">
        <v>105</v>
      </c>
      <c r="F397" s="24"/>
      <c r="G397" s="46"/>
      <c r="H397" s="24"/>
      <c r="I397" s="24"/>
      <c r="J397" s="24"/>
      <c r="K397" s="24"/>
      <c r="L397" s="24"/>
      <c r="M397" s="24"/>
      <c r="N397" s="24"/>
      <c r="O397" s="48"/>
      <c r="P397" s="48"/>
      <c r="Q397" s="48"/>
    </row>
    <row r="398" spans="2:17" ht="19.5" customHeight="1">
      <c r="B398"/>
      <c r="C398" s="76" t="s">
        <v>59</v>
      </c>
      <c r="D398" s="76"/>
      <c r="E398" s="24" t="s">
        <v>105</v>
      </c>
      <c r="F398" s="24"/>
      <c r="G398" s="46"/>
      <c r="H398" s="24"/>
      <c r="I398" s="24"/>
      <c r="J398" s="24"/>
      <c r="K398" s="24"/>
      <c r="L398" s="24"/>
      <c r="M398" s="24"/>
      <c r="N398" s="24"/>
      <c r="O398" s="48"/>
      <c r="P398" s="48"/>
      <c r="Q398" s="48"/>
    </row>
    <row r="399" spans="2:17" ht="19.5" customHeight="1">
      <c r="B399"/>
      <c r="C399" t="s">
        <v>93</v>
      </c>
      <c r="G399" s="42"/>
      <c r="O399" s="47"/>
      <c r="P399" s="47"/>
      <c r="Q399" s="47"/>
    </row>
    <row r="400" spans="2:17" ht="15.75">
      <c r="F400" s="6"/>
    </row>
    <row r="401" spans="2:17" ht="20.100000000000001" customHeight="1">
      <c r="B401"/>
      <c r="C401" s="4" t="s">
        <v>2</v>
      </c>
      <c r="D401" s="5" t="s">
        <v>245</v>
      </c>
      <c r="E401" s="1"/>
      <c r="G401" s="42"/>
    </row>
    <row r="402" spans="2:17" ht="20.100000000000001" customHeight="1">
      <c r="B402"/>
      <c r="C402" s="4" t="s">
        <v>5</v>
      </c>
      <c r="D402" s="16" t="s">
        <v>253</v>
      </c>
      <c r="E402" s="1"/>
      <c r="G402" s="42"/>
    </row>
    <row r="403" spans="2:17" ht="20.100000000000001" customHeight="1">
      <c r="C403" s="4" t="s">
        <v>7</v>
      </c>
      <c r="D403" s="5">
        <v>55</v>
      </c>
      <c r="E403" s="1"/>
      <c r="G403" s="42"/>
    </row>
    <row r="404" spans="2:17" ht="20.100000000000001" customHeight="1">
      <c r="C404" s="4" t="s">
        <v>12</v>
      </c>
      <c r="D404" s="5"/>
      <c r="E404" s="1"/>
      <c r="G404" s="42"/>
    </row>
    <row r="405" spans="2:17" ht="20.100000000000001" customHeight="1">
      <c r="C405" s="4" t="s">
        <v>13</v>
      </c>
      <c r="D405" s="7">
        <v>1000</v>
      </c>
      <c r="E405" s="1"/>
      <c r="G405" s="42"/>
    </row>
    <row r="406" spans="2:17" ht="30" customHeight="1">
      <c r="C406" s="8" t="s">
        <v>86</v>
      </c>
      <c r="D406" s="37">
        <v>2.4199999999999999E-2</v>
      </c>
      <c r="E406" s="1"/>
      <c r="G406" s="42"/>
    </row>
    <row r="407" spans="2:17" ht="30" customHeight="1">
      <c r="C407" s="8" t="s">
        <v>85</v>
      </c>
      <c r="D407" s="38"/>
      <c r="E407" s="1"/>
      <c r="G407" s="42"/>
    </row>
    <row r="408" spans="2:17" ht="20.100000000000001" customHeight="1">
      <c r="C408" s="2"/>
      <c r="G408" s="42"/>
    </row>
    <row r="409" spans="2:17" s="10" customFormat="1" ht="20.100000000000001" customHeight="1">
      <c r="B409" s="9"/>
      <c r="F409" s="63" t="s">
        <v>3</v>
      </c>
      <c r="G409" s="64"/>
      <c r="H409" s="65"/>
      <c r="I409" s="61" t="s">
        <v>4</v>
      </c>
      <c r="J409" s="61"/>
      <c r="K409" s="61"/>
      <c r="L409" s="61" t="s">
        <v>84</v>
      </c>
      <c r="M409" s="61"/>
      <c r="N409" s="61"/>
      <c r="O409" s="61" t="s">
        <v>83</v>
      </c>
      <c r="P409" s="61"/>
      <c r="Q409" s="61"/>
    </row>
    <row r="410" spans="2:17" s="10" customFormat="1" ht="20.100000000000001" customHeight="1">
      <c r="B410" s="9"/>
      <c r="F410" s="63" t="s">
        <v>6</v>
      </c>
      <c r="G410" s="64"/>
      <c r="H410" s="65"/>
      <c r="I410" s="62" t="s">
        <v>48</v>
      </c>
      <c r="J410" s="62"/>
      <c r="K410" s="62"/>
      <c r="L410" s="62" t="s">
        <v>48</v>
      </c>
      <c r="M410" s="62"/>
      <c r="N410" s="62"/>
      <c r="O410" s="62" t="s">
        <v>48</v>
      </c>
      <c r="P410" s="62"/>
      <c r="Q410" s="62"/>
    </row>
    <row r="411" spans="2:17" s="13" customFormat="1" ht="20.100000000000001" customHeight="1">
      <c r="B411" s="11"/>
      <c r="C411" s="66" t="s">
        <v>14</v>
      </c>
      <c r="D411" s="67"/>
      <c r="E411" s="35" t="s">
        <v>17</v>
      </c>
      <c r="F411" s="35" t="s">
        <v>8</v>
      </c>
      <c r="G411" s="43" t="s">
        <v>18</v>
      </c>
      <c r="H411" s="35" t="s">
        <v>19</v>
      </c>
      <c r="I411" s="35" t="s">
        <v>9</v>
      </c>
      <c r="J411" s="35" t="s">
        <v>10</v>
      </c>
      <c r="K411" s="35" t="s">
        <v>11</v>
      </c>
      <c r="L411" s="35" t="s">
        <v>9</v>
      </c>
      <c r="M411" s="35" t="s">
        <v>10</v>
      </c>
      <c r="N411" s="35" t="s">
        <v>11</v>
      </c>
      <c r="O411" s="35" t="s">
        <v>9</v>
      </c>
      <c r="P411" s="35" t="s">
        <v>10</v>
      </c>
      <c r="Q411" s="35" t="s">
        <v>11</v>
      </c>
    </row>
    <row r="412" spans="2:17" ht="20.100000000000001" customHeight="1">
      <c r="C412" s="68" t="s">
        <v>15</v>
      </c>
      <c r="D412" s="69"/>
      <c r="E412" s="14" t="s">
        <v>253</v>
      </c>
      <c r="F412" s="17">
        <v>829.28</v>
      </c>
      <c r="G412" s="39">
        <f>ROUND(1-(H412/F412),3)</f>
        <v>0.13700000000000001</v>
      </c>
      <c r="H412" s="17">
        <v>716</v>
      </c>
      <c r="I412" s="17">
        <v>20.68</v>
      </c>
      <c r="J412" s="17">
        <v>16.7</v>
      </c>
      <c r="K412" s="17">
        <v>13.85</v>
      </c>
      <c r="L412" s="17" t="s">
        <v>92</v>
      </c>
      <c r="M412" s="17" t="s">
        <v>92</v>
      </c>
      <c r="N412" s="17" t="s">
        <v>92</v>
      </c>
      <c r="O412" s="38">
        <f>ROUND(I412/D405,4)+D406</f>
        <v>4.4899999999999995E-2</v>
      </c>
      <c r="P412" s="38">
        <f>ROUND(J412/D405,4)+D406</f>
        <v>4.0899999999999999E-2</v>
      </c>
      <c r="Q412" s="38">
        <f>ROUND(K412/D405,4)+D406</f>
        <v>3.8099999999999995E-2</v>
      </c>
    </row>
    <row r="413" spans="2:17" ht="20.100000000000001" customHeight="1">
      <c r="B413" s="15"/>
      <c r="C413" s="75" t="s">
        <v>20</v>
      </c>
      <c r="D413" s="75"/>
      <c r="E413" s="75"/>
      <c r="F413" s="75"/>
      <c r="G413" s="75"/>
      <c r="H413" s="75"/>
      <c r="I413" s="75"/>
      <c r="J413" s="75"/>
      <c r="K413" s="75"/>
    </row>
    <row r="414" spans="2:17" ht="20.100000000000001" customHeight="1">
      <c r="C414" s="59" t="s">
        <v>248</v>
      </c>
      <c r="D414" s="60"/>
      <c r="E414" s="14" t="s">
        <v>703</v>
      </c>
      <c r="F414" s="17" t="s">
        <v>92</v>
      </c>
      <c r="G414" s="39" t="s">
        <v>92</v>
      </c>
      <c r="H414" s="17">
        <v>140</v>
      </c>
      <c r="I414" s="17">
        <v>4.04</v>
      </c>
      <c r="J414" s="17">
        <v>3.27</v>
      </c>
      <c r="K414" s="17">
        <v>2.71</v>
      </c>
      <c r="L414" s="17" t="s">
        <v>92</v>
      </c>
      <c r="M414" s="17" t="s">
        <v>92</v>
      </c>
      <c r="N414" s="17" t="s">
        <v>92</v>
      </c>
      <c r="O414" s="38">
        <f>IF(ROUND(I414/D$405,4)=0,0.0001,ROUND(I414/D$405,4))</f>
        <v>4.0000000000000001E-3</v>
      </c>
      <c r="P414" s="38">
        <f>IF(ROUND(J414/D$405,4)=0,0.0001,ROUND(J414/D$405,4))</f>
        <v>3.3E-3</v>
      </c>
      <c r="Q414" s="38">
        <f>IF(ROUND(K414/D$405,4)=0,0.0001,ROUND(K414/D$405,4))</f>
        <v>2.7000000000000001E-3</v>
      </c>
    </row>
    <row r="415" spans="2:17" ht="20.100000000000001" customHeight="1">
      <c r="C415" s="59" t="s">
        <v>254</v>
      </c>
      <c r="D415" s="60"/>
      <c r="E415" s="14" t="s">
        <v>706</v>
      </c>
      <c r="F415" s="17">
        <v>446.26</v>
      </c>
      <c r="G415" s="39">
        <f>ROUND(1-(H415/F415),3)</f>
        <v>-5.2999999999999999E-2</v>
      </c>
      <c r="H415" s="17">
        <v>470</v>
      </c>
      <c r="I415" s="17">
        <v>13.57</v>
      </c>
      <c r="J415" s="17">
        <v>10.97</v>
      </c>
      <c r="K415" s="17">
        <v>9.09</v>
      </c>
      <c r="L415" s="17" t="s">
        <v>92</v>
      </c>
      <c r="M415" s="17" t="s">
        <v>92</v>
      </c>
      <c r="N415" s="17" t="s">
        <v>92</v>
      </c>
      <c r="O415" s="38">
        <f>IF(ROUND(I415/D$405,4)=0,0.0001,ROUND(I415/D$405,4))</f>
        <v>1.3599999999999999E-2</v>
      </c>
      <c r="P415" s="38">
        <f>IF(ROUND(J415/D$405,4)=0,0.0001,ROUND(J415/D$405,4))</f>
        <v>1.0999999999999999E-2</v>
      </c>
      <c r="Q415" s="38">
        <f>IF(ROUND(K415/D$405,4)=0,0.0001,ROUND(K415/D$405,4))</f>
        <v>9.1000000000000004E-3</v>
      </c>
    </row>
    <row r="416" spans="2:17" ht="20.100000000000001" customHeight="1">
      <c r="C416" s="59" t="s">
        <v>255</v>
      </c>
      <c r="D416" s="60"/>
      <c r="E416" s="14" t="s">
        <v>707</v>
      </c>
      <c r="F416" s="17">
        <v>309.52</v>
      </c>
      <c r="G416" s="39">
        <f t="shared" ref="G416:G420" si="0">ROUND(1-(H416/F416),3)</f>
        <v>0.121</v>
      </c>
      <c r="H416" s="17">
        <v>272</v>
      </c>
      <c r="I416" s="17">
        <v>7.86</v>
      </c>
      <c r="J416" s="17">
        <v>6.35</v>
      </c>
      <c r="K416" s="17">
        <v>5.26</v>
      </c>
      <c r="L416" s="17" t="s">
        <v>92</v>
      </c>
      <c r="M416" s="17" t="s">
        <v>92</v>
      </c>
      <c r="N416" s="17" t="s">
        <v>92</v>
      </c>
      <c r="O416" s="38">
        <f t="shared" ref="O416:O420" si="1">IF(ROUND(I416/D$405,4)=0,0.0001,ROUND(I416/D$405,4))</f>
        <v>7.9000000000000008E-3</v>
      </c>
      <c r="P416" s="38">
        <f t="shared" ref="P416:P420" si="2">IF(ROUND(J416/D$405,4)=0,0.0001,ROUND(J416/D$405,4))</f>
        <v>6.4000000000000003E-3</v>
      </c>
      <c r="Q416" s="38">
        <f t="shared" ref="Q416:Q420" si="3">IF(ROUND(K416/D$405,4)=0,0.0001,ROUND(K416/D$405,4))</f>
        <v>5.3E-3</v>
      </c>
    </row>
    <row r="417" spans="2:17" ht="20.100000000000001" customHeight="1">
      <c r="C417" s="59" t="s">
        <v>256</v>
      </c>
      <c r="D417" s="60"/>
      <c r="E417" s="14" t="s">
        <v>708</v>
      </c>
      <c r="F417" s="17">
        <v>309.52</v>
      </c>
      <c r="G417" s="39">
        <f t="shared" si="0"/>
        <v>0.121</v>
      </c>
      <c r="H417" s="17">
        <v>272</v>
      </c>
      <c r="I417" s="17">
        <v>7.86</v>
      </c>
      <c r="J417" s="17">
        <v>6.35</v>
      </c>
      <c r="K417" s="17">
        <v>5.26</v>
      </c>
      <c r="L417" s="17" t="s">
        <v>92</v>
      </c>
      <c r="M417" s="17" t="s">
        <v>92</v>
      </c>
      <c r="N417" s="17" t="s">
        <v>92</v>
      </c>
      <c r="O417" s="38">
        <f t="shared" si="1"/>
        <v>7.9000000000000008E-3</v>
      </c>
      <c r="P417" s="38">
        <f t="shared" si="2"/>
        <v>6.4000000000000003E-3</v>
      </c>
      <c r="Q417" s="38">
        <f t="shared" si="3"/>
        <v>5.3E-3</v>
      </c>
    </row>
    <row r="418" spans="2:17" ht="20.100000000000001" customHeight="1">
      <c r="C418" s="59" t="s">
        <v>257</v>
      </c>
      <c r="D418" s="60"/>
      <c r="E418" s="14" t="s">
        <v>709</v>
      </c>
      <c r="F418" s="17">
        <v>1117.51</v>
      </c>
      <c r="G418" s="39">
        <f t="shared" si="0"/>
        <v>0.122</v>
      </c>
      <c r="H418" s="17">
        <v>981</v>
      </c>
      <c r="I418" s="17">
        <v>28.33</v>
      </c>
      <c r="J418" s="17">
        <v>22.89</v>
      </c>
      <c r="K418" s="17">
        <v>18.97</v>
      </c>
      <c r="L418" s="17" t="s">
        <v>92</v>
      </c>
      <c r="M418" s="17" t="s">
        <v>92</v>
      </c>
      <c r="N418" s="17" t="s">
        <v>92</v>
      </c>
      <c r="O418" s="38">
        <f t="shared" si="1"/>
        <v>2.8299999999999999E-2</v>
      </c>
      <c r="P418" s="38">
        <f t="shared" si="2"/>
        <v>2.29E-2</v>
      </c>
      <c r="Q418" s="38">
        <f t="shared" si="3"/>
        <v>1.9E-2</v>
      </c>
    </row>
    <row r="419" spans="2:17" ht="20.100000000000001" customHeight="1">
      <c r="B419"/>
      <c r="C419" s="59" t="s">
        <v>258</v>
      </c>
      <c r="D419" s="60"/>
      <c r="E419" s="14" t="s">
        <v>710</v>
      </c>
      <c r="F419" s="17">
        <v>11.19</v>
      </c>
      <c r="G419" s="39">
        <f t="shared" si="0"/>
        <v>0.106</v>
      </c>
      <c r="H419" s="17">
        <v>10</v>
      </c>
      <c r="I419" s="17">
        <v>0.28999999999999998</v>
      </c>
      <c r="J419" s="17">
        <v>0.23</v>
      </c>
      <c r="K419" s="17">
        <v>0.19</v>
      </c>
      <c r="L419" s="17" t="s">
        <v>92</v>
      </c>
      <c r="M419" s="17" t="s">
        <v>92</v>
      </c>
      <c r="N419" s="17" t="s">
        <v>92</v>
      </c>
      <c r="O419" s="38">
        <f t="shared" si="1"/>
        <v>2.9999999999999997E-4</v>
      </c>
      <c r="P419" s="38">
        <f t="shared" si="2"/>
        <v>2.0000000000000001E-4</v>
      </c>
      <c r="Q419" s="38">
        <f t="shared" si="3"/>
        <v>2.0000000000000001E-4</v>
      </c>
    </row>
    <row r="420" spans="2:17" ht="20.100000000000001" customHeight="1">
      <c r="B420"/>
      <c r="C420" s="59" t="s">
        <v>259</v>
      </c>
      <c r="D420" s="60"/>
      <c r="E420" s="14" t="s">
        <v>711</v>
      </c>
      <c r="F420" s="17">
        <v>1241.81</v>
      </c>
      <c r="G420" s="39">
        <f t="shared" si="0"/>
        <v>0.122</v>
      </c>
      <c r="H420" s="17">
        <v>1090</v>
      </c>
      <c r="I420" s="17">
        <v>31.48</v>
      </c>
      <c r="J420" s="17">
        <v>25.43</v>
      </c>
      <c r="K420" s="17">
        <v>21.08</v>
      </c>
      <c r="L420" s="17" t="s">
        <v>92</v>
      </c>
      <c r="M420" s="17" t="s">
        <v>92</v>
      </c>
      <c r="N420" s="17" t="s">
        <v>92</v>
      </c>
      <c r="O420" s="38">
        <f t="shared" si="1"/>
        <v>3.15E-2</v>
      </c>
      <c r="P420" s="38">
        <f t="shared" si="2"/>
        <v>2.5399999999999999E-2</v>
      </c>
      <c r="Q420" s="38">
        <f t="shared" si="3"/>
        <v>2.1100000000000001E-2</v>
      </c>
    </row>
    <row r="421" spans="2:17" ht="20.100000000000001" customHeight="1">
      <c r="B421"/>
      <c r="C421" s="59"/>
      <c r="D421" s="60"/>
      <c r="E421" s="14"/>
      <c r="F421" s="17"/>
      <c r="G421" s="39"/>
      <c r="H421" s="17"/>
      <c r="I421" s="17"/>
      <c r="J421" s="17"/>
      <c r="K421" s="17"/>
      <c r="L421" s="17"/>
      <c r="M421" s="17"/>
      <c r="N421" s="17"/>
      <c r="O421" s="38"/>
      <c r="P421" s="38"/>
      <c r="Q421" s="38"/>
    </row>
    <row r="422" spans="2:17" ht="20.100000000000001" customHeight="1">
      <c r="B422"/>
      <c r="C422" s="59"/>
      <c r="D422" s="60"/>
      <c r="E422" s="14"/>
      <c r="F422" s="17"/>
      <c r="G422" s="39"/>
      <c r="H422" s="17"/>
      <c r="I422" s="17"/>
      <c r="J422" s="17"/>
      <c r="K422" s="17"/>
      <c r="L422" s="17"/>
      <c r="M422" s="17"/>
      <c r="N422" s="17"/>
      <c r="O422" s="38"/>
      <c r="P422" s="38"/>
      <c r="Q422" s="38"/>
    </row>
    <row r="423" spans="2:17" ht="20.100000000000001" customHeight="1">
      <c r="B423"/>
      <c r="C423" s="59"/>
      <c r="D423" s="60"/>
      <c r="E423" s="14"/>
      <c r="F423" s="17"/>
      <c r="G423" s="39"/>
      <c r="H423" s="17"/>
      <c r="I423" s="17"/>
      <c r="J423" s="17"/>
      <c r="K423" s="17"/>
      <c r="L423" s="17"/>
      <c r="M423" s="17"/>
      <c r="N423" s="17"/>
      <c r="O423" s="38"/>
      <c r="P423" s="38"/>
      <c r="Q423" s="38"/>
    </row>
    <row r="424" spans="2:17" ht="20.100000000000001" customHeight="1">
      <c r="B424"/>
      <c r="C424" s="59"/>
      <c r="D424" s="60"/>
      <c r="E424" s="14"/>
      <c r="F424" s="17"/>
      <c r="G424" s="39"/>
      <c r="H424" s="17"/>
      <c r="I424" s="17"/>
      <c r="J424" s="17"/>
      <c r="K424" s="17"/>
      <c r="L424" s="17"/>
      <c r="M424" s="17"/>
      <c r="N424" s="17"/>
      <c r="O424" s="38"/>
      <c r="P424" s="38"/>
      <c r="Q424" s="38"/>
    </row>
    <row r="425" spans="2:17" ht="20.100000000000001" customHeight="1">
      <c r="B425"/>
      <c r="C425" s="59"/>
      <c r="D425" s="60"/>
      <c r="E425" s="14"/>
      <c r="F425" s="17"/>
      <c r="G425" s="39"/>
      <c r="H425" s="17"/>
      <c r="I425" s="17"/>
      <c r="J425" s="17"/>
      <c r="K425" s="17"/>
      <c r="L425" s="17"/>
      <c r="M425" s="17"/>
      <c r="N425" s="17"/>
      <c r="O425" s="38"/>
      <c r="P425" s="38"/>
      <c r="Q425" s="38"/>
    </row>
    <row r="426" spans="2:17" ht="20.100000000000001" customHeight="1">
      <c r="B426"/>
      <c r="C426" s="59"/>
      <c r="D426" s="60"/>
      <c r="E426" s="14"/>
      <c r="F426" s="17"/>
      <c r="G426" s="39"/>
      <c r="H426" s="17"/>
      <c r="I426" s="17"/>
      <c r="J426" s="17"/>
      <c r="K426" s="17"/>
      <c r="L426" s="17"/>
      <c r="M426" s="17"/>
      <c r="N426" s="17"/>
      <c r="O426" s="38"/>
      <c r="P426" s="38"/>
      <c r="Q426" s="38"/>
    </row>
    <row r="427" spans="2:17" ht="20.100000000000001" customHeight="1">
      <c r="B427"/>
      <c r="C427" s="59"/>
      <c r="D427" s="60"/>
      <c r="E427" s="14"/>
      <c r="F427" s="17"/>
      <c r="G427" s="39"/>
      <c r="H427" s="17"/>
      <c r="I427" s="17"/>
      <c r="J427" s="17"/>
      <c r="K427" s="17"/>
      <c r="L427" s="17"/>
      <c r="M427" s="17"/>
      <c r="N427" s="17"/>
      <c r="O427" s="38"/>
      <c r="P427" s="38"/>
      <c r="Q427" s="38"/>
    </row>
    <row r="428" spans="2:17" ht="20.100000000000001" customHeight="1">
      <c r="B428"/>
      <c r="C428" s="59"/>
      <c r="D428" s="60"/>
      <c r="E428" s="14"/>
      <c r="F428" s="17"/>
      <c r="G428" s="39"/>
      <c r="H428" s="17"/>
      <c r="I428" s="17"/>
      <c r="J428" s="17"/>
      <c r="K428" s="17"/>
      <c r="L428" s="17"/>
      <c r="M428" s="17"/>
      <c r="N428" s="17"/>
      <c r="O428" s="38"/>
      <c r="P428" s="38"/>
      <c r="Q428" s="38"/>
    </row>
    <row r="429" spans="2:17" ht="20.100000000000001" customHeight="1">
      <c r="B429"/>
      <c r="C429" s="59"/>
      <c r="D429" s="60"/>
      <c r="E429" s="14"/>
      <c r="F429" s="17"/>
      <c r="G429" s="39"/>
      <c r="H429" s="17"/>
      <c r="I429" s="17"/>
      <c r="J429" s="17"/>
      <c r="K429" s="17"/>
      <c r="L429" s="17"/>
      <c r="M429" s="17"/>
      <c r="N429" s="17"/>
      <c r="O429" s="38"/>
      <c r="P429" s="38"/>
      <c r="Q429" s="38"/>
    </row>
    <row r="430" spans="2:17" ht="20.100000000000001" customHeight="1">
      <c r="B430"/>
      <c r="C430" s="59"/>
      <c r="D430" s="60"/>
      <c r="E430" s="14"/>
      <c r="F430" s="17"/>
      <c r="G430" s="39"/>
      <c r="H430" s="17"/>
      <c r="I430" s="17"/>
      <c r="J430" s="17"/>
      <c r="K430" s="17"/>
      <c r="L430" s="17"/>
      <c r="M430" s="17"/>
      <c r="N430" s="17"/>
      <c r="O430" s="38"/>
      <c r="P430" s="38"/>
      <c r="Q430" s="38"/>
    </row>
    <row r="431" spans="2:17" ht="20.100000000000001" customHeight="1">
      <c r="B431"/>
      <c r="C431" s="59"/>
      <c r="D431" s="60"/>
      <c r="E431" s="14"/>
      <c r="F431" s="17"/>
      <c r="G431" s="39"/>
      <c r="H431" s="17"/>
      <c r="I431" s="17"/>
      <c r="J431" s="17"/>
      <c r="K431" s="17"/>
      <c r="L431" s="17"/>
      <c r="M431" s="17"/>
      <c r="N431" s="17"/>
      <c r="O431" s="38"/>
      <c r="P431" s="38"/>
      <c r="Q431" s="38"/>
    </row>
    <row r="432" spans="2:17" ht="20.100000000000001" customHeight="1">
      <c r="B432"/>
      <c r="C432" s="70" t="s">
        <v>21</v>
      </c>
      <c r="D432" s="70"/>
      <c r="E432" s="70"/>
      <c r="F432" s="70"/>
      <c r="G432" s="70"/>
      <c r="H432" s="70"/>
      <c r="I432" s="70"/>
      <c r="J432" s="70"/>
      <c r="K432" s="70"/>
      <c r="O432" s="47"/>
      <c r="P432" s="47"/>
      <c r="Q432" s="47"/>
    </row>
    <row r="433" spans="2:17" ht="20.100000000000001" customHeight="1">
      <c r="B433"/>
      <c r="C433" s="59"/>
      <c r="D433" s="60"/>
      <c r="E433" s="14"/>
      <c r="F433" s="17"/>
      <c r="G433" s="39"/>
      <c r="H433" s="17"/>
      <c r="I433" s="17"/>
      <c r="J433" s="17"/>
      <c r="K433" s="17"/>
      <c r="L433" s="17"/>
      <c r="M433" s="17"/>
      <c r="N433" s="17"/>
      <c r="O433" s="38"/>
      <c r="P433" s="38"/>
      <c r="Q433" s="38"/>
    </row>
    <row r="434" spans="2:17" ht="20.100000000000001" customHeight="1">
      <c r="B434"/>
      <c r="C434" s="59"/>
      <c r="D434" s="60"/>
      <c r="E434" s="14"/>
      <c r="F434" s="17"/>
      <c r="G434" s="39"/>
      <c r="H434" s="17"/>
      <c r="I434" s="17"/>
      <c r="J434" s="17"/>
      <c r="K434" s="17"/>
      <c r="L434" s="17"/>
      <c r="M434" s="17"/>
      <c r="N434" s="17"/>
      <c r="O434" s="38"/>
      <c r="P434" s="38"/>
      <c r="Q434" s="38"/>
    </row>
    <row r="435" spans="2:17" ht="20.100000000000001" customHeight="1">
      <c r="B435"/>
      <c r="C435" s="59"/>
      <c r="D435" s="60"/>
      <c r="E435" s="14"/>
      <c r="F435" s="17"/>
      <c r="G435" s="39"/>
      <c r="H435" s="17"/>
      <c r="I435" s="17"/>
      <c r="J435" s="17"/>
      <c r="K435" s="17"/>
      <c r="L435" s="17"/>
      <c r="M435" s="17"/>
      <c r="N435" s="17"/>
      <c r="O435" s="38"/>
      <c r="P435" s="38"/>
      <c r="Q435" s="38"/>
    </row>
    <row r="436" spans="2:17" ht="20.100000000000001" customHeight="1">
      <c r="B436"/>
      <c r="C436" s="59"/>
      <c r="D436" s="60"/>
      <c r="E436" s="14"/>
      <c r="F436" s="17"/>
      <c r="G436" s="39"/>
      <c r="H436" s="17"/>
      <c r="I436" s="17"/>
      <c r="J436" s="17"/>
      <c r="K436" s="17"/>
      <c r="L436" s="17"/>
      <c r="M436" s="17"/>
      <c r="N436" s="17"/>
      <c r="O436" s="38"/>
      <c r="P436" s="38"/>
      <c r="Q436" s="38"/>
    </row>
    <row r="437" spans="2:17" ht="20.100000000000001" customHeight="1">
      <c r="B437"/>
      <c r="C437" s="70" t="s">
        <v>23</v>
      </c>
      <c r="D437" s="70"/>
      <c r="E437" s="70"/>
      <c r="F437" s="70"/>
      <c r="G437" s="70"/>
      <c r="H437" s="70"/>
      <c r="I437" s="70"/>
      <c r="J437" s="70"/>
      <c r="K437" s="70"/>
      <c r="O437" s="47"/>
      <c r="P437" s="47"/>
      <c r="Q437" s="47"/>
    </row>
    <row r="438" spans="2:17" ht="20.100000000000001" customHeight="1">
      <c r="B438"/>
      <c r="C438" s="59"/>
      <c r="D438" s="60"/>
      <c r="E438" s="14"/>
      <c r="F438" s="17"/>
      <c r="G438" s="39"/>
      <c r="H438" s="17"/>
      <c r="I438" s="17"/>
      <c r="J438" s="17"/>
      <c r="K438" s="17"/>
      <c r="L438" s="17"/>
      <c r="M438" s="17"/>
      <c r="N438" s="17"/>
      <c r="O438" s="38"/>
      <c r="P438" s="38"/>
      <c r="Q438" s="38"/>
    </row>
    <row r="439" spans="2:17" ht="20.100000000000001" customHeight="1">
      <c r="B439"/>
      <c r="C439" s="59"/>
      <c r="D439" s="60"/>
      <c r="E439" s="14"/>
      <c r="F439" s="17"/>
      <c r="G439" s="39"/>
      <c r="H439" s="17"/>
      <c r="I439" s="17"/>
      <c r="J439" s="17"/>
      <c r="K439" s="17"/>
      <c r="L439" s="17"/>
      <c r="M439" s="17"/>
      <c r="N439" s="17"/>
      <c r="O439" s="38"/>
      <c r="P439" s="38"/>
      <c r="Q439" s="38"/>
    </row>
    <row r="440" spans="2:17" ht="20.100000000000001" customHeight="1">
      <c r="B440"/>
      <c r="C440" s="59"/>
      <c r="D440" s="60"/>
      <c r="E440" s="14"/>
      <c r="F440" s="17"/>
      <c r="G440" s="39"/>
      <c r="H440" s="17"/>
      <c r="I440" s="17"/>
      <c r="J440" s="17"/>
      <c r="K440" s="17"/>
      <c r="L440" s="17"/>
      <c r="M440" s="17"/>
      <c r="N440" s="17"/>
      <c r="O440" s="38"/>
      <c r="P440" s="38"/>
      <c r="Q440" s="38"/>
    </row>
    <row r="441" spans="2:17" ht="20.100000000000001" customHeight="1">
      <c r="B441"/>
      <c r="C441" s="59"/>
      <c r="D441" s="60"/>
      <c r="E441" s="14"/>
      <c r="F441" s="17"/>
      <c r="G441" s="39"/>
      <c r="H441" s="17"/>
      <c r="I441" s="17"/>
      <c r="J441" s="17"/>
      <c r="K441" s="17"/>
      <c r="L441" s="17"/>
      <c r="M441" s="17"/>
      <c r="N441" s="17"/>
      <c r="O441" s="38"/>
      <c r="P441" s="38"/>
      <c r="Q441" s="38"/>
    </row>
    <row r="442" spans="2:17" ht="20.100000000000001" customHeight="1">
      <c r="B442"/>
      <c r="C442" s="59"/>
      <c r="D442" s="60"/>
      <c r="E442" s="14"/>
      <c r="F442" s="17"/>
      <c r="G442" s="39"/>
      <c r="H442" s="17"/>
      <c r="I442" s="17"/>
      <c r="J442" s="17"/>
      <c r="K442" s="17"/>
      <c r="L442" s="17"/>
      <c r="M442" s="17"/>
      <c r="N442" s="17"/>
      <c r="O442" s="38"/>
      <c r="P442" s="38"/>
      <c r="Q442" s="38"/>
    </row>
    <row r="443" spans="2:17" ht="20.100000000000001" customHeight="1">
      <c r="B443"/>
      <c r="C443" s="59"/>
      <c r="D443" s="60"/>
      <c r="E443" s="14"/>
      <c r="F443" s="17"/>
      <c r="G443" s="39"/>
      <c r="H443" s="17"/>
      <c r="I443" s="17"/>
      <c r="J443" s="17"/>
      <c r="K443" s="17"/>
      <c r="L443" s="17"/>
      <c r="M443" s="17"/>
      <c r="N443" s="17"/>
      <c r="O443" s="38"/>
      <c r="P443" s="38"/>
      <c r="Q443" s="38"/>
    </row>
    <row r="444" spans="2:17" ht="20.100000000000001" customHeight="1">
      <c r="B444"/>
      <c r="C444" s="59"/>
      <c r="D444" s="60"/>
      <c r="E444" s="14"/>
      <c r="F444" s="17"/>
      <c r="G444" s="39"/>
      <c r="H444" s="17"/>
      <c r="I444" s="17"/>
      <c r="J444" s="17"/>
      <c r="K444" s="17"/>
      <c r="L444" s="17"/>
      <c r="M444" s="17"/>
      <c r="N444" s="17"/>
      <c r="O444" s="38"/>
      <c r="P444" s="38"/>
      <c r="Q444" s="38"/>
    </row>
    <row r="445" spans="2:17" ht="20.100000000000001" customHeight="1">
      <c r="B445"/>
      <c r="C445" s="59"/>
      <c r="D445" s="60"/>
      <c r="E445" s="14"/>
      <c r="F445" s="17"/>
      <c r="G445" s="39"/>
      <c r="H445" s="17"/>
      <c r="I445" s="17"/>
      <c r="J445" s="17"/>
      <c r="K445" s="17"/>
      <c r="L445" s="17"/>
      <c r="M445" s="17"/>
      <c r="N445" s="17"/>
      <c r="O445" s="38"/>
      <c r="P445" s="38"/>
      <c r="Q445" s="38"/>
    </row>
    <row r="446" spans="2:17" ht="20.100000000000001" customHeight="1">
      <c r="B446"/>
      <c r="C446" s="59"/>
      <c r="D446" s="60"/>
      <c r="E446" s="14"/>
      <c r="F446" s="17"/>
      <c r="G446" s="39"/>
      <c r="H446" s="17"/>
      <c r="I446" s="17"/>
      <c r="J446" s="17"/>
      <c r="K446" s="17"/>
      <c r="L446" s="17"/>
      <c r="M446" s="17"/>
      <c r="N446" s="17"/>
      <c r="O446" s="38"/>
      <c r="P446" s="38"/>
      <c r="Q446" s="38"/>
    </row>
    <row r="447" spans="2:17" ht="20.100000000000001" customHeight="1">
      <c r="B447"/>
      <c r="C447" s="59"/>
      <c r="D447" s="60"/>
      <c r="E447" s="14"/>
      <c r="F447" s="17"/>
      <c r="G447" s="39"/>
      <c r="H447" s="17"/>
      <c r="I447" s="17"/>
      <c r="J447" s="17"/>
      <c r="K447" s="17"/>
      <c r="L447" s="17"/>
      <c r="M447" s="17"/>
      <c r="N447" s="17"/>
      <c r="O447" s="38"/>
      <c r="P447" s="38"/>
      <c r="Q447" s="38"/>
    </row>
    <row r="448" spans="2:17" ht="20.100000000000001" customHeight="1">
      <c r="B448"/>
      <c r="C448" s="59"/>
      <c r="D448" s="60"/>
      <c r="E448" s="14"/>
      <c r="F448" s="17"/>
      <c r="G448" s="39"/>
      <c r="H448" s="17"/>
      <c r="I448" s="17"/>
      <c r="J448" s="17"/>
      <c r="K448" s="17"/>
      <c r="L448" s="17"/>
      <c r="M448" s="17"/>
      <c r="N448" s="17"/>
      <c r="O448" s="38"/>
      <c r="P448" s="38"/>
      <c r="Q448" s="38"/>
    </row>
    <row r="449" spans="2:17" ht="20.100000000000001" customHeight="1">
      <c r="B449"/>
      <c r="C449" s="70" t="s">
        <v>22</v>
      </c>
      <c r="D449" s="70"/>
      <c r="E449" s="70"/>
      <c r="F449" s="70"/>
      <c r="G449" s="70"/>
      <c r="H449" s="70"/>
      <c r="I449" s="70"/>
      <c r="J449" s="70"/>
      <c r="K449" s="70"/>
      <c r="O449" s="47"/>
      <c r="P449" s="47"/>
      <c r="Q449" s="47"/>
    </row>
    <row r="450" spans="2:17" ht="20.100000000000001" customHeight="1">
      <c r="B450"/>
      <c r="C450" s="59"/>
      <c r="D450" s="60"/>
      <c r="E450" s="14"/>
      <c r="F450" s="17"/>
      <c r="G450" s="39"/>
      <c r="H450" s="17"/>
      <c r="I450" s="17"/>
      <c r="J450" s="17"/>
      <c r="K450" s="17"/>
      <c r="L450" s="17"/>
      <c r="M450" s="17"/>
      <c r="N450" s="17"/>
      <c r="O450" s="38"/>
      <c r="P450" s="38"/>
      <c r="Q450" s="38"/>
    </row>
    <row r="451" spans="2:17" ht="20.100000000000001" customHeight="1">
      <c r="B451"/>
      <c r="C451" s="59"/>
      <c r="D451" s="60"/>
      <c r="E451" s="14"/>
      <c r="F451" s="17"/>
      <c r="G451" s="39"/>
      <c r="H451" s="17"/>
      <c r="I451" s="17"/>
      <c r="J451" s="17"/>
      <c r="K451" s="17"/>
      <c r="L451" s="17"/>
      <c r="M451" s="17"/>
      <c r="N451" s="17"/>
      <c r="O451" s="38"/>
      <c r="P451" s="38"/>
      <c r="Q451" s="38"/>
    </row>
    <row r="452" spans="2:17" ht="20.100000000000001" customHeight="1">
      <c r="B452"/>
      <c r="C452" s="59"/>
      <c r="D452" s="60"/>
      <c r="E452" s="14"/>
      <c r="F452" s="17"/>
      <c r="G452" s="39"/>
      <c r="H452" s="17"/>
      <c r="I452" s="17"/>
      <c r="J452" s="17"/>
      <c r="K452" s="17"/>
      <c r="L452" s="17"/>
      <c r="M452" s="17"/>
      <c r="N452" s="17"/>
      <c r="O452" s="38"/>
      <c r="P452" s="38"/>
      <c r="Q452" s="38"/>
    </row>
    <row r="453" spans="2:17" ht="20.100000000000001" customHeight="1">
      <c r="B453"/>
      <c r="C453" s="59"/>
      <c r="D453" s="60"/>
      <c r="E453" s="14"/>
      <c r="F453" s="17"/>
      <c r="G453" s="39"/>
      <c r="H453" s="17"/>
      <c r="I453" s="17"/>
      <c r="J453" s="17"/>
      <c r="K453" s="17"/>
      <c r="L453" s="17"/>
      <c r="M453" s="17"/>
      <c r="N453" s="17"/>
      <c r="O453" s="38"/>
      <c r="P453" s="38"/>
      <c r="Q453" s="38"/>
    </row>
    <row r="454" spans="2:17" ht="20.100000000000001" customHeight="1">
      <c r="B454"/>
      <c r="C454" s="59"/>
      <c r="D454" s="60"/>
      <c r="E454" s="14"/>
      <c r="F454" s="17"/>
      <c r="G454" s="39"/>
      <c r="H454" s="17"/>
      <c r="I454" s="17"/>
      <c r="J454" s="17"/>
      <c r="K454" s="17"/>
      <c r="L454" s="17"/>
      <c r="M454" s="17"/>
      <c r="N454" s="17"/>
      <c r="O454" s="38"/>
      <c r="P454" s="38"/>
      <c r="Q454" s="38"/>
    </row>
    <row r="455" spans="2:17" ht="20.100000000000001" customHeight="1">
      <c r="B455"/>
      <c r="C455" s="59"/>
      <c r="D455" s="60"/>
      <c r="E455" s="14"/>
      <c r="F455" s="17"/>
      <c r="G455" s="39"/>
      <c r="H455" s="17"/>
      <c r="I455" s="17"/>
      <c r="J455" s="17"/>
      <c r="K455" s="17"/>
      <c r="L455" s="17"/>
      <c r="M455" s="17"/>
      <c r="N455" s="17"/>
      <c r="O455" s="38"/>
      <c r="P455" s="38"/>
      <c r="Q455" s="38"/>
    </row>
    <row r="456" spans="2:17" ht="20.100000000000001" customHeight="1">
      <c r="B456"/>
      <c r="C456" s="70" t="s">
        <v>63</v>
      </c>
      <c r="D456" s="70"/>
      <c r="E456" s="70"/>
      <c r="F456" s="70"/>
      <c r="G456" s="70"/>
      <c r="H456" s="70"/>
      <c r="I456" s="70"/>
      <c r="J456" s="70"/>
      <c r="K456" s="71"/>
      <c r="O456" s="47"/>
      <c r="P456" s="47"/>
      <c r="Q456" s="47"/>
    </row>
    <row r="457" spans="2:17" ht="20.100000000000001" customHeight="1">
      <c r="B457"/>
      <c r="C457" s="59" t="s">
        <v>103</v>
      </c>
      <c r="D457" s="60"/>
      <c r="E457" s="14"/>
      <c r="F457" s="17"/>
      <c r="G457" s="39"/>
      <c r="H457" s="17"/>
      <c r="I457" s="17"/>
      <c r="J457" s="17"/>
      <c r="K457" s="17"/>
      <c r="L457" s="17"/>
      <c r="M457" s="17"/>
      <c r="N457" s="17"/>
      <c r="O457" s="38"/>
      <c r="P457" s="38"/>
      <c r="Q457" s="38"/>
    </row>
    <row r="458" spans="2:17" ht="20.100000000000001" customHeight="1">
      <c r="B458"/>
      <c r="C458" s="59"/>
      <c r="D458" s="60"/>
      <c r="E458" s="14"/>
      <c r="F458" s="17"/>
      <c r="G458" s="39"/>
      <c r="H458" s="17"/>
      <c r="I458" s="17"/>
      <c r="J458" s="17"/>
      <c r="K458" s="17"/>
      <c r="L458" s="17"/>
      <c r="M458" s="17"/>
      <c r="N458" s="17"/>
      <c r="O458" s="38"/>
      <c r="P458" s="38"/>
      <c r="Q458" s="38"/>
    </row>
    <row r="459" spans="2:17" ht="20.100000000000001" customHeight="1">
      <c r="B459"/>
      <c r="C459" s="59"/>
      <c r="D459" s="60"/>
      <c r="E459" s="14"/>
      <c r="F459" s="17"/>
      <c r="G459" s="39"/>
      <c r="H459" s="17"/>
      <c r="I459" s="17"/>
      <c r="J459" s="17"/>
      <c r="K459" s="17"/>
      <c r="L459" s="17"/>
      <c r="M459" s="17"/>
      <c r="N459" s="17"/>
      <c r="O459" s="38"/>
      <c r="P459" s="38"/>
      <c r="Q459" s="38"/>
    </row>
    <row r="460" spans="2:17" ht="20.100000000000001" customHeight="1">
      <c r="B460"/>
      <c r="C460" s="59"/>
      <c r="D460" s="60"/>
      <c r="E460" s="14"/>
      <c r="F460" s="17"/>
      <c r="G460" s="39"/>
      <c r="H460" s="17"/>
      <c r="I460" s="17"/>
      <c r="J460" s="17"/>
      <c r="K460" s="17"/>
      <c r="L460" s="17"/>
      <c r="M460" s="17"/>
      <c r="N460" s="17"/>
      <c r="O460" s="38"/>
      <c r="P460" s="38"/>
      <c r="Q460" s="38"/>
    </row>
    <row r="461" spans="2:17" ht="20.100000000000001" customHeight="1">
      <c r="B461"/>
      <c r="C461" s="59"/>
      <c r="D461" s="60"/>
      <c r="E461" s="14"/>
      <c r="F461" s="17"/>
      <c r="G461" s="39"/>
      <c r="H461" s="17"/>
      <c r="I461" s="17"/>
      <c r="J461" s="17"/>
      <c r="K461" s="17"/>
      <c r="L461" s="17"/>
      <c r="M461" s="17"/>
      <c r="N461" s="17"/>
      <c r="O461" s="38"/>
      <c r="P461" s="38"/>
      <c r="Q461" s="38"/>
    </row>
    <row r="462" spans="2:17" ht="20.100000000000001" customHeight="1">
      <c r="B462"/>
      <c r="C462" s="59"/>
      <c r="D462" s="60"/>
      <c r="E462" s="14"/>
      <c r="F462" s="17"/>
      <c r="G462" s="39"/>
      <c r="H462" s="17"/>
      <c r="I462" s="17"/>
      <c r="J462" s="17"/>
      <c r="K462" s="17"/>
      <c r="L462" s="17"/>
      <c r="M462" s="17"/>
      <c r="N462" s="17"/>
      <c r="O462" s="38"/>
      <c r="P462" s="38"/>
      <c r="Q462" s="38"/>
    </row>
    <row r="463" spans="2:17" ht="20.100000000000001" customHeight="1">
      <c r="B463"/>
      <c r="C463" s="59"/>
      <c r="D463" s="60"/>
      <c r="E463" s="14"/>
      <c r="F463" s="17"/>
      <c r="G463" s="39"/>
      <c r="H463" s="17"/>
      <c r="I463" s="17"/>
      <c r="J463" s="17"/>
      <c r="K463" s="17"/>
      <c r="L463" s="17"/>
      <c r="M463" s="17"/>
      <c r="N463" s="17"/>
      <c r="O463" s="38"/>
      <c r="P463" s="38"/>
      <c r="Q463" s="38"/>
    </row>
    <row r="464" spans="2:17" ht="20.100000000000001" customHeight="1">
      <c r="B464"/>
      <c r="C464" s="59"/>
      <c r="D464" s="60"/>
      <c r="E464" s="14"/>
      <c r="F464" s="17"/>
      <c r="G464" s="39"/>
      <c r="H464" s="17"/>
      <c r="I464" s="17"/>
      <c r="J464" s="17"/>
      <c r="K464" s="17"/>
      <c r="L464" s="17"/>
      <c r="M464" s="17"/>
      <c r="N464" s="17"/>
      <c r="O464" s="38"/>
      <c r="P464" s="38"/>
      <c r="Q464" s="38"/>
    </row>
    <row r="465" spans="2:17" ht="20.100000000000001" customHeight="1">
      <c r="B465"/>
      <c r="C465" s="59"/>
      <c r="D465" s="60"/>
      <c r="E465" s="14"/>
      <c r="F465" s="17"/>
      <c r="G465" s="39"/>
      <c r="H465" s="17"/>
      <c r="I465" s="17"/>
      <c r="J465" s="17"/>
      <c r="K465" s="17"/>
      <c r="L465" s="17"/>
      <c r="M465" s="17"/>
      <c r="N465" s="17"/>
      <c r="O465" s="38"/>
      <c r="P465" s="38"/>
      <c r="Q465" s="38"/>
    </row>
    <row r="466" spans="2:17" ht="20.100000000000001" customHeight="1">
      <c r="B466"/>
      <c r="C466" s="3" t="s">
        <v>16</v>
      </c>
      <c r="F466" s="18"/>
      <c r="G466" s="44"/>
      <c r="H466" s="18"/>
      <c r="I466" s="18"/>
      <c r="J466" s="18"/>
      <c r="K466" s="18"/>
      <c r="O466" s="47"/>
      <c r="P466" s="47"/>
      <c r="Q466" s="47"/>
    </row>
    <row r="467" spans="2:17" ht="20.100000000000001" customHeight="1">
      <c r="B467"/>
      <c r="C467" s="72" t="s">
        <v>51</v>
      </c>
      <c r="D467" s="73"/>
      <c r="E467" s="27"/>
      <c r="F467" s="19">
        <v>150</v>
      </c>
      <c r="G467" s="45">
        <v>0</v>
      </c>
      <c r="H467" s="20">
        <v>150</v>
      </c>
      <c r="I467" s="17"/>
      <c r="J467" s="17"/>
      <c r="K467" s="17"/>
      <c r="L467" s="17"/>
      <c r="M467" s="17"/>
      <c r="N467" s="17"/>
      <c r="O467" s="38"/>
      <c r="P467" s="38"/>
      <c r="Q467" s="38"/>
    </row>
    <row r="468" spans="2:17" ht="20.100000000000001" customHeight="1">
      <c r="B468"/>
      <c r="C468" s="72" t="s">
        <v>58</v>
      </c>
      <c r="D468" s="73"/>
      <c r="E468" s="27"/>
      <c r="F468" s="19">
        <v>100</v>
      </c>
      <c r="G468" s="45">
        <v>0</v>
      </c>
      <c r="H468" s="20">
        <v>100</v>
      </c>
      <c r="I468" s="17"/>
      <c r="J468" s="17"/>
      <c r="K468" s="17"/>
      <c r="L468" s="17"/>
      <c r="M468" s="17"/>
      <c r="N468" s="17"/>
      <c r="O468" s="38"/>
      <c r="P468" s="38"/>
      <c r="Q468" s="38"/>
    </row>
    <row r="469" spans="2:17" ht="20.100000000000001" customHeight="1">
      <c r="B469"/>
      <c r="C469" s="59"/>
      <c r="D469" s="60"/>
      <c r="E469" s="27"/>
      <c r="F469" s="19"/>
      <c r="G469" s="45"/>
      <c r="H469" s="20"/>
      <c r="I469" s="17"/>
      <c r="J469" s="17"/>
      <c r="K469" s="17"/>
      <c r="L469" s="17"/>
      <c r="M469" s="17"/>
      <c r="N469" s="17"/>
      <c r="O469" s="38"/>
      <c r="P469" s="38"/>
      <c r="Q469" s="38"/>
    </row>
    <row r="470" spans="2:17" ht="20.100000000000001" customHeight="1">
      <c r="B470"/>
      <c r="C470" s="59"/>
      <c r="D470" s="60"/>
      <c r="E470" s="27"/>
      <c r="F470" s="19"/>
      <c r="G470" s="45"/>
      <c r="H470" s="20"/>
      <c r="I470" s="17"/>
      <c r="J470" s="17"/>
      <c r="K470" s="17"/>
      <c r="L470" s="17"/>
      <c r="M470" s="17"/>
      <c r="N470" s="17"/>
      <c r="O470" s="38"/>
      <c r="P470" s="38"/>
      <c r="Q470" s="38"/>
    </row>
    <row r="471" spans="2:17" ht="20.100000000000001" customHeight="1">
      <c r="B471"/>
      <c r="C471" s="59"/>
      <c r="D471" s="60"/>
      <c r="E471" s="27"/>
      <c r="F471" s="19"/>
      <c r="G471" s="45"/>
      <c r="H471" s="20"/>
      <c r="I471" s="17"/>
      <c r="J471" s="17"/>
      <c r="K471" s="17"/>
      <c r="L471" s="17"/>
      <c r="M471" s="17"/>
      <c r="N471" s="17"/>
      <c r="O471" s="38"/>
      <c r="P471" s="38"/>
      <c r="Q471" s="38"/>
    </row>
    <row r="472" spans="2:17" ht="20.100000000000001" customHeight="1">
      <c r="B472"/>
      <c r="C472" s="59"/>
      <c r="D472" s="60"/>
      <c r="E472" s="27"/>
      <c r="F472" s="19"/>
      <c r="G472" s="45"/>
      <c r="H472" s="20"/>
      <c r="I472" s="17"/>
      <c r="J472" s="17"/>
      <c r="K472" s="17"/>
      <c r="L472" s="17"/>
      <c r="M472" s="17"/>
      <c r="N472" s="17"/>
      <c r="O472" s="38"/>
      <c r="P472" s="38"/>
      <c r="Q472" s="38"/>
    </row>
    <row r="473" spans="2:17" ht="20.100000000000001" customHeight="1">
      <c r="B473"/>
      <c r="C473" s="74" t="s">
        <v>72</v>
      </c>
      <c r="D473" s="71"/>
      <c r="E473" s="24" t="s">
        <v>103</v>
      </c>
      <c r="F473" s="24"/>
      <c r="G473" s="46"/>
      <c r="H473" s="24"/>
      <c r="I473" s="24"/>
      <c r="J473" s="24"/>
      <c r="K473" s="24"/>
      <c r="L473" s="24"/>
      <c r="M473" s="24"/>
      <c r="N473" s="24"/>
      <c r="O473" s="48"/>
      <c r="P473" s="48"/>
      <c r="Q473" s="48"/>
    </row>
    <row r="474" spans="2:17" ht="20.100000000000001" customHeight="1">
      <c r="B474"/>
      <c r="C474" s="74" t="s">
        <v>29</v>
      </c>
      <c r="D474" s="71"/>
      <c r="E474" s="24" t="s">
        <v>104</v>
      </c>
      <c r="F474" s="24"/>
      <c r="G474" s="46"/>
      <c r="H474" s="24"/>
      <c r="I474" s="24"/>
      <c r="J474" s="24"/>
      <c r="K474" s="24"/>
      <c r="L474" s="24"/>
      <c r="M474" s="24"/>
      <c r="N474" s="24"/>
      <c r="O474" s="48"/>
      <c r="P474" s="48"/>
      <c r="Q474" s="48"/>
    </row>
    <row r="475" spans="2:17" ht="20.100000000000001" customHeight="1">
      <c r="B475"/>
      <c r="C475" s="74" t="s">
        <v>45</v>
      </c>
      <c r="D475" s="71"/>
      <c r="E475" s="24" t="s">
        <v>104</v>
      </c>
      <c r="F475" s="24"/>
      <c r="G475" s="46"/>
      <c r="H475" s="24"/>
      <c r="I475" s="24"/>
      <c r="J475" s="24"/>
      <c r="K475" s="24"/>
      <c r="L475" s="24"/>
      <c r="M475" s="24"/>
      <c r="N475" s="24"/>
      <c r="O475" s="48"/>
      <c r="P475" s="48"/>
      <c r="Q475" s="48"/>
    </row>
    <row r="476" spans="2:17" ht="20.100000000000001" customHeight="1">
      <c r="B476"/>
      <c r="C476" s="76" t="s">
        <v>79</v>
      </c>
      <c r="D476" s="76"/>
      <c r="E476" s="24" t="s">
        <v>105</v>
      </c>
      <c r="F476" s="24"/>
      <c r="G476" s="46"/>
      <c r="H476" s="24"/>
      <c r="I476" s="24"/>
      <c r="J476" s="24"/>
      <c r="K476" s="24"/>
      <c r="L476" s="24"/>
      <c r="M476" s="24"/>
      <c r="N476" s="24"/>
      <c r="O476" s="48"/>
      <c r="P476" s="48"/>
      <c r="Q476" s="48"/>
    </row>
    <row r="477" spans="2:17" ht="19.5" customHeight="1">
      <c r="B477"/>
      <c r="C477" s="76" t="s">
        <v>59</v>
      </c>
      <c r="D477" s="76"/>
      <c r="E477" s="24" t="s">
        <v>105</v>
      </c>
      <c r="F477" s="24"/>
      <c r="G477" s="46"/>
      <c r="H477" s="24"/>
      <c r="I477" s="24"/>
      <c r="J477" s="24"/>
      <c r="K477" s="24"/>
      <c r="L477" s="24"/>
      <c r="M477" s="24"/>
      <c r="N477" s="24"/>
      <c r="O477" s="48"/>
      <c r="P477" s="48"/>
      <c r="Q477" s="48"/>
    </row>
    <row r="478" spans="2:17" ht="19.5" customHeight="1">
      <c r="B478"/>
      <c r="C478" t="s">
        <v>93</v>
      </c>
      <c r="G478" s="42"/>
      <c r="O478" s="47"/>
      <c r="P478" s="47"/>
      <c r="Q478" s="47"/>
    </row>
    <row r="479" spans="2:17" ht="15.75">
      <c r="F479" s="6"/>
    </row>
    <row r="480" spans="2:17" ht="20.100000000000001" customHeight="1">
      <c r="B480"/>
      <c r="C480" s="4" t="s">
        <v>2</v>
      </c>
      <c r="D480" s="5" t="s">
        <v>245</v>
      </c>
      <c r="E480" s="1"/>
      <c r="G480" s="42"/>
    </row>
    <row r="481" spans="2:17" ht="20.100000000000001" customHeight="1">
      <c r="B481"/>
      <c r="C481" s="4" t="s">
        <v>5</v>
      </c>
      <c r="D481" s="16" t="s">
        <v>260</v>
      </c>
      <c r="E481" s="1"/>
      <c r="G481" s="42"/>
    </row>
    <row r="482" spans="2:17" ht="20.100000000000001" customHeight="1">
      <c r="C482" s="4" t="s">
        <v>7</v>
      </c>
      <c r="D482" s="5">
        <v>55</v>
      </c>
      <c r="E482" s="1"/>
      <c r="G482" s="42"/>
    </row>
    <row r="483" spans="2:17" ht="20.100000000000001" customHeight="1">
      <c r="C483" s="4" t="s">
        <v>12</v>
      </c>
      <c r="D483" s="5"/>
      <c r="E483" s="1"/>
      <c r="G483" s="42"/>
    </row>
    <row r="484" spans="2:17" ht="20.100000000000001" customHeight="1">
      <c r="C484" s="4" t="s">
        <v>13</v>
      </c>
      <c r="D484" s="7">
        <v>1000</v>
      </c>
      <c r="E484" s="1"/>
      <c r="G484" s="42"/>
    </row>
    <row r="485" spans="2:17" ht="30" customHeight="1">
      <c r="C485" s="8" t="s">
        <v>86</v>
      </c>
      <c r="D485" s="37">
        <v>2.4199999999999999E-2</v>
      </c>
      <c r="E485" s="1"/>
      <c r="G485" s="42"/>
    </row>
    <row r="486" spans="2:17" ht="30" customHeight="1">
      <c r="C486" s="8" t="s">
        <v>85</v>
      </c>
      <c r="D486" s="38"/>
      <c r="E486" s="1"/>
      <c r="G486" s="42"/>
    </row>
    <row r="487" spans="2:17" ht="20.100000000000001" customHeight="1">
      <c r="C487" s="2"/>
      <c r="G487" s="42"/>
    </row>
    <row r="488" spans="2:17" s="10" customFormat="1" ht="20.100000000000001" customHeight="1">
      <c r="B488" s="9"/>
      <c r="F488" s="63" t="s">
        <v>3</v>
      </c>
      <c r="G488" s="64"/>
      <c r="H488" s="65"/>
      <c r="I488" s="61" t="s">
        <v>4</v>
      </c>
      <c r="J488" s="61"/>
      <c r="K488" s="61"/>
      <c r="L488" s="61" t="s">
        <v>84</v>
      </c>
      <c r="M488" s="61"/>
      <c r="N488" s="61"/>
      <c r="O488" s="61" t="s">
        <v>83</v>
      </c>
      <c r="P488" s="61"/>
      <c r="Q488" s="61"/>
    </row>
    <row r="489" spans="2:17" s="10" customFormat="1" ht="20.100000000000001" customHeight="1">
      <c r="B489" s="9"/>
      <c r="F489" s="63" t="s">
        <v>6</v>
      </c>
      <c r="G489" s="64"/>
      <c r="H489" s="65"/>
      <c r="I489" s="62" t="s">
        <v>48</v>
      </c>
      <c r="J489" s="62"/>
      <c r="K489" s="62"/>
      <c r="L489" s="62" t="s">
        <v>48</v>
      </c>
      <c r="M489" s="62"/>
      <c r="N489" s="62"/>
      <c r="O489" s="62" t="s">
        <v>48</v>
      </c>
      <c r="P489" s="62"/>
      <c r="Q489" s="62"/>
    </row>
    <row r="490" spans="2:17" s="13" customFormat="1" ht="20.100000000000001" customHeight="1">
      <c r="B490" s="11"/>
      <c r="C490" s="66" t="s">
        <v>14</v>
      </c>
      <c r="D490" s="67"/>
      <c r="E490" s="35" t="s">
        <v>17</v>
      </c>
      <c r="F490" s="35" t="s">
        <v>8</v>
      </c>
      <c r="G490" s="43" t="s">
        <v>18</v>
      </c>
      <c r="H490" s="35" t="s">
        <v>19</v>
      </c>
      <c r="I490" s="35" t="s">
        <v>9</v>
      </c>
      <c r="J490" s="35" t="s">
        <v>10</v>
      </c>
      <c r="K490" s="35" t="s">
        <v>11</v>
      </c>
      <c r="L490" s="35" t="s">
        <v>9</v>
      </c>
      <c r="M490" s="35" t="s">
        <v>10</v>
      </c>
      <c r="N490" s="35" t="s">
        <v>11</v>
      </c>
      <c r="O490" s="35" t="s">
        <v>9</v>
      </c>
      <c r="P490" s="35" t="s">
        <v>10</v>
      </c>
      <c r="Q490" s="35" t="s">
        <v>11</v>
      </c>
    </row>
    <row r="491" spans="2:17" ht="20.100000000000001" customHeight="1">
      <c r="C491" s="68" t="s">
        <v>15</v>
      </c>
      <c r="D491" s="69"/>
      <c r="E491" s="14" t="s">
        <v>260</v>
      </c>
      <c r="F491" s="17">
        <v>957.06</v>
      </c>
      <c r="G491" s="39">
        <f>ROUND(1-(H491/F491),3)</f>
        <v>0.13600000000000001</v>
      </c>
      <c r="H491" s="17">
        <v>827</v>
      </c>
      <c r="I491" s="17">
        <v>23.88</v>
      </c>
      <c r="J491" s="17">
        <v>19.29</v>
      </c>
      <c r="K491" s="17">
        <v>15.99</v>
      </c>
      <c r="L491" s="17" t="s">
        <v>92</v>
      </c>
      <c r="M491" s="17" t="s">
        <v>92</v>
      </c>
      <c r="N491" s="17" t="s">
        <v>92</v>
      </c>
      <c r="O491" s="38">
        <f>ROUND(I491/D484,4)+D485</f>
        <v>4.8100000000000004E-2</v>
      </c>
      <c r="P491" s="38">
        <f>ROUND(J491/D484,4)+D485</f>
        <v>4.3499999999999997E-2</v>
      </c>
      <c r="Q491" s="38">
        <f>ROUND(K491/D484,4)+D485</f>
        <v>4.02E-2</v>
      </c>
    </row>
    <row r="492" spans="2:17" ht="20.100000000000001" customHeight="1">
      <c r="B492" s="15"/>
      <c r="C492" s="75" t="s">
        <v>20</v>
      </c>
      <c r="D492" s="75"/>
      <c r="E492" s="75"/>
      <c r="F492" s="75"/>
      <c r="G492" s="75"/>
      <c r="H492" s="75"/>
      <c r="I492" s="75"/>
      <c r="J492" s="75"/>
      <c r="K492" s="75"/>
    </row>
    <row r="493" spans="2:17" ht="20.100000000000001" customHeight="1">
      <c r="C493" s="59" t="s">
        <v>248</v>
      </c>
      <c r="D493" s="60"/>
      <c r="E493" s="14" t="s">
        <v>703</v>
      </c>
      <c r="F493" s="17" t="s">
        <v>92</v>
      </c>
      <c r="G493" s="39" t="s">
        <v>92</v>
      </c>
      <c r="H493" s="17">
        <v>140</v>
      </c>
      <c r="I493" s="17">
        <v>4.04</v>
      </c>
      <c r="J493" s="17">
        <v>3.27</v>
      </c>
      <c r="K493" s="17">
        <v>2.71</v>
      </c>
      <c r="L493" s="17" t="s">
        <v>92</v>
      </c>
      <c r="M493" s="17" t="s">
        <v>92</v>
      </c>
      <c r="N493" s="17" t="s">
        <v>92</v>
      </c>
      <c r="O493" s="38">
        <f t="shared" ref="O493:O499" si="4">IF(ROUND(I493/D$484,4)=0,0.0001,ROUND(I493/D$484,4))</f>
        <v>4.0000000000000001E-3</v>
      </c>
      <c r="P493" s="38">
        <f t="shared" ref="P493:P499" si="5">IF(ROUND(J493/D$484,4)=0,0.0001,ROUND(J493/D$484,4))</f>
        <v>3.3E-3</v>
      </c>
      <c r="Q493" s="38">
        <f t="shared" ref="Q493:Q499" si="6">IF(ROUND(K493/D$484,4)=0,0.0001,ROUND(K493/D$484,4))</f>
        <v>2.7000000000000001E-3</v>
      </c>
    </row>
    <row r="494" spans="2:17" ht="20.100000000000001" customHeight="1">
      <c r="C494" s="59" t="s">
        <v>254</v>
      </c>
      <c r="D494" s="60"/>
      <c r="E494" s="14" t="s">
        <v>706</v>
      </c>
      <c r="F494" s="17">
        <v>446.26</v>
      </c>
      <c r="G494" s="39">
        <f>ROUND(1-(H494/F494),3)</f>
        <v>-5.2999999999999999E-2</v>
      </c>
      <c r="H494" s="17">
        <v>470</v>
      </c>
      <c r="I494" s="17">
        <v>13.57</v>
      </c>
      <c r="J494" s="17">
        <v>10.97</v>
      </c>
      <c r="K494" s="17">
        <v>9.09</v>
      </c>
      <c r="L494" s="17" t="s">
        <v>92</v>
      </c>
      <c r="M494" s="17" t="s">
        <v>92</v>
      </c>
      <c r="N494" s="17" t="s">
        <v>92</v>
      </c>
      <c r="O494" s="38">
        <f t="shared" si="4"/>
        <v>1.3599999999999999E-2</v>
      </c>
      <c r="P494" s="38">
        <f t="shared" si="5"/>
        <v>1.0999999999999999E-2</v>
      </c>
      <c r="Q494" s="38">
        <f t="shared" si="6"/>
        <v>9.1000000000000004E-3</v>
      </c>
    </row>
    <row r="495" spans="2:17" ht="20.100000000000001" customHeight="1">
      <c r="C495" s="59" t="s">
        <v>255</v>
      </c>
      <c r="D495" s="60"/>
      <c r="E495" s="14" t="s">
        <v>707</v>
      </c>
      <c r="F495" s="17">
        <v>309.52</v>
      </c>
      <c r="G495" s="39">
        <f t="shared" ref="G495:G499" si="7">ROUND(1-(H495/F495),3)</f>
        <v>0.121</v>
      </c>
      <c r="H495" s="17">
        <v>272</v>
      </c>
      <c r="I495" s="17">
        <v>7.86</v>
      </c>
      <c r="J495" s="17">
        <v>6.35</v>
      </c>
      <c r="K495" s="17">
        <v>5.26</v>
      </c>
      <c r="L495" s="17" t="s">
        <v>92</v>
      </c>
      <c r="M495" s="17" t="s">
        <v>92</v>
      </c>
      <c r="N495" s="17" t="s">
        <v>92</v>
      </c>
      <c r="O495" s="38">
        <f t="shared" si="4"/>
        <v>7.9000000000000008E-3</v>
      </c>
      <c r="P495" s="38">
        <f t="shared" si="5"/>
        <v>6.4000000000000003E-3</v>
      </c>
      <c r="Q495" s="38">
        <f t="shared" si="6"/>
        <v>5.3E-3</v>
      </c>
    </row>
    <row r="496" spans="2:17" ht="20.100000000000001" customHeight="1">
      <c r="C496" s="59" t="s">
        <v>256</v>
      </c>
      <c r="D496" s="60"/>
      <c r="E496" s="14" t="s">
        <v>708</v>
      </c>
      <c r="F496" s="17">
        <v>309.52</v>
      </c>
      <c r="G496" s="39">
        <f t="shared" si="7"/>
        <v>0.121</v>
      </c>
      <c r="H496" s="17">
        <v>272</v>
      </c>
      <c r="I496" s="17">
        <v>7.86</v>
      </c>
      <c r="J496" s="17">
        <v>6.35</v>
      </c>
      <c r="K496" s="17">
        <v>5.26</v>
      </c>
      <c r="L496" s="17" t="s">
        <v>92</v>
      </c>
      <c r="M496" s="17" t="s">
        <v>92</v>
      </c>
      <c r="N496" s="17" t="s">
        <v>92</v>
      </c>
      <c r="O496" s="38">
        <f t="shared" si="4"/>
        <v>7.9000000000000008E-3</v>
      </c>
      <c r="P496" s="38">
        <f t="shared" si="5"/>
        <v>6.4000000000000003E-3</v>
      </c>
      <c r="Q496" s="38">
        <f t="shared" si="6"/>
        <v>5.3E-3</v>
      </c>
    </row>
    <row r="497" spans="2:17" ht="20.100000000000001" customHeight="1">
      <c r="C497" s="59" t="s">
        <v>257</v>
      </c>
      <c r="D497" s="60"/>
      <c r="E497" s="14" t="s">
        <v>709</v>
      </c>
      <c r="F497" s="17">
        <v>1117.51</v>
      </c>
      <c r="G497" s="39">
        <f t="shared" si="7"/>
        <v>0.122</v>
      </c>
      <c r="H497" s="17">
        <v>981</v>
      </c>
      <c r="I497" s="17">
        <v>28.33</v>
      </c>
      <c r="J497" s="17">
        <v>22.89</v>
      </c>
      <c r="K497" s="17">
        <v>18.97</v>
      </c>
      <c r="L497" s="17" t="s">
        <v>92</v>
      </c>
      <c r="M497" s="17" t="s">
        <v>92</v>
      </c>
      <c r="N497" s="17" t="s">
        <v>92</v>
      </c>
      <c r="O497" s="38">
        <f t="shared" si="4"/>
        <v>2.8299999999999999E-2</v>
      </c>
      <c r="P497" s="38">
        <f t="shared" si="5"/>
        <v>2.29E-2</v>
      </c>
      <c r="Q497" s="38">
        <f t="shared" si="6"/>
        <v>1.9E-2</v>
      </c>
    </row>
    <row r="498" spans="2:17" ht="20.100000000000001" customHeight="1">
      <c r="B498"/>
      <c r="C498" s="59" t="s">
        <v>258</v>
      </c>
      <c r="D498" s="60"/>
      <c r="E498" s="14" t="s">
        <v>710</v>
      </c>
      <c r="F498" s="17">
        <v>11.19</v>
      </c>
      <c r="G498" s="39">
        <f t="shared" si="7"/>
        <v>0.106</v>
      </c>
      <c r="H498" s="17">
        <v>10</v>
      </c>
      <c r="I498" s="17">
        <v>0.28999999999999998</v>
      </c>
      <c r="J498" s="17">
        <v>0.23</v>
      </c>
      <c r="K498" s="17">
        <v>0.19</v>
      </c>
      <c r="L498" s="17" t="s">
        <v>92</v>
      </c>
      <c r="M498" s="17" t="s">
        <v>92</v>
      </c>
      <c r="N498" s="17" t="s">
        <v>92</v>
      </c>
      <c r="O498" s="38">
        <f t="shared" si="4"/>
        <v>2.9999999999999997E-4</v>
      </c>
      <c r="P498" s="38">
        <f t="shared" si="5"/>
        <v>2.0000000000000001E-4</v>
      </c>
      <c r="Q498" s="38">
        <f t="shared" si="6"/>
        <v>2.0000000000000001E-4</v>
      </c>
    </row>
    <row r="499" spans="2:17" ht="20.100000000000001" customHeight="1">
      <c r="B499"/>
      <c r="C499" s="59" t="s">
        <v>259</v>
      </c>
      <c r="D499" s="60"/>
      <c r="E499" s="14" t="s">
        <v>711</v>
      </c>
      <c r="F499" s="17">
        <v>1241.81</v>
      </c>
      <c r="G499" s="39">
        <f t="shared" si="7"/>
        <v>0.122</v>
      </c>
      <c r="H499" s="17">
        <v>1090</v>
      </c>
      <c r="I499" s="17">
        <v>31.48</v>
      </c>
      <c r="J499" s="17">
        <v>25.43</v>
      </c>
      <c r="K499" s="17">
        <v>21.08</v>
      </c>
      <c r="L499" s="17" t="s">
        <v>92</v>
      </c>
      <c r="M499" s="17" t="s">
        <v>92</v>
      </c>
      <c r="N499" s="17" t="s">
        <v>92</v>
      </c>
      <c r="O499" s="38">
        <f t="shared" si="4"/>
        <v>3.15E-2</v>
      </c>
      <c r="P499" s="38">
        <f t="shared" si="5"/>
        <v>2.5399999999999999E-2</v>
      </c>
      <c r="Q499" s="38">
        <f t="shared" si="6"/>
        <v>2.1100000000000001E-2</v>
      </c>
    </row>
    <row r="500" spans="2:17" ht="20.100000000000001" customHeight="1">
      <c r="B500"/>
      <c r="C500" s="59"/>
      <c r="D500" s="60"/>
      <c r="E500" s="14"/>
      <c r="F500" s="17"/>
      <c r="G500" s="39"/>
      <c r="H500" s="17"/>
      <c r="I500" s="17"/>
      <c r="J500" s="17"/>
      <c r="K500" s="17"/>
      <c r="L500" s="17"/>
      <c r="M500" s="17"/>
      <c r="N500" s="17"/>
      <c r="O500" s="38"/>
      <c r="P500" s="38"/>
      <c r="Q500" s="38"/>
    </row>
    <row r="501" spans="2:17" ht="20.100000000000001" customHeight="1">
      <c r="B501"/>
      <c r="C501" s="59"/>
      <c r="D501" s="60"/>
      <c r="E501" s="14"/>
      <c r="F501" s="17"/>
      <c r="G501" s="39"/>
      <c r="H501" s="17"/>
      <c r="I501" s="17"/>
      <c r="J501" s="17"/>
      <c r="K501" s="17"/>
      <c r="L501" s="17"/>
      <c r="M501" s="17"/>
      <c r="N501" s="17"/>
      <c r="O501" s="38"/>
      <c r="P501" s="38"/>
      <c r="Q501" s="38"/>
    </row>
    <row r="502" spans="2:17" ht="20.100000000000001" customHeight="1">
      <c r="B502"/>
      <c r="C502" s="59"/>
      <c r="D502" s="60"/>
      <c r="E502" s="14"/>
      <c r="F502" s="17"/>
      <c r="G502" s="39"/>
      <c r="H502" s="17"/>
      <c r="I502" s="17"/>
      <c r="J502" s="17"/>
      <c r="K502" s="17"/>
      <c r="L502" s="17"/>
      <c r="M502" s="17"/>
      <c r="N502" s="17"/>
      <c r="O502" s="38"/>
      <c r="P502" s="38"/>
      <c r="Q502" s="38"/>
    </row>
    <row r="503" spans="2:17" ht="20.100000000000001" customHeight="1">
      <c r="B503"/>
      <c r="C503" s="59"/>
      <c r="D503" s="60"/>
      <c r="E503" s="14"/>
      <c r="F503" s="17"/>
      <c r="G503" s="39"/>
      <c r="H503" s="17"/>
      <c r="I503" s="17"/>
      <c r="J503" s="17"/>
      <c r="K503" s="17"/>
      <c r="L503" s="17"/>
      <c r="M503" s="17"/>
      <c r="N503" s="17"/>
      <c r="O503" s="38"/>
      <c r="P503" s="38"/>
      <c r="Q503" s="38"/>
    </row>
    <row r="504" spans="2:17" ht="20.100000000000001" customHeight="1">
      <c r="B504"/>
      <c r="C504" s="59"/>
      <c r="D504" s="60"/>
      <c r="E504" s="14"/>
      <c r="F504" s="17"/>
      <c r="G504" s="39"/>
      <c r="H504" s="17"/>
      <c r="I504" s="17"/>
      <c r="J504" s="17"/>
      <c r="K504" s="17"/>
      <c r="L504" s="17"/>
      <c r="M504" s="17"/>
      <c r="N504" s="17"/>
      <c r="O504" s="38"/>
      <c r="P504" s="38"/>
      <c r="Q504" s="38"/>
    </row>
    <row r="505" spans="2:17" ht="20.100000000000001" customHeight="1">
      <c r="B505"/>
      <c r="C505" s="59"/>
      <c r="D505" s="60"/>
      <c r="E505" s="14"/>
      <c r="F505" s="17"/>
      <c r="G505" s="39"/>
      <c r="H505" s="17"/>
      <c r="I505" s="17"/>
      <c r="J505" s="17"/>
      <c r="K505" s="17"/>
      <c r="L505" s="17"/>
      <c r="M505" s="17"/>
      <c r="N505" s="17"/>
      <c r="O505" s="38"/>
      <c r="P505" s="38"/>
      <c r="Q505" s="38"/>
    </row>
    <row r="506" spans="2:17" ht="20.100000000000001" customHeight="1">
      <c r="B506"/>
      <c r="C506" s="59"/>
      <c r="D506" s="60"/>
      <c r="E506" s="14"/>
      <c r="F506" s="17"/>
      <c r="G506" s="39"/>
      <c r="H506" s="17"/>
      <c r="I506" s="17"/>
      <c r="J506" s="17"/>
      <c r="K506" s="17"/>
      <c r="L506" s="17"/>
      <c r="M506" s="17"/>
      <c r="N506" s="17"/>
      <c r="O506" s="38"/>
      <c r="P506" s="38"/>
      <c r="Q506" s="38"/>
    </row>
    <row r="507" spans="2:17" ht="20.100000000000001" customHeight="1">
      <c r="B507"/>
      <c r="C507" s="59"/>
      <c r="D507" s="60"/>
      <c r="E507" s="14"/>
      <c r="F507" s="17"/>
      <c r="G507" s="39"/>
      <c r="H507" s="17"/>
      <c r="I507" s="17"/>
      <c r="J507" s="17"/>
      <c r="K507" s="17"/>
      <c r="L507" s="17"/>
      <c r="M507" s="17"/>
      <c r="N507" s="17"/>
      <c r="O507" s="38"/>
      <c r="P507" s="38"/>
      <c r="Q507" s="38"/>
    </row>
    <row r="508" spans="2:17" ht="20.100000000000001" customHeight="1">
      <c r="B508"/>
      <c r="C508" s="59"/>
      <c r="D508" s="60"/>
      <c r="E508" s="14"/>
      <c r="F508" s="17"/>
      <c r="G508" s="39"/>
      <c r="H508" s="17"/>
      <c r="I508" s="17"/>
      <c r="J508" s="17"/>
      <c r="K508" s="17"/>
      <c r="L508" s="17"/>
      <c r="M508" s="17"/>
      <c r="N508" s="17"/>
      <c r="O508" s="38"/>
      <c r="P508" s="38"/>
      <c r="Q508" s="38"/>
    </row>
    <row r="509" spans="2:17" ht="20.100000000000001" customHeight="1">
      <c r="B509"/>
      <c r="C509" s="59"/>
      <c r="D509" s="60"/>
      <c r="E509" s="14"/>
      <c r="F509" s="17"/>
      <c r="G509" s="39"/>
      <c r="H509" s="17"/>
      <c r="I509" s="17"/>
      <c r="J509" s="17"/>
      <c r="K509" s="17"/>
      <c r="L509" s="17"/>
      <c r="M509" s="17"/>
      <c r="N509" s="17"/>
      <c r="O509" s="38"/>
      <c r="P509" s="38"/>
      <c r="Q509" s="38"/>
    </row>
    <row r="510" spans="2:17" ht="20.100000000000001" customHeight="1">
      <c r="B510"/>
      <c r="C510" s="59"/>
      <c r="D510" s="60"/>
      <c r="E510" s="14"/>
      <c r="F510" s="17"/>
      <c r="G510" s="39"/>
      <c r="H510" s="17"/>
      <c r="I510" s="17"/>
      <c r="J510" s="17"/>
      <c r="K510" s="17"/>
      <c r="L510" s="17"/>
      <c r="M510" s="17"/>
      <c r="N510" s="17"/>
      <c r="O510" s="38"/>
      <c r="P510" s="38"/>
      <c r="Q510" s="38"/>
    </row>
    <row r="511" spans="2:17" ht="20.100000000000001" customHeight="1">
      <c r="B511"/>
      <c r="C511" s="70" t="s">
        <v>21</v>
      </c>
      <c r="D511" s="70"/>
      <c r="E511" s="70"/>
      <c r="F511" s="70"/>
      <c r="G511" s="70"/>
      <c r="H511" s="70"/>
      <c r="I511" s="70"/>
      <c r="J511" s="70"/>
      <c r="K511" s="70"/>
      <c r="O511" s="47"/>
      <c r="P511" s="47"/>
      <c r="Q511" s="47"/>
    </row>
    <row r="512" spans="2:17" ht="20.100000000000001" customHeight="1">
      <c r="B512"/>
      <c r="C512" s="59"/>
      <c r="D512" s="60"/>
      <c r="E512" s="14"/>
      <c r="F512" s="17"/>
      <c r="G512" s="39"/>
      <c r="H512" s="17"/>
      <c r="I512" s="17"/>
      <c r="J512" s="17"/>
      <c r="K512" s="17"/>
      <c r="L512" s="17"/>
      <c r="M512" s="17"/>
      <c r="N512" s="17"/>
      <c r="O512" s="38"/>
      <c r="P512" s="38"/>
      <c r="Q512" s="38"/>
    </row>
    <row r="513" spans="2:17" ht="20.100000000000001" customHeight="1">
      <c r="B513"/>
      <c r="C513" s="59"/>
      <c r="D513" s="60"/>
      <c r="E513" s="14"/>
      <c r="F513" s="17"/>
      <c r="G513" s="39"/>
      <c r="H513" s="17"/>
      <c r="I513" s="17"/>
      <c r="J513" s="17"/>
      <c r="K513" s="17"/>
      <c r="L513" s="17"/>
      <c r="M513" s="17"/>
      <c r="N513" s="17"/>
      <c r="O513" s="38"/>
      <c r="P513" s="38"/>
      <c r="Q513" s="38"/>
    </row>
    <row r="514" spans="2:17" ht="20.100000000000001" customHeight="1">
      <c r="B514"/>
      <c r="C514" s="59"/>
      <c r="D514" s="60"/>
      <c r="E514" s="14"/>
      <c r="F514" s="17"/>
      <c r="G514" s="39"/>
      <c r="H514" s="17"/>
      <c r="I514" s="17"/>
      <c r="J514" s="17"/>
      <c r="K514" s="17"/>
      <c r="L514" s="17"/>
      <c r="M514" s="17"/>
      <c r="N514" s="17"/>
      <c r="O514" s="38"/>
      <c r="P514" s="38"/>
      <c r="Q514" s="38"/>
    </row>
    <row r="515" spans="2:17" ht="20.100000000000001" customHeight="1">
      <c r="B515"/>
      <c r="C515" s="59"/>
      <c r="D515" s="60"/>
      <c r="E515" s="14"/>
      <c r="F515" s="17"/>
      <c r="G515" s="39"/>
      <c r="H515" s="17"/>
      <c r="I515" s="17"/>
      <c r="J515" s="17"/>
      <c r="K515" s="17"/>
      <c r="L515" s="17"/>
      <c r="M515" s="17"/>
      <c r="N515" s="17"/>
      <c r="O515" s="38"/>
      <c r="P515" s="38"/>
      <c r="Q515" s="38"/>
    </row>
    <row r="516" spans="2:17" ht="20.100000000000001" customHeight="1">
      <c r="B516"/>
      <c r="C516" s="70" t="s">
        <v>23</v>
      </c>
      <c r="D516" s="70"/>
      <c r="E516" s="70"/>
      <c r="F516" s="70"/>
      <c r="G516" s="70"/>
      <c r="H516" s="70"/>
      <c r="I516" s="70"/>
      <c r="J516" s="70"/>
      <c r="K516" s="70"/>
      <c r="O516" s="47"/>
      <c r="P516" s="47"/>
      <c r="Q516" s="47"/>
    </row>
    <row r="517" spans="2:17" ht="20.100000000000001" customHeight="1">
      <c r="B517"/>
      <c r="C517" s="59"/>
      <c r="D517" s="60"/>
      <c r="E517" s="14"/>
      <c r="F517" s="17"/>
      <c r="G517" s="39"/>
      <c r="H517" s="17"/>
      <c r="I517" s="17"/>
      <c r="J517" s="17"/>
      <c r="K517" s="17"/>
      <c r="L517" s="17"/>
      <c r="M517" s="17"/>
      <c r="N517" s="17"/>
      <c r="O517" s="38"/>
      <c r="P517" s="38"/>
      <c r="Q517" s="38"/>
    </row>
    <row r="518" spans="2:17" ht="20.100000000000001" customHeight="1">
      <c r="B518"/>
      <c r="C518" s="59"/>
      <c r="D518" s="60"/>
      <c r="E518" s="14"/>
      <c r="F518" s="17"/>
      <c r="G518" s="39"/>
      <c r="H518" s="17"/>
      <c r="I518" s="17"/>
      <c r="J518" s="17"/>
      <c r="K518" s="17"/>
      <c r="L518" s="17"/>
      <c r="M518" s="17"/>
      <c r="N518" s="17"/>
      <c r="O518" s="38"/>
      <c r="P518" s="38"/>
      <c r="Q518" s="38"/>
    </row>
    <row r="519" spans="2:17" ht="20.100000000000001" customHeight="1">
      <c r="B519"/>
      <c r="C519" s="59"/>
      <c r="D519" s="60"/>
      <c r="E519" s="14"/>
      <c r="F519" s="17"/>
      <c r="G519" s="39"/>
      <c r="H519" s="17"/>
      <c r="I519" s="17"/>
      <c r="J519" s="17"/>
      <c r="K519" s="17"/>
      <c r="L519" s="17"/>
      <c r="M519" s="17"/>
      <c r="N519" s="17"/>
      <c r="O519" s="38"/>
      <c r="P519" s="38"/>
      <c r="Q519" s="38"/>
    </row>
    <row r="520" spans="2:17" ht="20.100000000000001" customHeight="1">
      <c r="B520"/>
      <c r="C520" s="59"/>
      <c r="D520" s="60"/>
      <c r="E520" s="14"/>
      <c r="F520" s="17"/>
      <c r="G520" s="39"/>
      <c r="H520" s="17"/>
      <c r="I520" s="17"/>
      <c r="J520" s="17"/>
      <c r="K520" s="17"/>
      <c r="L520" s="17"/>
      <c r="M520" s="17"/>
      <c r="N520" s="17"/>
      <c r="O520" s="38"/>
      <c r="P520" s="38"/>
      <c r="Q520" s="38"/>
    </row>
    <row r="521" spans="2:17" ht="20.100000000000001" customHeight="1">
      <c r="B521"/>
      <c r="C521" s="59"/>
      <c r="D521" s="60"/>
      <c r="E521" s="14"/>
      <c r="F521" s="17"/>
      <c r="G521" s="39"/>
      <c r="H521" s="17"/>
      <c r="I521" s="17"/>
      <c r="J521" s="17"/>
      <c r="K521" s="17"/>
      <c r="L521" s="17"/>
      <c r="M521" s="17"/>
      <c r="N521" s="17"/>
      <c r="O521" s="38"/>
      <c r="P521" s="38"/>
      <c r="Q521" s="38"/>
    </row>
    <row r="522" spans="2:17" ht="20.100000000000001" customHeight="1">
      <c r="B522"/>
      <c r="C522" s="59"/>
      <c r="D522" s="60"/>
      <c r="E522" s="14"/>
      <c r="F522" s="17"/>
      <c r="G522" s="39"/>
      <c r="H522" s="17"/>
      <c r="I522" s="17"/>
      <c r="J522" s="17"/>
      <c r="K522" s="17"/>
      <c r="L522" s="17"/>
      <c r="M522" s="17"/>
      <c r="N522" s="17"/>
      <c r="O522" s="38"/>
      <c r="P522" s="38"/>
      <c r="Q522" s="38"/>
    </row>
    <row r="523" spans="2:17" ht="20.100000000000001" customHeight="1">
      <c r="B523"/>
      <c r="C523" s="59"/>
      <c r="D523" s="60"/>
      <c r="E523" s="14"/>
      <c r="F523" s="17"/>
      <c r="G523" s="39"/>
      <c r="H523" s="17"/>
      <c r="I523" s="17"/>
      <c r="J523" s="17"/>
      <c r="K523" s="17"/>
      <c r="L523" s="17"/>
      <c r="M523" s="17"/>
      <c r="N523" s="17"/>
      <c r="O523" s="38"/>
      <c r="P523" s="38"/>
      <c r="Q523" s="38"/>
    </row>
    <row r="524" spans="2:17" ht="20.100000000000001" customHeight="1">
      <c r="B524"/>
      <c r="C524" s="59"/>
      <c r="D524" s="60"/>
      <c r="E524" s="14"/>
      <c r="F524" s="17"/>
      <c r="G524" s="39"/>
      <c r="H524" s="17"/>
      <c r="I524" s="17"/>
      <c r="J524" s="17"/>
      <c r="K524" s="17"/>
      <c r="L524" s="17"/>
      <c r="M524" s="17"/>
      <c r="N524" s="17"/>
      <c r="O524" s="38"/>
      <c r="P524" s="38"/>
      <c r="Q524" s="38"/>
    </row>
    <row r="525" spans="2:17" ht="20.100000000000001" customHeight="1">
      <c r="B525"/>
      <c r="C525" s="59"/>
      <c r="D525" s="60"/>
      <c r="E525" s="14"/>
      <c r="F525" s="17"/>
      <c r="G525" s="39"/>
      <c r="H525" s="17"/>
      <c r="I525" s="17"/>
      <c r="J525" s="17"/>
      <c r="K525" s="17"/>
      <c r="L525" s="17"/>
      <c r="M525" s="17"/>
      <c r="N525" s="17"/>
      <c r="O525" s="38"/>
      <c r="P525" s="38"/>
      <c r="Q525" s="38"/>
    </row>
    <row r="526" spans="2:17" ht="20.100000000000001" customHeight="1">
      <c r="B526"/>
      <c r="C526" s="59"/>
      <c r="D526" s="60"/>
      <c r="E526" s="14"/>
      <c r="F526" s="17"/>
      <c r="G526" s="39"/>
      <c r="H526" s="17"/>
      <c r="I526" s="17"/>
      <c r="J526" s="17"/>
      <c r="K526" s="17"/>
      <c r="L526" s="17"/>
      <c r="M526" s="17"/>
      <c r="N526" s="17"/>
      <c r="O526" s="38"/>
      <c r="P526" s="38"/>
      <c r="Q526" s="38"/>
    </row>
    <row r="527" spans="2:17" ht="20.100000000000001" customHeight="1">
      <c r="B527"/>
      <c r="C527" s="59"/>
      <c r="D527" s="60"/>
      <c r="E527" s="14"/>
      <c r="F527" s="17"/>
      <c r="G527" s="39"/>
      <c r="H527" s="17"/>
      <c r="I527" s="17"/>
      <c r="J527" s="17"/>
      <c r="K527" s="17"/>
      <c r="L527" s="17"/>
      <c r="M527" s="17"/>
      <c r="N527" s="17"/>
      <c r="O527" s="38"/>
      <c r="P527" s="38"/>
      <c r="Q527" s="38"/>
    </row>
    <row r="528" spans="2:17" ht="20.100000000000001" customHeight="1">
      <c r="B528"/>
      <c r="C528" s="70" t="s">
        <v>22</v>
      </c>
      <c r="D528" s="70"/>
      <c r="E528" s="70"/>
      <c r="F528" s="70"/>
      <c r="G528" s="70"/>
      <c r="H528" s="70"/>
      <c r="I528" s="70"/>
      <c r="J528" s="70"/>
      <c r="K528" s="70"/>
      <c r="O528" s="47"/>
      <c r="P528" s="47"/>
      <c r="Q528" s="47"/>
    </row>
    <row r="529" spans="2:17" ht="20.100000000000001" customHeight="1">
      <c r="B529"/>
      <c r="C529" s="59"/>
      <c r="D529" s="60"/>
      <c r="E529" s="14"/>
      <c r="F529" s="17"/>
      <c r="G529" s="39"/>
      <c r="H529" s="17"/>
      <c r="I529" s="17"/>
      <c r="J529" s="17"/>
      <c r="K529" s="17"/>
      <c r="L529" s="17"/>
      <c r="M529" s="17"/>
      <c r="N529" s="17"/>
      <c r="O529" s="38"/>
      <c r="P529" s="38"/>
      <c r="Q529" s="38"/>
    </row>
    <row r="530" spans="2:17" ht="20.100000000000001" customHeight="1">
      <c r="B530"/>
      <c r="C530" s="59"/>
      <c r="D530" s="60"/>
      <c r="E530" s="14"/>
      <c r="F530" s="17"/>
      <c r="G530" s="39"/>
      <c r="H530" s="17"/>
      <c r="I530" s="17"/>
      <c r="J530" s="17"/>
      <c r="K530" s="17"/>
      <c r="L530" s="17"/>
      <c r="M530" s="17"/>
      <c r="N530" s="17"/>
      <c r="O530" s="38"/>
      <c r="P530" s="38"/>
      <c r="Q530" s="38"/>
    </row>
    <row r="531" spans="2:17" ht="20.100000000000001" customHeight="1">
      <c r="B531"/>
      <c r="C531" s="59"/>
      <c r="D531" s="60"/>
      <c r="E531" s="14"/>
      <c r="F531" s="17"/>
      <c r="G531" s="39"/>
      <c r="H531" s="17"/>
      <c r="I531" s="17"/>
      <c r="J531" s="17"/>
      <c r="K531" s="17"/>
      <c r="L531" s="17"/>
      <c r="M531" s="17"/>
      <c r="N531" s="17"/>
      <c r="O531" s="38"/>
      <c r="P531" s="38"/>
      <c r="Q531" s="38"/>
    </row>
    <row r="532" spans="2:17" ht="20.100000000000001" customHeight="1">
      <c r="B532"/>
      <c r="C532" s="59"/>
      <c r="D532" s="60"/>
      <c r="E532" s="14"/>
      <c r="F532" s="17"/>
      <c r="G532" s="39"/>
      <c r="H532" s="17"/>
      <c r="I532" s="17"/>
      <c r="J532" s="17"/>
      <c r="K532" s="17"/>
      <c r="L532" s="17"/>
      <c r="M532" s="17"/>
      <c r="N532" s="17"/>
      <c r="O532" s="38"/>
      <c r="P532" s="38"/>
      <c r="Q532" s="38"/>
    </row>
    <row r="533" spans="2:17" ht="20.100000000000001" customHeight="1">
      <c r="B533"/>
      <c r="C533" s="59"/>
      <c r="D533" s="60"/>
      <c r="E533" s="14"/>
      <c r="F533" s="17"/>
      <c r="G533" s="39"/>
      <c r="H533" s="17"/>
      <c r="I533" s="17"/>
      <c r="J533" s="17"/>
      <c r="K533" s="17"/>
      <c r="L533" s="17"/>
      <c r="M533" s="17"/>
      <c r="N533" s="17"/>
      <c r="O533" s="38"/>
      <c r="P533" s="38"/>
      <c r="Q533" s="38"/>
    </row>
    <row r="534" spans="2:17" ht="20.100000000000001" customHeight="1">
      <c r="B534"/>
      <c r="C534" s="59"/>
      <c r="D534" s="60"/>
      <c r="E534" s="14"/>
      <c r="F534" s="17"/>
      <c r="G534" s="39"/>
      <c r="H534" s="17"/>
      <c r="I534" s="17"/>
      <c r="J534" s="17"/>
      <c r="K534" s="17"/>
      <c r="L534" s="17"/>
      <c r="M534" s="17"/>
      <c r="N534" s="17"/>
      <c r="O534" s="38"/>
      <c r="P534" s="38"/>
      <c r="Q534" s="38"/>
    </row>
    <row r="535" spans="2:17" ht="20.100000000000001" customHeight="1">
      <c r="B535"/>
      <c r="C535" s="70" t="s">
        <v>63</v>
      </c>
      <c r="D535" s="70"/>
      <c r="E535" s="70"/>
      <c r="F535" s="70"/>
      <c r="G535" s="70"/>
      <c r="H535" s="70"/>
      <c r="I535" s="70"/>
      <c r="J535" s="70"/>
      <c r="K535" s="71"/>
      <c r="O535" s="47"/>
      <c r="P535" s="47"/>
      <c r="Q535" s="47"/>
    </row>
    <row r="536" spans="2:17" ht="20.100000000000001" customHeight="1">
      <c r="B536"/>
      <c r="C536" s="59" t="s">
        <v>103</v>
      </c>
      <c r="D536" s="60"/>
      <c r="E536" s="14"/>
      <c r="F536" s="17"/>
      <c r="G536" s="39"/>
      <c r="H536" s="17"/>
      <c r="I536" s="17"/>
      <c r="J536" s="17"/>
      <c r="K536" s="17"/>
      <c r="L536" s="17"/>
      <c r="M536" s="17"/>
      <c r="N536" s="17"/>
      <c r="O536" s="38"/>
      <c r="P536" s="38"/>
      <c r="Q536" s="38"/>
    </row>
    <row r="537" spans="2:17" ht="20.100000000000001" customHeight="1">
      <c r="B537"/>
      <c r="C537" s="59"/>
      <c r="D537" s="60"/>
      <c r="E537" s="14"/>
      <c r="F537" s="17"/>
      <c r="G537" s="39"/>
      <c r="H537" s="17"/>
      <c r="I537" s="17"/>
      <c r="J537" s="17"/>
      <c r="K537" s="17"/>
      <c r="L537" s="17"/>
      <c r="M537" s="17"/>
      <c r="N537" s="17"/>
      <c r="O537" s="38"/>
      <c r="P537" s="38"/>
      <c r="Q537" s="38"/>
    </row>
    <row r="538" spans="2:17" ht="20.100000000000001" customHeight="1">
      <c r="B538"/>
      <c r="C538" s="59"/>
      <c r="D538" s="60"/>
      <c r="E538" s="14"/>
      <c r="F538" s="17"/>
      <c r="G538" s="39"/>
      <c r="H538" s="17"/>
      <c r="I538" s="17"/>
      <c r="J538" s="17"/>
      <c r="K538" s="17"/>
      <c r="L538" s="17"/>
      <c r="M538" s="17"/>
      <c r="N538" s="17"/>
      <c r="O538" s="38"/>
      <c r="P538" s="38"/>
      <c r="Q538" s="38"/>
    </row>
    <row r="539" spans="2:17" ht="20.100000000000001" customHeight="1">
      <c r="B539"/>
      <c r="C539" s="59"/>
      <c r="D539" s="60"/>
      <c r="E539" s="14"/>
      <c r="F539" s="17"/>
      <c r="G539" s="39"/>
      <c r="H539" s="17"/>
      <c r="I539" s="17"/>
      <c r="J539" s="17"/>
      <c r="K539" s="17"/>
      <c r="L539" s="17"/>
      <c r="M539" s="17"/>
      <c r="N539" s="17"/>
      <c r="O539" s="38"/>
      <c r="P539" s="38"/>
      <c r="Q539" s="38"/>
    </row>
    <row r="540" spans="2:17" ht="20.100000000000001" customHeight="1">
      <c r="B540"/>
      <c r="C540" s="59"/>
      <c r="D540" s="60"/>
      <c r="E540" s="14"/>
      <c r="F540" s="17"/>
      <c r="G540" s="39"/>
      <c r="H540" s="17"/>
      <c r="I540" s="17"/>
      <c r="J540" s="17"/>
      <c r="K540" s="17"/>
      <c r="L540" s="17"/>
      <c r="M540" s="17"/>
      <c r="N540" s="17"/>
      <c r="O540" s="38"/>
      <c r="P540" s="38"/>
      <c r="Q540" s="38"/>
    </row>
    <row r="541" spans="2:17" ht="20.100000000000001" customHeight="1">
      <c r="B541"/>
      <c r="C541" s="59"/>
      <c r="D541" s="60"/>
      <c r="E541" s="14"/>
      <c r="F541" s="17"/>
      <c r="G541" s="39"/>
      <c r="H541" s="17"/>
      <c r="I541" s="17"/>
      <c r="J541" s="17"/>
      <c r="K541" s="17"/>
      <c r="L541" s="17"/>
      <c r="M541" s="17"/>
      <c r="N541" s="17"/>
      <c r="O541" s="38"/>
      <c r="P541" s="38"/>
      <c r="Q541" s="38"/>
    </row>
    <row r="542" spans="2:17" ht="20.100000000000001" customHeight="1">
      <c r="B542"/>
      <c r="C542" s="59"/>
      <c r="D542" s="60"/>
      <c r="E542" s="14"/>
      <c r="F542" s="17"/>
      <c r="G542" s="39"/>
      <c r="H542" s="17"/>
      <c r="I542" s="17"/>
      <c r="J542" s="17"/>
      <c r="K542" s="17"/>
      <c r="L542" s="17"/>
      <c r="M542" s="17"/>
      <c r="N542" s="17"/>
      <c r="O542" s="38"/>
      <c r="P542" s="38"/>
      <c r="Q542" s="38"/>
    </row>
    <row r="543" spans="2:17" ht="20.100000000000001" customHeight="1">
      <c r="B543"/>
      <c r="C543" s="59"/>
      <c r="D543" s="60"/>
      <c r="E543" s="14"/>
      <c r="F543" s="17"/>
      <c r="G543" s="39"/>
      <c r="H543" s="17"/>
      <c r="I543" s="17"/>
      <c r="J543" s="17"/>
      <c r="K543" s="17"/>
      <c r="L543" s="17"/>
      <c r="M543" s="17"/>
      <c r="N543" s="17"/>
      <c r="O543" s="38"/>
      <c r="P543" s="38"/>
      <c r="Q543" s="38"/>
    </row>
    <row r="544" spans="2:17" ht="20.100000000000001" customHeight="1">
      <c r="B544"/>
      <c r="C544" s="59"/>
      <c r="D544" s="60"/>
      <c r="E544" s="14"/>
      <c r="F544" s="17"/>
      <c r="G544" s="39"/>
      <c r="H544" s="17"/>
      <c r="I544" s="17"/>
      <c r="J544" s="17"/>
      <c r="K544" s="17"/>
      <c r="L544" s="17"/>
      <c r="M544" s="17"/>
      <c r="N544" s="17"/>
      <c r="O544" s="38"/>
      <c r="P544" s="38"/>
      <c r="Q544" s="38"/>
    </row>
    <row r="545" spans="2:17" ht="20.100000000000001" customHeight="1">
      <c r="B545"/>
      <c r="C545" s="3" t="s">
        <v>16</v>
      </c>
      <c r="F545" s="18"/>
      <c r="G545" s="44"/>
      <c r="H545" s="18"/>
      <c r="I545" s="18"/>
      <c r="J545" s="18"/>
      <c r="K545" s="18"/>
      <c r="O545" s="47"/>
      <c r="P545" s="47"/>
      <c r="Q545" s="47"/>
    </row>
    <row r="546" spans="2:17" ht="20.100000000000001" customHeight="1">
      <c r="B546"/>
      <c r="C546" s="72" t="s">
        <v>51</v>
      </c>
      <c r="D546" s="73"/>
      <c r="E546" s="27"/>
      <c r="F546" s="19">
        <v>150</v>
      </c>
      <c r="G546" s="45">
        <v>0</v>
      </c>
      <c r="H546" s="20">
        <v>150</v>
      </c>
      <c r="I546" s="17"/>
      <c r="J546" s="17"/>
      <c r="K546" s="17"/>
      <c r="L546" s="17"/>
      <c r="M546" s="17"/>
      <c r="N546" s="17"/>
      <c r="O546" s="38"/>
      <c r="P546" s="38"/>
      <c r="Q546" s="38"/>
    </row>
    <row r="547" spans="2:17" ht="20.100000000000001" customHeight="1">
      <c r="B547"/>
      <c r="C547" s="72" t="s">
        <v>58</v>
      </c>
      <c r="D547" s="73"/>
      <c r="E547" s="27"/>
      <c r="F547" s="19">
        <v>100</v>
      </c>
      <c r="G547" s="45">
        <v>0</v>
      </c>
      <c r="H547" s="20">
        <v>100</v>
      </c>
      <c r="I547" s="17"/>
      <c r="J547" s="17"/>
      <c r="K547" s="17"/>
      <c r="L547" s="17"/>
      <c r="M547" s="17"/>
      <c r="N547" s="17"/>
      <c r="O547" s="38"/>
      <c r="P547" s="38"/>
      <c r="Q547" s="38"/>
    </row>
    <row r="548" spans="2:17" ht="20.100000000000001" customHeight="1">
      <c r="B548"/>
      <c r="C548" s="59"/>
      <c r="D548" s="60"/>
      <c r="E548" s="27"/>
      <c r="F548" s="19"/>
      <c r="G548" s="45"/>
      <c r="H548" s="20"/>
      <c r="I548" s="17"/>
      <c r="J548" s="17"/>
      <c r="K548" s="17"/>
      <c r="L548" s="17"/>
      <c r="M548" s="17"/>
      <c r="N548" s="17"/>
      <c r="O548" s="38"/>
      <c r="P548" s="38"/>
      <c r="Q548" s="38"/>
    </row>
    <row r="549" spans="2:17" ht="20.100000000000001" customHeight="1">
      <c r="B549"/>
      <c r="C549" s="59"/>
      <c r="D549" s="60"/>
      <c r="E549" s="27"/>
      <c r="F549" s="19"/>
      <c r="G549" s="45"/>
      <c r="H549" s="20"/>
      <c r="I549" s="17"/>
      <c r="J549" s="17"/>
      <c r="K549" s="17"/>
      <c r="L549" s="17"/>
      <c r="M549" s="17"/>
      <c r="N549" s="17"/>
      <c r="O549" s="38"/>
      <c r="P549" s="38"/>
      <c r="Q549" s="38"/>
    </row>
    <row r="550" spans="2:17" ht="20.100000000000001" customHeight="1">
      <c r="B550"/>
      <c r="C550" s="59"/>
      <c r="D550" s="60"/>
      <c r="E550" s="27"/>
      <c r="F550" s="19"/>
      <c r="G550" s="45"/>
      <c r="H550" s="20"/>
      <c r="I550" s="17"/>
      <c r="J550" s="17"/>
      <c r="K550" s="17"/>
      <c r="L550" s="17"/>
      <c r="M550" s="17"/>
      <c r="N550" s="17"/>
      <c r="O550" s="38"/>
      <c r="P550" s="38"/>
      <c r="Q550" s="38"/>
    </row>
    <row r="551" spans="2:17" ht="20.100000000000001" customHeight="1">
      <c r="B551"/>
      <c r="C551" s="59"/>
      <c r="D551" s="60"/>
      <c r="E551" s="27"/>
      <c r="F551" s="19"/>
      <c r="G551" s="45"/>
      <c r="H551" s="20"/>
      <c r="I551" s="17"/>
      <c r="J551" s="17"/>
      <c r="K551" s="17"/>
      <c r="L551" s="17"/>
      <c r="M551" s="17"/>
      <c r="N551" s="17"/>
      <c r="O551" s="38"/>
      <c r="P551" s="38"/>
      <c r="Q551" s="38"/>
    </row>
    <row r="552" spans="2:17" ht="20.100000000000001" customHeight="1">
      <c r="B552"/>
      <c r="C552" s="74" t="s">
        <v>72</v>
      </c>
      <c r="D552" s="71"/>
      <c r="E552" s="24" t="s">
        <v>103</v>
      </c>
      <c r="F552" s="24"/>
      <c r="G552" s="46"/>
      <c r="H552" s="24"/>
      <c r="I552" s="24"/>
      <c r="J552" s="24"/>
      <c r="K552" s="24"/>
      <c r="L552" s="24"/>
      <c r="M552" s="24"/>
      <c r="N552" s="24"/>
      <c r="O552" s="48"/>
      <c r="P552" s="48"/>
      <c r="Q552" s="48"/>
    </row>
    <row r="553" spans="2:17" ht="20.100000000000001" customHeight="1">
      <c r="B553"/>
      <c r="C553" s="74" t="s">
        <v>29</v>
      </c>
      <c r="D553" s="71"/>
      <c r="E553" s="24" t="s">
        <v>104</v>
      </c>
      <c r="F553" s="24"/>
      <c r="G553" s="46"/>
      <c r="H553" s="24"/>
      <c r="I553" s="24"/>
      <c r="J553" s="24"/>
      <c r="K553" s="24"/>
      <c r="L553" s="24"/>
      <c r="M553" s="24"/>
      <c r="N553" s="24"/>
      <c r="O553" s="48"/>
      <c r="P553" s="48"/>
      <c r="Q553" s="48"/>
    </row>
    <row r="554" spans="2:17" ht="20.100000000000001" customHeight="1">
      <c r="B554"/>
      <c r="C554" s="74" t="s">
        <v>45</v>
      </c>
      <c r="D554" s="71"/>
      <c r="E554" s="24" t="s">
        <v>104</v>
      </c>
      <c r="F554" s="24"/>
      <c r="G554" s="46"/>
      <c r="H554" s="24"/>
      <c r="I554" s="24"/>
      <c r="J554" s="24"/>
      <c r="K554" s="24"/>
      <c r="L554" s="24"/>
      <c r="M554" s="24"/>
      <c r="N554" s="24"/>
      <c r="O554" s="48"/>
      <c r="P554" s="48"/>
      <c r="Q554" s="48"/>
    </row>
    <row r="555" spans="2:17" ht="20.100000000000001" customHeight="1">
      <c r="B555"/>
      <c r="C555" s="76" t="s">
        <v>79</v>
      </c>
      <c r="D555" s="76"/>
      <c r="E555" s="24" t="s">
        <v>105</v>
      </c>
      <c r="F555" s="24"/>
      <c r="G555" s="46"/>
      <c r="H555" s="24"/>
      <c r="I555" s="24"/>
      <c r="J555" s="24"/>
      <c r="K555" s="24"/>
      <c r="L555" s="24"/>
      <c r="M555" s="24"/>
      <c r="N555" s="24"/>
      <c r="O555" s="48"/>
      <c r="P555" s="48"/>
      <c r="Q555" s="48"/>
    </row>
    <row r="556" spans="2:17" ht="19.5" customHeight="1">
      <c r="B556"/>
      <c r="C556" s="76" t="s">
        <v>59</v>
      </c>
      <c r="D556" s="76"/>
      <c r="E556" s="24" t="s">
        <v>105</v>
      </c>
      <c r="F556" s="24"/>
      <c r="G556" s="46"/>
      <c r="H556" s="24"/>
      <c r="I556" s="24"/>
      <c r="J556" s="24"/>
      <c r="K556" s="24"/>
      <c r="L556" s="24"/>
      <c r="M556" s="24"/>
      <c r="N556" s="24"/>
      <c r="O556" s="48"/>
      <c r="P556" s="48"/>
      <c r="Q556" s="48"/>
    </row>
    <row r="557" spans="2:17" ht="19.5" customHeight="1">
      <c r="B557"/>
      <c r="C557" t="s">
        <v>93</v>
      </c>
      <c r="G557" s="42"/>
      <c r="O557" s="47"/>
      <c r="P557" s="47"/>
      <c r="Q557" s="47"/>
    </row>
    <row r="558" spans="2:17" ht="15.75">
      <c r="F558" s="6"/>
    </row>
    <row r="559" spans="2:17" ht="20.100000000000001" customHeight="1">
      <c r="B559"/>
      <c r="C559" s="4" t="s">
        <v>2</v>
      </c>
      <c r="D559" s="5" t="s">
        <v>245</v>
      </c>
      <c r="E559" s="1"/>
      <c r="G559" s="42"/>
    </row>
    <row r="560" spans="2:17" ht="20.100000000000001" customHeight="1">
      <c r="B560"/>
      <c r="C560" s="4" t="s">
        <v>5</v>
      </c>
      <c r="D560" s="16" t="s">
        <v>261</v>
      </c>
      <c r="E560" s="1"/>
      <c r="G560" s="42"/>
    </row>
    <row r="561" spans="2:17" ht="20.100000000000001" customHeight="1">
      <c r="C561" s="4" t="s">
        <v>7</v>
      </c>
      <c r="D561" s="5">
        <v>65</v>
      </c>
      <c r="E561" s="1"/>
      <c r="G561" s="42"/>
    </row>
    <row r="562" spans="2:17" ht="20.100000000000001" customHeight="1">
      <c r="C562" s="4" t="s">
        <v>12</v>
      </c>
      <c r="D562" s="5"/>
      <c r="E562" s="1"/>
      <c r="G562" s="42"/>
    </row>
    <row r="563" spans="2:17" ht="20.100000000000001" customHeight="1">
      <c r="C563" s="4" t="s">
        <v>13</v>
      </c>
      <c r="D563" s="7">
        <v>1500</v>
      </c>
      <c r="E563" s="1"/>
      <c r="G563" s="42"/>
    </row>
    <row r="564" spans="2:17" ht="30" customHeight="1">
      <c r="C564" s="8" t="s">
        <v>86</v>
      </c>
      <c r="D564" s="37">
        <v>1.8100000000000002E-2</v>
      </c>
      <c r="E564" s="1"/>
      <c r="G564" s="42"/>
    </row>
    <row r="565" spans="2:17" ht="30" customHeight="1">
      <c r="C565" s="8" t="s">
        <v>85</v>
      </c>
      <c r="D565" s="38"/>
      <c r="E565" s="1"/>
      <c r="G565" s="42"/>
    </row>
    <row r="566" spans="2:17" ht="20.100000000000001" customHeight="1">
      <c r="C566" s="2"/>
      <c r="G566" s="42"/>
    </row>
    <row r="567" spans="2:17" s="10" customFormat="1" ht="20.100000000000001" customHeight="1">
      <c r="B567" s="9"/>
      <c r="F567" s="63" t="s">
        <v>3</v>
      </c>
      <c r="G567" s="64"/>
      <c r="H567" s="65"/>
      <c r="I567" s="61" t="s">
        <v>4</v>
      </c>
      <c r="J567" s="61"/>
      <c r="K567" s="61"/>
      <c r="L567" s="61" t="s">
        <v>84</v>
      </c>
      <c r="M567" s="61"/>
      <c r="N567" s="61"/>
      <c r="O567" s="61" t="s">
        <v>83</v>
      </c>
      <c r="P567" s="61"/>
      <c r="Q567" s="61"/>
    </row>
    <row r="568" spans="2:17" s="10" customFormat="1" ht="20.100000000000001" customHeight="1">
      <c r="B568" s="9"/>
      <c r="F568" s="63" t="s">
        <v>6</v>
      </c>
      <c r="G568" s="64"/>
      <c r="H568" s="65"/>
      <c r="I568" s="62" t="s">
        <v>48</v>
      </c>
      <c r="J568" s="62"/>
      <c r="K568" s="62"/>
      <c r="L568" s="62" t="s">
        <v>48</v>
      </c>
      <c r="M568" s="62"/>
      <c r="N568" s="62"/>
      <c r="O568" s="62" t="s">
        <v>48</v>
      </c>
      <c r="P568" s="62"/>
      <c r="Q568" s="62"/>
    </row>
    <row r="569" spans="2:17" s="13" customFormat="1" ht="20.100000000000001" customHeight="1">
      <c r="B569" s="11"/>
      <c r="C569" s="66" t="s">
        <v>14</v>
      </c>
      <c r="D569" s="67"/>
      <c r="E569" s="35" t="s">
        <v>17</v>
      </c>
      <c r="F569" s="35" t="s">
        <v>8</v>
      </c>
      <c r="G569" s="43" t="s">
        <v>18</v>
      </c>
      <c r="H569" s="35" t="s">
        <v>19</v>
      </c>
      <c r="I569" s="35" t="s">
        <v>9</v>
      </c>
      <c r="J569" s="35" t="s">
        <v>10</v>
      </c>
      <c r="K569" s="35" t="s">
        <v>11</v>
      </c>
      <c r="L569" s="35" t="s">
        <v>9</v>
      </c>
      <c r="M569" s="35" t="s">
        <v>10</v>
      </c>
      <c r="N569" s="35" t="s">
        <v>11</v>
      </c>
      <c r="O569" s="35" t="s">
        <v>9</v>
      </c>
      <c r="P569" s="35" t="s">
        <v>10</v>
      </c>
      <c r="Q569" s="35" t="s">
        <v>11</v>
      </c>
    </row>
    <row r="570" spans="2:17" ht="20.100000000000001" customHeight="1">
      <c r="C570" s="68" t="s">
        <v>15</v>
      </c>
      <c r="D570" s="69"/>
      <c r="E570" s="14" t="s">
        <v>712</v>
      </c>
      <c r="F570" s="17">
        <v>1595.94</v>
      </c>
      <c r="G570" s="39">
        <f>ROUND(1-(H570/F570),3)</f>
        <v>0.13600000000000001</v>
      </c>
      <c r="H570" s="17">
        <v>1379</v>
      </c>
      <c r="I570" s="17">
        <v>39.83</v>
      </c>
      <c r="J570" s="17">
        <v>32.17</v>
      </c>
      <c r="K570" s="17">
        <v>26.67</v>
      </c>
      <c r="L570" s="17" t="s">
        <v>92</v>
      </c>
      <c r="M570" s="17" t="s">
        <v>92</v>
      </c>
      <c r="N570" s="17" t="s">
        <v>92</v>
      </c>
      <c r="O570" s="38">
        <f>ROUND(I570/D563,4)+D564</f>
        <v>4.4700000000000004E-2</v>
      </c>
      <c r="P570" s="38">
        <f>ROUND(J570/D563,4)+D564</f>
        <v>3.95E-2</v>
      </c>
      <c r="Q570" s="38">
        <f>ROUND(K570/D563,4)+D564</f>
        <v>3.5900000000000001E-2</v>
      </c>
    </row>
    <row r="571" spans="2:17" ht="20.100000000000001" customHeight="1">
      <c r="B571" s="15"/>
      <c r="C571" s="75" t="s">
        <v>20</v>
      </c>
      <c r="D571" s="75"/>
      <c r="E571" s="75"/>
      <c r="F571" s="75"/>
      <c r="G571" s="75"/>
      <c r="H571" s="75"/>
      <c r="I571" s="75"/>
      <c r="J571" s="75"/>
      <c r="K571" s="75"/>
    </row>
    <row r="572" spans="2:17" ht="20.100000000000001" customHeight="1">
      <c r="C572" s="59" t="s">
        <v>248</v>
      </c>
      <c r="D572" s="60"/>
      <c r="E572" s="14" t="s">
        <v>703</v>
      </c>
      <c r="F572" s="17" t="s">
        <v>92</v>
      </c>
      <c r="G572" s="39" t="s">
        <v>92</v>
      </c>
      <c r="H572" s="17">
        <v>140</v>
      </c>
      <c r="I572" s="17">
        <v>4.04</v>
      </c>
      <c r="J572" s="17">
        <v>3.27</v>
      </c>
      <c r="K572" s="17">
        <v>2.71</v>
      </c>
      <c r="L572" s="17" t="s">
        <v>92</v>
      </c>
      <c r="M572" s="17" t="s">
        <v>92</v>
      </c>
      <c r="N572" s="17" t="s">
        <v>92</v>
      </c>
      <c r="O572" s="38">
        <f t="shared" ref="O572:O578" si="8">IF(ROUND(I572/D$563,4)=0,0.0001,ROUND(I572/D$563,4))</f>
        <v>2.7000000000000001E-3</v>
      </c>
      <c r="P572" s="38">
        <f t="shared" ref="P572:P578" si="9">IF(ROUND(J572/D$563,4)=0,0.0001,ROUND(J572/D$563,4))</f>
        <v>2.2000000000000001E-3</v>
      </c>
      <c r="Q572" s="38">
        <f t="shared" ref="Q572:Q578" si="10">IF(ROUND(K572/D$563,4)=0,0.0001,ROUND(K572/D$563,4))</f>
        <v>1.8E-3</v>
      </c>
    </row>
    <row r="573" spans="2:17" ht="20.100000000000001" customHeight="1">
      <c r="C573" s="59" t="s">
        <v>254</v>
      </c>
      <c r="D573" s="60"/>
      <c r="E573" s="14" t="s">
        <v>706</v>
      </c>
      <c r="F573" s="17">
        <v>446.26</v>
      </c>
      <c r="G573" s="39">
        <f>ROUND(1-(H573/F573),3)</f>
        <v>-5.2999999999999999E-2</v>
      </c>
      <c r="H573" s="17">
        <v>470</v>
      </c>
      <c r="I573" s="17">
        <v>13.57</v>
      </c>
      <c r="J573" s="17">
        <v>10.97</v>
      </c>
      <c r="K573" s="17">
        <v>9.09</v>
      </c>
      <c r="L573" s="17" t="s">
        <v>92</v>
      </c>
      <c r="M573" s="17" t="s">
        <v>92</v>
      </c>
      <c r="N573" s="17" t="s">
        <v>92</v>
      </c>
      <c r="O573" s="38">
        <f t="shared" si="8"/>
        <v>8.9999999999999993E-3</v>
      </c>
      <c r="P573" s="38">
        <f t="shared" si="9"/>
        <v>7.3000000000000001E-3</v>
      </c>
      <c r="Q573" s="38">
        <f t="shared" si="10"/>
        <v>6.1000000000000004E-3</v>
      </c>
    </row>
    <row r="574" spans="2:17" ht="20.100000000000001" customHeight="1">
      <c r="C574" s="59" t="s">
        <v>255</v>
      </c>
      <c r="D574" s="60"/>
      <c r="E574" s="14" t="s">
        <v>707</v>
      </c>
      <c r="F574" s="17">
        <v>309.52</v>
      </c>
      <c r="G574" s="39">
        <f t="shared" ref="G574:G578" si="11">ROUND(1-(H574/F574),3)</f>
        <v>0.121</v>
      </c>
      <c r="H574" s="17">
        <v>272</v>
      </c>
      <c r="I574" s="17">
        <v>7.86</v>
      </c>
      <c r="J574" s="17">
        <v>6.35</v>
      </c>
      <c r="K574" s="17">
        <v>5.26</v>
      </c>
      <c r="L574" s="17" t="s">
        <v>92</v>
      </c>
      <c r="M574" s="17" t="s">
        <v>92</v>
      </c>
      <c r="N574" s="17" t="s">
        <v>92</v>
      </c>
      <c r="O574" s="38">
        <f t="shared" si="8"/>
        <v>5.1999999999999998E-3</v>
      </c>
      <c r="P574" s="38">
        <f t="shared" si="9"/>
        <v>4.1999999999999997E-3</v>
      </c>
      <c r="Q574" s="38">
        <f t="shared" si="10"/>
        <v>3.5000000000000001E-3</v>
      </c>
    </row>
    <row r="575" spans="2:17" ht="20.100000000000001" customHeight="1">
      <c r="C575" s="59" t="s">
        <v>256</v>
      </c>
      <c r="D575" s="60"/>
      <c r="E575" s="14" t="s">
        <v>708</v>
      </c>
      <c r="F575" s="17">
        <v>309.52</v>
      </c>
      <c r="G575" s="39">
        <f t="shared" si="11"/>
        <v>0.121</v>
      </c>
      <c r="H575" s="17">
        <v>272</v>
      </c>
      <c r="I575" s="17">
        <v>7.86</v>
      </c>
      <c r="J575" s="17">
        <v>6.35</v>
      </c>
      <c r="K575" s="17">
        <v>5.26</v>
      </c>
      <c r="L575" s="17" t="s">
        <v>92</v>
      </c>
      <c r="M575" s="17" t="s">
        <v>92</v>
      </c>
      <c r="N575" s="17" t="s">
        <v>92</v>
      </c>
      <c r="O575" s="38">
        <f t="shared" si="8"/>
        <v>5.1999999999999998E-3</v>
      </c>
      <c r="P575" s="38">
        <f t="shared" si="9"/>
        <v>4.1999999999999997E-3</v>
      </c>
      <c r="Q575" s="38">
        <f t="shared" si="10"/>
        <v>3.5000000000000001E-3</v>
      </c>
    </row>
    <row r="576" spans="2:17" ht="20.100000000000001" customHeight="1">
      <c r="C576" s="59" t="s">
        <v>257</v>
      </c>
      <c r="D576" s="60"/>
      <c r="E576" s="14" t="s">
        <v>709</v>
      </c>
      <c r="F576" s="17">
        <v>1117.51</v>
      </c>
      <c r="G576" s="39">
        <f t="shared" si="11"/>
        <v>0.122</v>
      </c>
      <c r="H576" s="17">
        <v>981</v>
      </c>
      <c r="I576" s="17">
        <v>28.33</v>
      </c>
      <c r="J576" s="17">
        <v>22.89</v>
      </c>
      <c r="K576" s="17">
        <v>18.97</v>
      </c>
      <c r="L576" s="17" t="s">
        <v>92</v>
      </c>
      <c r="M576" s="17" t="s">
        <v>92</v>
      </c>
      <c r="N576" s="17" t="s">
        <v>92</v>
      </c>
      <c r="O576" s="38">
        <f t="shared" si="8"/>
        <v>1.89E-2</v>
      </c>
      <c r="P576" s="38">
        <f t="shared" si="9"/>
        <v>1.5299999999999999E-2</v>
      </c>
      <c r="Q576" s="38">
        <f t="shared" si="10"/>
        <v>1.26E-2</v>
      </c>
    </row>
    <row r="577" spans="2:17" ht="20.100000000000001" customHeight="1">
      <c r="B577"/>
      <c r="C577" s="59" t="s">
        <v>258</v>
      </c>
      <c r="D577" s="60"/>
      <c r="E577" s="14" t="s">
        <v>710</v>
      </c>
      <c r="F577" s="17">
        <v>11.19</v>
      </c>
      <c r="G577" s="39">
        <f t="shared" si="11"/>
        <v>0.106</v>
      </c>
      <c r="H577" s="17">
        <v>10</v>
      </c>
      <c r="I577" s="17">
        <v>0.28999999999999998</v>
      </c>
      <c r="J577" s="17">
        <v>0.23</v>
      </c>
      <c r="K577" s="17">
        <v>0.19</v>
      </c>
      <c r="L577" s="17" t="s">
        <v>92</v>
      </c>
      <c r="M577" s="17" t="s">
        <v>92</v>
      </c>
      <c r="N577" s="17" t="s">
        <v>92</v>
      </c>
      <c r="O577" s="38">
        <f t="shared" si="8"/>
        <v>2.0000000000000001E-4</v>
      </c>
      <c r="P577" s="38">
        <f t="shared" si="9"/>
        <v>2.0000000000000001E-4</v>
      </c>
      <c r="Q577" s="38">
        <f t="shared" si="10"/>
        <v>1E-4</v>
      </c>
    </row>
    <row r="578" spans="2:17" ht="20.100000000000001" customHeight="1">
      <c r="B578"/>
      <c r="C578" s="59" t="s">
        <v>259</v>
      </c>
      <c r="D578" s="60"/>
      <c r="E578" s="14" t="s">
        <v>711</v>
      </c>
      <c r="F578" s="17">
        <v>1241.81</v>
      </c>
      <c r="G578" s="39">
        <f t="shared" si="11"/>
        <v>0.122</v>
      </c>
      <c r="H578" s="17">
        <v>1090</v>
      </c>
      <c r="I578" s="17">
        <v>31.48</v>
      </c>
      <c r="J578" s="17">
        <v>25.43</v>
      </c>
      <c r="K578" s="17">
        <v>21.08</v>
      </c>
      <c r="L578" s="17" t="s">
        <v>92</v>
      </c>
      <c r="M578" s="17" t="s">
        <v>92</v>
      </c>
      <c r="N578" s="17" t="s">
        <v>92</v>
      </c>
      <c r="O578" s="38">
        <f t="shared" si="8"/>
        <v>2.1000000000000001E-2</v>
      </c>
      <c r="P578" s="38">
        <f t="shared" si="9"/>
        <v>1.7000000000000001E-2</v>
      </c>
      <c r="Q578" s="38">
        <f t="shared" si="10"/>
        <v>1.41E-2</v>
      </c>
    </row>
    <row r="579" spans="2:17" ht="20.100000000000001" customHeight="1">
      <c r="B579"/>
      <c r="C579" s="59"/>
      <c r="D579" s="60"/>
      <c r="E579" s="14"/>
      <c r="F579" s="17"/>
      <c r="G579" s="39"/>
      <c r="H579" s="17"/>
      <c r="I579" s="17"/>
      <c r="J579" s="17"/>
      <c r="K579" s="17"/>
      <c r="L579" s="17"/>
      <c r="M579" s="17"/>
      <c r="N579" s="17"/>
      <c r="O579" s="38"/>
      <c r="P579" s="38"/>
      <c r="Q579" s="38"/>
    </row>
    <row r="580" spans="2:17" ht="20.100000000000001" customHeight="1">
      <c r="B580"/>
      <c r="C580" s="59"/>
      <c r="D580" s="60"/>
      <c r="E580" s="14"/>
      <c r="F580" s="17"/>
      <c r="G580" s="39"/>
      <c r="H580" s="17"/>
      <c r="I580" s="17"/>
      <c r="J580" s="17"/>
      <c r="K580" s="17"/>
      <c r="L580" s="17"/>
      <c r="M580" s="17"/>
      <c r="N580" s="17"/>
      <c r="O580" s="38"/>
      <c r="P580" s="38"/>
      <c r="Q580" s="38"/>
    </row>
    <row r="581" spans="2:17" ht="20.100000000000001" customHeight="1">
      <c r="B581"/>
      <c r="C581" s="59"/>
      <c r="D581" s="60"/>
      <c r="E581" s="14"/>
      <c r="F581" s="17"/>
      <c r="G581" s="39"/>
      <c r="H581" s="17"/>
      <c r="I581" s="17"/>
      <c r="J581" s="17"/>
      <c r="K581" s="17"/>
      <c r="L581" s="17"/>
      <c r="M581" s="17"/>
      <c r="N581" s="17"/>
      <c r="O581" s="38"/>
      <c r="P581" s="38"/>
      <c r="Q581" s="38"/>
    </row>
    <row r="582" spans="2:17" ht="20.100000000000001" customHeight="1">
      <c r="B582"/>
      <c r="C582" s="59"/>
      <c r="D582" s="60"/>
      <c r="E582" s="14"/>
      <c r="F582" s="17"/>
      <c r="G582" s="39"/>
      <c r="H582" s="17"/>
      <c r="I582" s="17"/>
      <c r="J582" s="17"/>
      <c r="K582" s="17"/>
      <c r="L582" s="17"/>
      <c r="M582" s="17"/>
      <c r="N582" s="17"/>
      <c r="O582" s="38"/>
      <c r="P582" s="38"/>
      <c r="Q582" s="38"/>
    </row>
    <row r="583" spans="2:17" ht="20.100000000000001" customHeight="1">
      <c r="B583"/>
      <c r="C583" s="59"/>
      <c r="D583" s="60"/>
      <c r="E583" s="14"/>
      <c r="F583" s="17"/>
      <c r="G583" s="39"/>
      <c r="H583" s="17"/>
      <c r="I583" s="17"/>
      <c r="J583" s="17"/>
      <c r="K583" s="17"/>
      <c r="L583" s="17"/>
      <c r="M583" s="17"/>
      <c r="N583" s="17"/>
      <c r="O583" s="38"/>
      <c r="P583" s="38"/>
      <c r="Q583" s="38"/>
    </row>
    <row r="584" spans="2:17" ht="20.100000000000001" customHeight="1">
      <c r="B584"/>
      <c r="C584" s="59"/>
      <c r="D584" s="60"/>
      <c r="E584" s="14"/>
      <c r="F584" s="17"/>
      <c r="G584" s="39"/>
      <c r="H584" s="17"/>
      <c r="I584" s="17"/>
      <c r="J584" s="17"/>
      <c r="K584" s="17"/>
      <c r="L584" s="17"/>
      <c r="M584" s="17"/>
      <c r="N584" s="17"/>
      <c r="O584" s="38"/>
      <c r="P584" s="38"/>
      <c r="Q584" s="38"/>
    </row>
    <row r="585" spans="2:17" ht="20.100000000000001" customHeight="1">
      <c r="B585"/>
      <c r="C585" s="59"/>
      <c r="D585" s="60"/>
      <c r="E585" s="14"/>
      <c r="F585" s="17"/>
      <c r="G585" s="39"/>
      <c r="H585" s="17"/>
      <c r="I585" s="17"/>
      <c r="J585" s="17"/>
      <c r="K585" s="17"/>
      <c r="L585" s="17"/>
      <c r="M585" s="17"/>
      <c r="N585" s="17"/>
      <c r="O585" s="38"/>
      <c r="P585" s="38"/>
      <c r="Q585" s="38"/>
    </row>
    <row r="586" spans="2:17" ht="20.100000000000001" customHeight="1">
      <c r="B586"/>
      <c r="C586" s="59"/>
      <c r="D586" s="60"/>
      <c r="E586" s="14"/>
      <c r="F586" s="17"/>
      <c r="G586" s="39"/>
      <c r="H586" s="17"/>
      <c r="I586" s="17"/>
      <c r="J586" s="17"/>
      <c r="K586" s="17"/>
      <c r="L586" s="17"/>
      <c r="M586" s="17"/>
      <c r="N586" s="17"/>
      <c r="O586" s="38"/>
      <c r="P586" s="38"/>
      <c r="Q586" s="38"/>
    </row>
    <row r="587" spans="2:17" ht="20.100000000000001" customHeight="1">
      <c r="B587"/>
      <c r="C587" s="59"/>
      <c r="D587" s="60"/>
      <c r="E587" s="14"/>
      <c r="F587" s="17"/>
      <c r="G587" s="39"/>
      <c r="H587" s="17"/>
      <c r="I587" s="17"/>
      <c r="J587" s="17"/>
      <c r="K587" s="17"/>
      <c r="L587" s="17"/>
      <c r="M587" s="17"/>
      <c r="N587" s="17"/>
      <c r="O587" s="38"/>
      <c r="P587" s="38"/>
      <c r="Q587" s="38"/>
    </row>
    <row r="588" spans="2:17" ht="20.100000000000001" customHeight="1">
      <c r="B588"/>
      <c r="C588" s="59"/>
      <c r="D588" s="60"/>
      <c r="E588" s="14"/>
      <c r="F588" s="17"/>
      <c r="G588" s="39"/>
      <c r="H588" s="17"/>
      <c r="I588" s="17"/>
      <c r="J588" s="17"/>
      <c r="K588" s="17"/>
      <c r="L588" s="17"/>
      <c r="M588" s="17"/>
      <c r="N588" s="17"/>
      <c r="O588" s="38"/>
      <c r="P588" s="38"/>
      <c r="Q588" s="38"/>
    </row>
    <row r="589" spans="2:17" ht="20.100000000000001" customHeight="1">
      <c r="B589"/>
      <c r="C589" s="59"/>
      <c r="D589" s="60"/>
      <c r="E589" s="14"/>
      <c r="F589" s="17"/>
      <c r="G589" s="39"/>
      <c r="H589" s="17"/>
      <c r="I589" s="17"/>
      <c r="J589" s="17"/>
      <c r="K589" s="17"/>
      <c r="L589" s="17"/>
      <c r="M589" s="17"/>
      <c r="N589" s="17"/>
      <c r="O589" s="38"/>
      <c r="P589" s="38"/>
      <c r="Q589" s="38"/>
    </row>
    <row r="590" spans="2:17" ht="20.100000000000001" customHeight="1">
      <c r="B590"/>
      <c r="C590" s="70" t="s">
        <v>21</v>
      </c>
      <c r="D590" s="70"/>
      <c r="E590" s="70"/>
      <c r="F590" s="70"/>
      <c r="G590" s="70"/>
      <c r="H590" s="70"/>
      <c r="I590" s="70"/>
      <c r="J590" s="70"/>
      <c r="K590" s="70"/>
      <c r="O590" s="47"/>
      <c r="P590" s="47"/>
      <c r="Q590" s="47"/>
    </row>
    <row r="591" spans="2:17" ht="20.100000000000001" customHeight="1">
      <c r="B591"/>
      <c r="C591" s="59"/>
      <c r="D591" s="60"/>
      <c r="E591" s="14"/>
      <c r="F591" s="17"/>
      <c r="G591" s="39"/>
      <c r="H591" s="17"/>
      <c r="I591" s="17"/>
      <c r="J591" s="17"/>
      <c r="K591" s="17"/>
      <c r="L591" s="17"/>
      <c r="M591" s="17"/>
      <c r="N591" s="17"/>
      <c r="O591" s="38"/>
      <c r="P591" s="38"/>
      <c r="Q591" s="38"/>
    </row>
    <row r="592" spans="2:17" ht="20.100000000000001" customHeight="1">
      <c r="B592"/>
      <c r="C592" s="59"/>
      <c r="D592" s="60"/>
      <c r="E592" s="14"/>
      <c r="F592" s="17"/>
      <c r="G592" s="39"/>
      <c r="H592" s="17"/>
      <c r="I592" s="17"/>
      <c r="J592" s="17"/>
      <c r="K592" s="17"/>
      <c r="L592" s="17"/>
      <c r="M592" s="17"/>
      <c r="N592" s="17"/>
      <c r="O592" s="38"/>
      <c r="P592" s="38"/>
      <c r="Q592" s="38"/>
    </row>
    <row r="593" spans="2:17" ht="20.100000000000001" customHeight="1">
      <c r="B593"/>
      <c r="C593" s="59"/>
      <c r="D593" s="60"/>
      <c r="E593" s="14"/>
      <c r="F593" s="17"/>
      <c r="G593" s="39"/>
      <c r="H593" s="17"/>
      <c r="I593" s="17"/>
      <c r="J593" s="17"/>
      <c r="K593" s="17"/>
      <c r="L593" s="17"/>
      <c r="M593" s="17"/>
      <c r="N593" s="17"/>
      <c r="O593" s="38"/>
      <c r="P593" s="38"/>
      <c r="Q593" s="38"/>
    </row>
    <row r="594" spans="2:17" ht="20.100000000000001" customHeight="1">
      <c r="B594"/>
      <c r="C594" s="59"/>
      <c r="D594" s="60"/>
      <c r="E594" s="14"/>
      <c r="F594" s="17"/>
      <c r="G594" s="39"/>
      <c r="H594" s="17"/>
      <c r="I594" s="17"/>
      <c r="J594" s="17"/>
      <c r="K594" s="17"/>
      <c r="L594" s="17"/>
      <c r="M594" s="17"/>
      <c r="N594" s="17"/>
      <c r="O594" s="38"/>
      <c r="P594" s="38"/>
      <c r="Q594" s="38"/>
    </row>
    <row r="595" spans="2:17" ht="20.100000000000001" customHeight="1">
      <c r="B595"/>
      <c r="C595" s="70" t="s">
        <v>23</v>
      </c>
      <c r="D595" s="70"/>
      <c r="E595" s="70"/>
      <c r="F595" s="70"/>
      <c r="G595" s="70"/>
      <c r="H595" s="70"/>
      <c r="I595" s="70"/>
      <c r="J595" s="70"/>
      <c r="K595" s="70"/>
      <c r="O595" s="47"/>
      <c r="P595" s="47"/>
      <c r="Q595" s="47"/>
    </row>
    <row r="596" spans="2:17" ht="20.100000000000001" customHeight="1">
      <c r="B596"/>
      <c r="C596" s="59"/>
      <c r="D596" s="60"/>
      <c r="E596" s="14"/>
      <c r="F596" s="17"/>
      <c r="G596" s="39"/>
      <c r="H596" s="17"/>
      <c r="I596" s="17"/>
      <c r="J596" s="17"/>
      <c r="K596" s="17"/>
      <c r="L596" s="17"/>
      <c r="M596" s="17"/>
      <c r="N596" s="17"/>
      <c r="O596" s="38"/>
      <c r="P596" s="38"/>
      <c r="Q596" s="38"/>
    </row>
    <row r="597" spans="2:17" ht="20.100000000000001" customHeight="1">
      <c r="B597"/>
      <c r="C597" s="59"/>
      <c r="D597" s="60"/>
      <c r="E597" s="14"/>
      <c r="F597" s="17"/>
      <c r="G597" s="39"/>
      <c r="H597" s="17"/>
      <c r="I597" s="17"/>
      <c r="J597" s="17"/>
      <c r="K597" s="17"/>
      <c r="L597" s="17"/>
      <c r="M597" s="17"/>
      <c r="N597" s="17"/>
      <c r="O597" s="38"/>
      <c r="P597" s="38"/>
      <c r="Q597" s="38"/>
    </row>
    <row r="598" spans="2:17" ht="20.100000000000001" customHeight="1">
      <c r="B598"/>
      <c r="C598" s="59"/>
      <c r="D598" s="60"/>
      <c r="E598" s="14"/>
      <c r="F598" s="17"/>
      <c r="G598" s="39"/>
      <c r="H598" s="17"/>
      <c r="I598" s="17"/>
      <c r="J598" s="17"/>
      <c r="K598" s="17"/>
      <c r="L598" s="17"/>
      <c r="M598" s="17"/>
      <c r="N598" s="17"/>
      <c r="O598" s="38"/>
      <c r="P598" s="38"/>
      <c r="Q598" s="38"/>
    </row>
    <row r="599" spans="2:17" ht="20.100000000000001" customHeight="1">
      <c r="B599"/>
      <c r="C599" s="59"/>
      <c r="D599" s="60"/>
      <c r="E599" s="14"/>
      <c r="F599" s="17"/>
      <c r="G599" s="39"/>
      <c r="H599" s="17"/>
      <c r="I599" s="17"/>
      <c r="J599" s="17"/>
      <c r="K599" s="17"/>
      <c r="L599" s="17"/>
      <c r="M599" s="17"/>
      <c r="N599" s="17"/>
      <c r="O599" s="38"/>
      <c r="P599" s="38"/>
      <c r="Q599" s="38"/>
    </row>
    <row r="600" spans="2:17" ht="20.100000000000001" customHeight="1">
      <c r="B600"/>
      <c r="C600" s="59"/>
      <c r="D600" s="60"/>
      <c r="E600" s="14"/>
      <c r="F600" s="17"/>
      <c r="G600" s="39"/>
      <c r="H600" s="17"/>
      <c r="I600" s="17"/>
      <c r="J600" s="17"/>
      <c r="K600" s="17"/>
      <c r="L600" s="17"/>
      <c r="M600" s="17"/>
      <c r="N600" s="17"/>
      <c r="O600" s="38"/>
      <c r="P600" s="38"/>
      <c r="Q600" s="38"/>
    </row>
    <row r="601" spans="2:17" ht="20.100000000000001" customHeight="1">
      <c r="B601"/>
      <c r="C601" s="59"/>
      <c r="D601" s="60"/>
      <c r="E601" s="14"/>
      <c r="F601" s="17"/>
      <c r="G601" s="39"/>
      <c r="H601" s="17"/>
      <c r="I601" s="17"/>
      <c r="J601" s="17"/>
      <c r="K601" s="17"/>
      <c r="L601" s="17"/>
      <c r="M601" s="17"/>
      <c r="N601" s="17"/>
      <c r="O601" s="38"/>
      <c r="P601" s="38"/>
      <c r="Q601" s="38"/>
    </row>
    <row r="602" spans="2:17" ht="20.100000000000001" customHeight="1">
      <c r="B602"/>
      <c r="C602" s="59"/>
      <c r="D602" s="60"/>
      <c r="E602" s="14"/>
      <c r="F602" s="17"/>
      <c r="G602" s="39"/>
      <c r="H602" s="17"/>
      <c r="I602" s="17"/>
      <c r="J602" s="17"/>
      <c r="K602" s="17"/>
      <c r="L602" s="17"/>
      <c r="M602" s="17"/>
      <c r="N602" s="17"/>
      <c r="O602" s="38"/>
      <c r="P602" s="38"/>
      <c r="Q602" s="38"/>
    </row>
    <row r="603" spans="2:17" ht="20.100000000000001" customHeight="1">
      <c r="B603"/>
      <c r="C603" s="59"/>
      <c r="D603" s="60"/>
      <c r="E603" s="14"/>
      <c r="F603" s="17"/>
      <c r="G603" s="39"/>
      <c r="H603" s="17"/>
      <c r="I603" s="17"/>
      <c r="J603" s="17"/>
      <c r="K603" s="17"/>
      <c r="L603" s="17"/>
      <c r="M603" s="17"/>
      <c r="N603" s="17"/>
      <c r="O603" s="38"/>
      <c r="P603" s="38"/>
      <c r="Q603" s="38"/>
    </row>
    <row r="604" spans="2:17" ht="20.100000000000001" customHeight="1">
      <c r="B604"/>
      <c r="C604" s="59"/>
      <c r="D604" s="60"/>
      <c r="E604" s="14"/>
      <c r="F604" s="17"/>
      <c r="G604" s="39"/>
      <c r="H604" s="17"/>
      <c r="I604" s="17"/>
      <c r="J604" s="17"/>
      <c r="K604" s="17"/>
      <c r="L604" s="17"/>
      <c r="M604" s="17"/>
      <c r="N604" s="17"/>
      <c r="O604" s="38"/>
      <c r="P604" s="38"/>
      <c r="Q604" s="38"/>
    </row>
    <row r="605" spans="2:17" ht="20.100000000000001" customHeight="1">
      <c r="B605"/>
      <c r="C605" s="59"/>
      <c r="D605" s="60"/>
      <c r="E605" s="14"/>
      <c r="F605" s="17"/>
      <c r="G605" s="39"/>
      <c r="H605" s="17"/>
      <c r="I605" s="17"/>
      <c r="J605" s="17"/>
      <c r="K605" s="17"/>
      <c r="L605" s="17"/>
      <c r="M605" s="17"/>
      <c r="N605" s="17"/>
      <c r="O605" s="38"/>
      <c r="P605" s="38"/>
      <c r="Q605" s="38"/>
    </row>
    <row r="606" spans="2:17" ht="20.100000000000001" customHeight="1">
      <c r="B606"/>
      <c r="C606" s="59"/>
      <c r="D606" s="60"/>
      <c r="E606" s="14"/>
      <c r="F606" s="17"/>
      <c r="G606" s="39"/>
      <c r="H606" s="17"/>
      <c r="I606" s="17"/>
      <c r="J606" s="17"/>
      <c r="K606" s="17"/>
      <c r="L606" s="17"/>
      <c r="M606" s="17"/>
      <c r="N606" s="17"/>
      <c r="O606" s="38"/>
      <c r="P606" s="38"/>
      <c r="Q606" s="38"/>
    </row>
    <row r="607" spans="2:17" ht="20.100000000000001" customHeight="1">
      <c r="B607"/>
      <c r="C607" s="70" t="s">
        <v>22</v>
      </c>
      <c r="D607" s="70"/>
      <c r="E607" s="70"/>
      <c r="F607" s="70"/>
      <c r="G607" s="70"/>
      <c r="H607" s="70"/>
      <c r="I607" s="70"/>
      <c r="J607" s="70"/>
      <c r="K607" s="70"/>
      <c r="O607" s="47"/>
      <c r="P607" s="47"/>
      <c r="Q607" s="47"/>
    </row>
    <row r="608" spans="2:17" ht="20.100000000000001" customHeight="1">
      <c r="B608"/>
      <c r="C608" s="59"/>
      <c r="D608" s="60"/>
      <c r="E608" s="14"/>
      <c r="F608" s="17"/>
      <c r="G608" s="39"/>
      <c r="H608" s="17"/>
      <c r="I608" s="17"/>
      <c r="J608" s="17"/>
      <c r="K608" s="17"/>
      <c r="L608" s="17"/>
      <c r="M608" s="17"/>
      <c r="N608" s="17"/>
      <c r="O608" s="38"/>
      <c r="P608" s="38"/>
      <c r="Q608" s="38"/>
    </row>
    <row r="609" spans="2:17" ht="20.100000000000001" customHeight="1">
      <c r="B609"/>
      <c r="C609" s="59"/>
      <c r="D609" s="60"/>
      <c r="E609" s="14"/>
      <c r="F609" s="17"/>
      <c r="G609" s="39"/>
      <c r="H609" s="17"/>
      <c r="I609" s="17"/>
      <c r="J609" s="17"/>
      <c r="K609" s="17"/>
      <c r="L609" s="17"/>
      <c r="M609" s="17"/>
      <c r="N609" s="17"/>
      <c r="O609" s="38"/>
      <c r="P609" s="38"/>
      <c r="Q609" s="38"/>
    </row>
    <row r="610" spans="2:17" ht="20.100000000000001" customHeight="1">
      <c r="B610"/>
      <c r="C610" s="59"/>
      <c r="D610" s="60"/>
      <c r="E610" s="14"/>
      <c r="F610" s="17"/>
      <c r="G610" s="39"/>
      <c r="H610" s="17"/>
      <c r="I610" s="17"/>
      <c r="J610" s="17"/>
      <c r="K610" s="17"/>
      <c r="L610" s="17"/>
      <c r="M610" s="17"/>
      <c r="N610" s="17"/>
      <c r="O610" s="38"/>
      <c r="P610" s="38"/>
      <c r="Q610" s="38"/>
    </row>
    <row r="611" spans="2:17" ht="20.100000000000001" customHeight="1">
      <c r="B611"/>
      <c r="C611" s="59"/>
      <c r="D611" s="60"/>
      <c r="E611" s="14"/>
      <c r="F611" s="17"/>
      <c r="G611" s="39"/>
      <c r="H611" s="17"/>
      <c r="I611" s="17"/>
      <c r="J611" s="17"/>
      <c r="K611" s="17"/>
      <c r="L611" s="17"/>
      <c r="M611" s="17"/>
      <c r="N611" s="17"/>
      <c r="O611" s="38"/>
      <c r="P611" s="38"/>
      <c r="Q611" s="38"/>
    </row>
    <row r="612" spans="2:17" ht="20.100000000000001" customHeight="1">
      <c r="B612"/>
      <c r="C612" s="59"/>
      <c r="D612" s="60"/>
      <c r="E612" s="14"/>
      <c r="F612" s="17"/>
      <c r="G612" s="39"/>
      <c r="H612" s="17"/>
      <c r="I612" s="17"/>
      <c r="J612" s="17"/>
      <c r="K612" s="17"/>
      <c r="L612" s="17"/>
      <c r="M612" s="17"/>
      <c r="N612" s="17"/>
      <c r="O612" s="38"/>
      <c r="P612" s="38"/>
      <c r="Q612" s="38"/>
    </row>
    <row r="613" spans="2:17" ht="20.100000000000001" customHeight="1">
      <c r="B613"/>
      <c r="C613" s="59"/>
      <c r="D613" s="60"/>
      <c r="E613" s="14"/>
      <c r="F613" s="17"/>
      <c r="G613" s="39"/>
      <c r="H613" s="17"/>
      <c r="I613" s="17"/>
      <c r="J613" s="17"/>
      <c r="K613" s="17"/>
      <c r="L613" s="17"/>
      <c r="M613" s="17"/>
      <c r="N613" s="17"/>
      <c r="O613" s="38"/>
      <c r="P613" s="38"/>
      <c r="Q613" s="38"/>
    </row>
    <row r="614" spans="2:17" ht="20.100000000000001" customHeight="1">
      <c r="B614"/>
      <c r="C614" s="70" t="s">
        <v>63</v>
      </c>
      <c r="D614" s="70"/>
      <c r="E614" s="70"/>
      <c r="F614" s="70"/>
      <c r="G614" s="70"/>
      <c r="H614" s="70"/>
      <c r="I614" s="70"/>
      <c r="J614" s="70"/>
      <c r="K614" s="71"/>
      <c r="O614" s="47"/>
      <c r="P614" s="47"/>
      <c r="Q614" s="47"/>
    </row>
    <row r="615" spans="2:17" ht="20.100000000000001" customHeight="1">
      <c r="B615"/>
      <c r="C615" s="59" t="s">
        <v>103</v>
      </c>
      <c r="D615" s="60"/>
      <c r="E615" s="14"/>
      <c r="F615" s="17"/>
      <c r="G615" s="39"/>
      <c r="H615" s="17"/>
      <c r="I615" s="17"/>
      <c r="J615" s="17"/>
      <c r="K615" s="17"/>
      <c r="L615" s="17"/>
      <c r="M615" s="17"/>
      <c r="N615" s="17"/>
      <c r="O615" s="38"/>
      <c r="P615" s="38"/>
      <c r="Q615" s="38"/>
    </row>
    <row r="616" spans="2:17" ht="20.100000000000001" customHeight="1">
      <c r="B616"/>
      <c r="C616" s="59"/>
      <c r="D616" s="60"/>
      <c r="E616" s="14"/>
      <c r="F616" s="17"/>
      <c r="G616" s="39"/>
      <c r="H616" s="17"/>
      <c r="I616" s="17"/>
      <c r="J616" s="17"/>
      <c r="K616" s="17"/>
      <c r="L616" s="17"/>
      <c r="M616" s="17"/>
      <c r="N616" s="17"/>
      <c r="O616" s="38"/>
      <c r="P616" s="38"/>
      <c r="Q616" s="38"/>
    </row>
    <row r="617" spans="2:17" ht="20.100000000000001" customHeight="1">
      <c r="B617"/>
      <c r="C617" s="59"/>
      <c r="D617" s="60"/>
      <c r="E617" s="14"/>
      <c r="F617" s="17"/>
      <c r="G617" s="39"/>
      <c r="H617" s="17"/>
      <c r="I617" s="17"/>
      <c r="J617" s="17"/>
      <c r="K617" s="17"/>
      <c r="L617" s="17"/>
      <c r="M617" s="17"/>
      <c r="N617" s="17"/>
      <c r="O617" s="38"/>
      <c r="P617" s="38"/>
      <c r="Q617" s="38"/>
    </row>
    <row r="618" spans="2:17" ht="20.100000000000001" customHeight="1">
      <c r="B618"/>
      <c r="C618" s="59"/>
      <c r="D618" s="60"/>
      <c r="E618" s="14"/>
      <c r="F618" s="17"/>
      <c r="G618" s="39"/>
      <c r="H618" s="17"/>
      <c r="I618" s="17"/>
      <c r="J618" s="17"/>
      <c r="K618" s="17"/>
      <c r="L618" s="17"/>
      <c r="M618" s="17"/>
      <c r="N618" s="17"/>
      <c r="O618" s="38"/>
      <c r="P618" s="38"/>
      <c r="Q618" s="38"/>
    </row>
    <row r="619" spans="2:17" ht="20.100000000000001" customHeight="1">
      <c r="B619"/>
      <c r="C619" s="59"/>
      <c r="D619" s="60"/>
      <c r="E619" s="14"/>
      <c r="F619" s="17"/>
      <c r="G619" s="39"/>
      <c r="H619" s="17"/>
      <c r="I619" s="17"/>
      <c r="J619" s="17"/>
      <c r="K619" s="17"/>
      <c r="L619" s="17"/>
      <c r="M619" s="17"/>
      <c r="N619" s="17"/>
      <c r="O619" s="38"/>
      <c r="P619" s="38"/>
      <c r="Q619" s="38"/>
    </row>
    <row r="620" spans="2:17" ht="20.100000000000001" customHeight="1">
      <c r="B620"/>
      <c r="C620" s="59"/>
      <c r="D620" s="60"/>
      <c r="E620" s="14"/>
      <c r="F620" s="17"/>
      <c r="G620" s="39"/>
      <c r="H620" s="17"/>
      <c r="I620" s="17"/>
      <c r="J620" s="17"/>
      <c r="K620" s="17"/>
      <c r="L620" s="17"/>
      <c r="M620" s="17"/>
      <c r="N620" s="17"/>
      <c r="O620" s="38"/>
      <c r="P620" s="38"/>
      <c r="Q620" s="38"/>
    </row>
    <row r="621" spans="2:17" ht="20.100000000000001" customHeight="1">
      <c r="B621"/>
      <c r="C621" s="59"/>
      <c r="D621" s="60"/>
      <c r="E621" s="14"/>
      <c r="F621" s="17"/>
      <c r="G621" s="39"/>
      <c r="H621" s="17"/>
      <c r="I621" s="17"/>
      <c r="J621" s="17"/>
      <c r="K621" s="17"/>
      <c r="L621" s="17"/>
      <c r="M621" s="17"/>
      <c r="N621" s="17"/>
      <c r="O621" s="38"/>
      <c r="P621" s="38"/>
      <c r="Q621" s="38"/>
    </row>
    <row r="622" spans="2:17" ht="20.100000000000001" customHeight="1">
      <c r="B622"/>
      <c r="C622" s="59"/>
      <c r="D622" s="60"/>
      <c r="E622" s="14"/>
      <c r="F622" s="17"/>
      <c r="G622" s="39"/>
      <c r="H622" s="17"/>
      <c r="I622" s="17"/>
      <c r="J622" s="17"/>
      <c r="K622" s="17"/>
      <c r="L622" s="17"/>
      <c r="M622" s="17"/>
      <c r="N622" s="17"/>
      <c r="O622" s="38"/>
      <c r="P622" s="38"/>
      <c r="Q622" s="38"/>
    </row>
    <row r="623" spans="2:17" ht="20.100000000000001" customHeight="1">
      <c r="B623"/>
      <c r="C623" s="59"/>
      <c r="D623" s="60"/>
      <c r="E623" s="14"/>
      <c r="F623" s="17"/>
      <c r="G623" s="39"/>
      <c r="H623" s="17"/>
      <c r="I623" s="17"/>
      <c r="J623" s="17"/>
      <c r="K623" s="17"/>
      <c r="L623" s="17"/>
      <c r="M623" s="17"/>
      <c r="N623" s="17"/>
      <c r="O623" s="38"/>
      <c r="P623" s="38"/>
      <c r="Q623" s="38"/>
    </row>
    <row r="624" spans="2:17" ht="20.100000000000001" customHeight="1">
      <c r="B624"/>
      <c r="C624" s="3" t="s">
        <v>16</v>
      </c>
      <c r="F624" s="18"/>
      <c r="G624" s="44"/>
      <c r="H624" s="18"/>
      <c r="I624" s="18"/>
      <c r="J624" s="18"/>
      <c r="K624" s="18"/>
      <c r="O624" s="47"/>
      <c r="P624" s="47"/>
      <c r="Q624" s="47"/>
    </row>
    <row r="625" spans="2:17" ht="20.100000000000001" customHeight="1">
      <c r="B625"/>
      <c r="C625" s="72" t="s">
        <v>51</v>
      </c>
      <c r="D625" s="73"/>
      <c r="E625" s="27"/>
      <c r="F625" s="19">
        <v>150</v>
      </c>
      <c r="G625" s="45">
        <v>0</v>
      </c>
      <c r="H625" s="20">
        <v>150</v>
      </c>
      <c r="I625" s="17"/>
      <c r="J625" s="17"/>
      <c r="K625" s="17"/>
      <c r="L625" s="17"/>
      <c r="M625" s="17"/>
      <c r="N625" s="17"/>
      <c r="O625" s="38"/>
      <c r="P625" s="38"/>
      <c r="Q625" s="38"/>
    </row>
    <row r="626" spans="2:17" ht="20.100000000000001" customHeight="1">
      <c r="B626"/>
      <c r="C626" s="72" t="s">
        <v>58</v>
      </c>
      <c r="D626" s="73"/>
      <c r="E626" s="27"/>
      <c r="F626" s="19">
        <v>100</v>
      </c>
      <c r="G626" s="45">
        <v>0</v>
      </c>
      <c r="H626" s="20">
        <v>100</v>
      </c>
      <c r="I626" s="17"/>
      <c r="J626" s="17"/>
      <c r="K626" s="17"/>
      <c r="L626" s="17"/>
      <c r="M626" s="17"/>
      <c r="N626" s="17"/>
      <c r="O626" s="38"/>
      <c r="P626" s="38"/>
      <c r="Q626" s="38"/>
    </row>
    <row r="627" spans="2:17" ht="20.100000000000001" customHeight="1">
      <c r="B627"/>
      <c r="C627" s="59"/>
      <c r="D627" s="60"/>
      <c r="E627" s="27"/>
      <c r="F627" s="19"/>
      <c r="G627" s="45"/>
      <c r="H627" s="20"/>
      <c r="I627" s="17"/>
      <c r="J627" s="17"/>
      <c r="K627" s="17"/>
      <c r="L627" s="17"/>
      <c r="M627" s="17"/>
      <c r="N627" s="17"/>
      <c r="O627" s="38"/>
      <c r="P627" s="38"/>
      <c r="Q627" s="38"/>
    </row>
    <row r="628" spans="2:17" ht="20.100000000000001" customHeight="1">
      <c r="B628"/>
      <c r="C628" s="59"/>
      <c r="D628" s="60"/>
      <c r="E628" s="27"/>
      <c r="F628" s="19"/>
      <c r="G628" s="45"/>
      <c r="H628" s="20"/>
      <c r="I628" s="17"/>
      <c r="J628" s="17"/>
      <c r="K628" s="17"/>
      <c r="L628" s="17"/>
      <c r="M628" s="17"/>
      <c r="N628" s="17"/>
      <c r="O628" s="38"/>
      <c r="P628" s="38"/>
      <c r="Q628" s="38"/>
    </row>
    <row r="629" spans="2:17" ht="20.100000000000001" customHeight="1">
      <c r="B629"/>
      <c r="C629" s="59"/>
      <c r="D629" s="60"/>
      <c r="E629" s="27"/>
      <c r="F629" s="19"/>
      <c r="G629" s="45"/>
      <c r="H629" s="20"/>
      <c r="I629" s="17"/>
      <c r="J629" s="17"/>
      <c r="K629" s="17"/>
      <c r="L629" s="17"/>
      <c r="M629" s="17"/>
      <c r="N629" s="17"/>
      <c r="O629" s="38"/>
      <c r="P629" s="38"/>
      <c r="Q629" s="38"/>
    </row>
    <row r="630" spans="2:17" ht="20.100000000000001" customHeight="1">
      <c r="B630"/>
      <c r="C630" s="59"/>
      <c r="D630" s="60"/>
      <c r="E630" s="27"/>
      <c r="F630" s="19"/>
      <c r="G630" s="45"/>
      <c r="H630" s="20"/>
      <c r="I630" s="17"/>
      <c r="J630" s="17"/>
      <c r="K630" s="17"/>
      <c r="L630" s="17"/>
      <c r="M630" s="17"/>
      <c r="N630" s="17"/>
      <c r="O630" s="38"/>
      <c r="P630" s="38"/>
      <c r="Q630" s="38"/>
    </row>
    <row r="631" spans="2:17" ht="20.100000000000001" customHeight="1">
      <c r="B631"/>
      <c r="C631" s="74" t="s">
        <v>72</v>
      </c>
      <c r="D631" s="71"/>
      <c r="E631" s="24" t="s">
        <v>103</v>
      </c>
      <c r="F631" s="24"/>
      <c r="G631" s="46"/>
      <c r="H631" s="24"/>
      <c r="I631" s="24"/>
      <c r="J631" s="24"/>
      <c r="K631" s="24"/>
      <c r="L631" s="24"/>
      <c r="M631" s="24"/>
      <c r="N631" s="24"/>
      <c r="O631" s="48"/>
      <c r="P631" s="48"/>
      <c r="Q631" s="48"/>
    </row>
    <row r="632" spans="2:17" ht="20.100000000000001" customHeight="1">
      <c r="B632"/>
      <c r="C632" s="74" t="s">
        <v>29</v>
      </c>
      <c r="D632" s="71"/>
      <c r="E632" s="24" t="s">
        <v>104</v>
      </c>
      <c r="F632" s="24"/>
      <c r="G632" s="46"/>
      <c r="H632" s="24"/>
      <c r="I632" s="24"/>
      <c r="J632" s="24"/>
      <c r="K632" s="24"/>
      <c r="L632" s="24"/>
      <c r="M632" s="24"/>
      <c r="N632" s="24"/>
      <c r="O632" s="48"/>
      <c r="P632" s="48"/>
      <c r="Q632" s="48"/>
    </row>
    <row r="633" spans="2:17" ht="20.100000000000001" customHeight="1">
      <c r="B633"/>
      <c r="C633" s="74" t="s">
        <v>45</v>
      </c>
      <c r="D633" s="71"/>
      <c r="E633" s="24" t="s">
        <v>104</v>
      </c>
      <c r="F633" s="24"/>
      <c r="G633" s="46"/>
      <c r="H633" s="24"/>
      <c r="I633" s="24"/>
      <c r="J633" s="24"/>
      <c r="K633" s="24"/>
      <c r="L633" s="24"/>
      <c r="M633" s="24"/>
      <c r="N633" s="24"/>
      <c r="O633" s="48"/>
      <c r="P633" s="48"/>
      <c r="Q633" s="48"/>
    </row>
    <row r="634" spans="2:17" ht="20.100000000000001" customHeight="1">
      <c r="B634"/>
      <c r="C634" s="76" t="s">
        <v>79</v>
      </c>
      <c r="D634" s="76"/>
      <c r="E634" s="24" t="s">
        <v>105</v>
      </c>
      <c r="F634" s="24"/>
      <c r="G634" s="46"/>
      <c r="H634" s="24"/>
      <c r="I634" s="24"/>
      <c r="J634" s="24"/>
      <c r="K634" s="24"/>
      <c r="L634" s="24"/>
      <c r="M634" s="24"/>
      <c r="N634" s="24"/>
      <c r="O634" s="48"/>
      <c r="P634" s="48"/>
      <c r="Q634" s="48"/>
    </row>
    <row r="635" spans="2:17" ht="19.5" customHeight="1">
      <c r="B635"/>
      <c r="C635" s="76" t="s">
        <v>59</v>
      </c>
      <c r="D635" s="76"/>
      <c r="E635" s="24" t="s">
        <v>105</v>
      </c>
      <c r="F635" s="24"/>
      <c r="G635" s="46"/>
      <c r="H635" s="24"/>
      <c r="I635" s="24"/>
      <c r="J635" s="24"/>
      <c r="K635" s="24"/>
      <c r="L635" s="24"/>
      <c r="M635" s="24"/>
      <c r="N635" s="24"/>
      <c r="O635" s="48"/>
      <c r="P635" s="48"/>
      <c r="Q635" s="48"/>
    </row>
    <row r="636" spans="2:17" ht="19.5" customHeight="1">
      <c r="B636"/>
      <c r="C636" t="s">
        <v>93</v>
      </c>
      <c r="G636" s="42"/>
      <c r="O636" s="47"/>
      <c r="P636" s="47"/>
      <c r="Q636" s="47"/>
    </row>
    <row r="637" spans="2:17" ht="15.75">
      <c r="F637" s="6"/>
    </row>
    <row r="638" spans="2:17" ht="20.100000000000001" customHeight="1">
      <c r="B638"/>
      <c r="C638" s="4" t="s">
        <v>2</v>
      </c>
      <c r="D638" s="5" t="s">
        <v>245</v>
      </c>
      <c r="E638" s="1"/>
      <c r="G638" s="42"/>
    </row>
    <row r="639" spans="2:17" ht="20.100000000000001" customHeight="1">
      <c r="B639"/>
      <c r="C639" s="4" t="s">
        <v>5</v>
      </c>
      <c r="D639" s="16" t="s">
        <v>262</v>
      </c>
      <c r="E639" s="1"/>
      <c r="G639" s="42"/>
    </row>
    <row r="640" spans="2:17" ht="20.100000000000001" customHeight="1">
      <c r="C640" s="4" t="s">
        <v>7</v>
      </c>
      <c r="D640" s="5">
        <v>75</v>
      </c>
      <c r="E640" s="1"/>
      <c r="G640" s="42"/>
    </row>
    <row r="641" spans="2:17" ht="20.100000000000001" customHeight="1">
      <c r="C641" s="4" t="s">
        <v>12</v>
      </c>
      <c r="D641" s="5"/>
      <c r="E641" s="1"/>
      <c r="G641" s="42"/>
    </row>
    <row r="642" spans="2:17" ht="20.100000000000001" customHeight="1">
      <c r="C642" s="4" t="s">
        <v>13</v>
      </c>
      <c r="D642" s="7">
        <v>2000</v>
      </c>
      <c r="E642" s="1"/>
      <c r="G642" s="42"/>
    </row>
    <row r="643" spans="2:17" ht="30" customHeight="1">
      <c r="C643" s="8" t="s">
        <v>86</v>
      </c>
      <c r="D643" s="37">
        <v>1.8100000000000002E-2</v>
      </c>
      <c r="E643" s="1"/>
      <c r="G643" s="42"/>
    </row>
    <row r="644" spans="2:17" ht="30" customHeight="1">
      <c r="C644" s="8" t="s">
        <v>85</v>
      </c>
      <c r="D644" s="38"/>
      <c r="E644" s="1"/>
      <c r="G644" s="42"/>
    </row>
    <row r="645" spans="2:17" ht="20.100000000000001" customHeight="1">
      <c r="C645" s="2"/>
      <c r="G645" s="42"/>
    </row>
    <row r="646" spans="2:17" s="10" customFormat="1" ht="20.100000000000001" customHeight="1">
      <c r="B646" s="9"/>
      <c r="F646" s="63" t="s">
        <v>3</v>
      </c>
      <c r="G646" s="64"/>
      <c r="H646" s="65"/>
      <c r="I646" s="61" t="s">
        <v>4</v>
      </c>
      <c r="J646" s="61"/>
      <c r="K646" s="61"/>
      <c r="L646" s="61" t="s">
        <v>84</v>
      </c>
      <c r="M646" s="61"/>
      <c r="N646" s="61"/>
      <c r="O646" s="61" t="s">
        <v>83</v>
      </c>
      <c r="P646" s="61"/>
      <c r="Q646" s="61"/>
    </row>
    <row r="647" spans="2:17" s="10" customFormat="1" ht="20.100000000000001" customHeight="1">
      <c r="B647" s="9"/>
      <c r="F647" s="63" t="s">
        <v>6</v>
      </c>
      <c r="G647" s="64"/>
      <c r="H647" s="65"/>
      <c r="I647" s="62" t="s">
        <v>48</v>
      </c>
      <c r="J647" s="62"/>
      <c r="K647" s="62"/>
      <c r="L647" s="62" t="s">
        <v>48</v>
      </c>
      <c r="M647" s="62"/>
      <c r="N647" s="62"/>
      <c r="O647" s="62" t="s">
        <v>48</v>
      </c>
      <c r="P647" s="62"/>
      <c r="Q647" s="62"/>
    </row>
    <row r="648" spans="2:17" s="13" customFormat="1" ht="20.100000000000001" customHeight="1">
      <c r="B648" s="11"/>
      <c r="C648" s="66" t="s">
        <v>14</v>
      </c>
      <c r="D648" s="67"/>
      <c r="E648" s="35" t="s">
        <v>17</v>
      </c>
      <c r="F648" s="35" t="s">
        <v>8</v>
      </c>
      <c r="G648" s="43" t="s">
        <v>18</v>
      </c>
      <c r="H648" s="35" t="s">
        <v>19</v>
      </c>
      <c r="I648" s="35" t="s">
        <v>9</v>
      </c>
      <c r="J648" s="35" t="s">
        <v>10</v>
      </c>
      <c r="K648" s="35" t="s">
        <v>11</v>
      </c>
      <c r="L648" s="35" t="s">
        <v>9</v>
      </c>
      <c r="M648" s="35" t="s">
        <v>10</v>
      </c>
      <c r="N648" s="35" t="s">
        <v>11</v>
      </c>
      <c r="O648" s="35" t="s">
        <v>9</v>
      </c>
      <c r="P648" s="35" t="s">
        <v>10</v>
      </c>
      <c r="Q648" s="35" t="s">
        <v>11</v>
      </c>
    </row>
    <row r="649" spans="2:17" ht="20.100000000000001" customHeight="1">
      <c r="C649" s="68" t="s">
        <v>15</v>
      </c>
      <c r="D649" s="69"/>
      <c r="E649" s="14" t="s">
        <v>262</v>
      </c>
      <c r="F649" s="17">
        <v>2298.7199999999998</v>
      </c>
      <c r="G649" s="39">
        <f>ROUND(1-(H649/F649),3)</f>
        <v>0.13600000000000001</v>
      </c>
      <c r="H649" s="17">
        <v>1986</v>
      </c>
      <c r="I649" s="17">
        <v>57.36</v>
      </c>
      <c r="J649" s="17">
        <v>46.33</v>
      </c>
      <c r="K649" s="17">
        <v>38.409999999999997</v>
      </c>
      <c r="L649" s="17" t="s">
        <v>92</v>
      </c>
      <c r="M649" s="17" t="s">
        <v>92</v>
      </c>
      <c r="N649" s="17" t="s">
        <v>92</v>
      </c>
      <c r="O649" s="38">
        <f>ROUND(I649/D642,4)+D643</f>
        <v>4.6800000000000001E-2</v>
      </c>
      <c r="P649" s="38">
        <f>ROUND(J649/D642,4)+D643</f>
        <v>4.1300000000000003E-2</v>
      </c>
      <c r="Q649" s="38">
        <f>ROUND(K649/D642,4)+D643</f>
        <v>3.73E-2</v>
      </c>
    </row>
    <row r="650" spans="2:17" ht="20.100000000000001" customHeight="1">
      <c r="B650" s="15"/>
      <c r="C650" s="75" t="s">
        <v>20</v>
      </c>
      <c r="D650" s="75"/>
      <c r="E650" s="75"/>
      <c r="F650" s="75"/>
      <c r="G650" s="75"/>
      <c r="H650" s="75"/>
      <c r="I650" s="75"/>
      <c r="J650" s="75"/>
      <c r="K650" s="75"/>
    </row>
    <row r="651" spans="2:17" ht="20.100000000000001" customHeight="1">
      <c r="C651" s="59" t="s">
        <v>248</v>
      </c>
      <c r="D651" s="60"/>
      <c r="E651" s="14" t="s">
        <v>703</v>
      </c>
      <c r="F651" s="17" t="s">
        <v>92</v>
      </c>
      <c r="G651" s="39" t="s">
        <v>92</v>
      </c>
      <c r="H651" s="17">
        <v>140</v>
      </c>
      <c r="I651" s="17">
        <v>4.04</v>
      </c>
      <c r="J651" s="17">
        <v>3.27</v>
      </c>
      <c r="K651" s="17">
        <v>2.71</v>
      </c>
      <c r="L651" s="17" t="s">
        <v>92</v>
      </c>
      <c r="M651" s="17" t="s">
        <v>92</v>
      </c>
      <c r="N651" s="17" t="s">
        <v>92</v>
      </c>
      <c r="O651" s="38">
        <f t="shared" ref="O651:O657" si="12">IF(ROUND(I651/D$642,4)=0,0.0001,ROUND(I651/D$642,4))</f>
        <v>2E-3</v>
      </c>
      <c r="P651" s="38">
        <f t="shared" ref="P651:P657" si="13">IF(ROUND(J651/D$642,4)=0,0.0001,ROUND(J651/D$642,4))</f>
        <v>1.6000000000000001E-3</v>
      </c>
      <c r="Q651" s="38">
        <f t="shared" ref="Q651:Q657" si="14">IF(ROUND(K651/D$642,4)=0,0.0001,ROUND(K651/D$642,4))</f>
        <v>1.4E-3</v>
      </c>
    </row>
    <row r="652" spans="2:17" ht="20.100000000000001" customHeight="1">
      <c r="C652" s="59" t="s">
        <v>254</v>
      </c>
      <c r="D652" s="60"/>
      <c r="E652" s="14" t="s">
        <v>706</v>
      </c>
      <c r="F652" s="17">
        <v>446.26</v>
      </c>
      <c r="G652" s="39">
        <f>ROUND(1-(H652/F652),3)</f>
        <v>-5.2999999999999999E-2</v>
      </c>
      <c r="H652" s="17">
        <v>470</v>
      </c>
      <c r="I652" s="17">
        <v>13.57</v>
      </c>
      <c r="J652" s="17">
        <v>10.97</v>
      </c>
      <c r="K652" s="17">
        <v>9.09</v>
      </c>
      <c r="L652" s="17" t="s">
        <v>92</v>
      </c>
      <c r="M652" s="17" t="s">
        <v>92</v>
      </c>
      <c r="N652" s="17" t="s">
        <v>92</v>
      </c>
      <c r="O652" s="38">
        <f t="shared" si="12"/>
        <v>6.7999999999999996E-3</v>
      </c>
      <c r="P652" s="38">
        <f t="shared" si="13"/>
        <v>5.4999999999999997E-3</v>
      </c>
      <c r="Q652" s="38">
        <f t="shared" si="14"/>
        <v>4.4999999999999997E-3</v>
      </c>
    </row>
    <row r="653" spans="2:17" ht="20.100000000000001" customHeight="1">
      <c r="C653" s="59" t="s">
        <v>255</v>
      </c>
      <c r="D653" s="60"/>
      <c r="E653" s="14" t="s">
        <v>707</v>
      </c>
      <c r="F653" s="17">
        <v>309.52</v>
      </c>
      <c r="G653" s="39">
        <f t="shared" ref="G653:G657" si="15">ROUND(1-(H653/F653),3)</f>
        <v>0.121</v>
      </c>
      <c r="H653" s="17">
        <v>272</v>
      </c>
      <c r="I653" s="17">
        <v>7.86</v>
      </c>
      <c r="J653" s="17">
        <v>6.35</v>
      </c>
      <c r="K653" s="17">
        <v>5.26</v>
      </c>
      <c r="L653" s="17" t="s">
        <v>92</v>
      </c>
      <c r="M653" s="17" t="s">
        <v>92</v>
      </c>
      <c r="N653" s="17" t="s">
        <v>92</v>
      </c>
      <c r="O653" s="38">
        <f t="shared" si="12"/>
        <v>3.8999999999999998E-3</v>
      </c>
      <c r="P653" s="38">
        <f t="shared" si="13"/>
        <v>3.2000000000000002E-3</v>
      </c>
      <c r="Q653" s="38">
        <f t="shared" si="14"/>
        <v>2.5999999999999999E-3</v>
      </c>
    </row>
    <row r="654" spans="2:17" ht="20.100000000000001" customHeight="1">
      <c r="C654" s="59" t="s">
        <v>256</v>
      </c>
      <c r="D654" s="60"/>
      <c r="E654" s="14" t="s">
        <v>708</v>
      </c>
      <c r="F654" s="17">
        <v>309.52</v>
      </c>
      <c r="G654" s="39">
        <f t="shared" si="15"/>
        <v>0.121</v>
      </c>
      <c r="H654" s="17">
        <v>272</v>
      </c>
      <c r="I654" s="17">
        <v>7.86</v>
      </c>
      <c r="J654" s="17">
        <v>6.35</v>
      </c>
      <c r="K654" s="17">
        <v>5.26</v>
      </c>
      <c r="L654" s="17" t="s">
        <v>92</v>
      </c>
      <c r="M654" s="17" t="s">
        <v>92</v>
      </c>
      <c r="N654" s="17" t="s">
        <v>92</v>
      </c>
      <c r="O654" s="38">
        <f t="shared" si="12"/>
        <v>3.8999999999999998E-3</v>
      </c>
      <c r="P654" s="38">
        <f t="shared" si="13"/>
        <v>3.2000000000000002E-3</v>
      </c>
      <c r="Q654" s="38">
        <f t="shared" si="14"/>
        <v>2.5999999999999999E-3</v>
      </c>
    </row>
    <row r="655" spans="2:17" ht="20.100000000000001" customHeight="1">
      <c r="C655" s="59" t="s">
        <v>257</v>
      </c>
      <c r="D655" s="60"/>
      <c r="E655" s="14" t="s">
        <v>709</v>
      </c>
      <c r="F655" s="17">
        <v>1117.51</v>
      </c>
      <c r="G655" s="39">
        <f t="shared" si="15"/>
        <v>0.122</v>
      </c>
      <c r="H655" s="17">
        <v>981</v>
      </c>
      <c r="I655" s="17">
        <v>28.33</v>
      </c>
      <c r="J655" s="17">
        <v>22.89</v>
      </c>
      <c r="K655" s="17">
        <v>18.97</v>
      </c>
      <c r="L655" s="17" t="s">
        <v>92</v>
      </c>
      <c r="M655" s="17" t="s">
        <v>92</v>
      </c>
      <c r="N655" s="17" t="s">
        <v>92</v>
      </c>
      <c r="O655" s="38">
        <f t="shared" si="12"/>
        <v>1.4200000000000001E-2</v>
      </c>
      <c r="P655" s="38">
        <f t="shared" si="13"/>
        <v>1.14E-2</v>
      </c>
      <c r="Q655" s="38">
        <f t="shared" si="14"/>
        <v>9.4999999999999998E-3</v>
      </c>
    </row>
    <row r="656" spans="2:17" ht="20.100000000000001" customHeight="1">
      <c r="B656"/>
      <c r="C656" s="59" t="s">
        <v>258</v>
      </c>
      <c r="D656" s="60"/>
      <c r="E656" s="14" t="s">
        <v>710</v>
      </c>
      <c r="F656" s="17">
        <v>11.19</v>
      </c>
      <c r="G656" s="39">
        <f t="shared" si="15"/>
        <v>0.106</v>
      </c>
      <c r="H656" s="17">
        <v>10</v>
      </c>
      <c r="I656" s="17">
        <v>0.28999999999999998</v>
      </c>
      <c r="J656" s="17">
        <v>0.23</v>
      </c>
      <c r="K656" s="17">
        <v>0.19</v>
      </c>
      <c r="L656" s="17" t="s">
        <v>92</v>
      </c>
      <c r="M656" s="17" t="s">
        <v>92</v>
      </c>
      <c r="N656" s="17" t="s">
        <v>92</v>
      </c>
      <c r="O656" s="38">
        <f t="shared" si="12"/>
        <v>1E-4</v>
      </c>
      <c r="P656" s="38">
        <f t="shared" si="13"/>
        <v>1E-4</v>
      </c>
      <c r="Q656" s="38">
        <f t="shared" si="14"/>
        <v>1E-4</v>
      </c>
    </row>
    <row r="657" spans="2:17" ht="20.100000000000001" customHeight="1">
      <c r="B657"/>
      <c r="C657" s="59" t="s">
        <v>259</v>
      </c>
      <c r="D657" s="60"/>
      <c r="E657" s="14" t="s">
        <v>711</v>
      </c>
      <c r="F657" s="17">
        <v>1241.81</v>
      </c>
      <c r="G657" s="39">
        <f t="shared" si="15"/>
        <v>0.122</v>
      </c>
      <c r="H657" s="17">
        <v>1090</v>
      </c>
      <c r="I657" s="17">
        <v>31.48</v>
      </c>
      <c r="J657" s="17">
        <v>25.43</v>
      </c>
      <c r="K657" s="17">
        <v>21.08</v>
      </c>
      <c r="L657" s="17" t="s">
        <v>92</v>
      </c>
      <c r="M657" s="17" t="s">
        <v>92</v>
      </c>
      <c r="N657" s="17" t="s">
        <v>92</v>
      </c>
      <c r="O657" s="38">
        <f t="shared" si="12"/>
        <v>1.5699999999999999E-2</v>
      </c>
      <c r="P657" s="38">
        <f t="shared" si="13"/>
        <v>1.2699999999999999E-2</v>
      </c>
      <c r="Q657" s="38">
        <f t="shared" si="14"/>
        <v>1.0500000000000001E-2</v>
      </c>
    </row>
    <row r="658" spans="2:17" ht="20.100000000000001" customHeight="1">
      <c r="B658"/>
      <c r="C658" s="59"/>
      <c r="D658" s="60"/>
      <c r="E658" s="14"/>
      <c r="F658" s="17"/>
      <c r="G658" s="39"/>
      <c r="H658" s="17"/>
      <c r="I658" s="17"/>
      <c r="J658" s="17"/>
      <c r="K658" s="17"/>
      <c r="L658" s="17"/>
      <c r="M658" s="17"/>
      <c r="N658" s="17"/>
      <c r="O658" s="38"/>
      <c r="P658" s="38"/>
      <c r="Q658" s="38"/>
    </row>
    <row r="659" spans="2:17" ht="20.100000000000001" customHeight="1">
      <c r="B659"/>
      <c r="C659" s="59"/>
      <c r="D659" s="60"/>
      <c r="E659" s="14"/>
      <c r="F659" s="17"/>
      <c r="G659" s="39"/>
      <c r="H659" s="17"/>
      <c r="I659" s="17"/>
      <c r="J659" s="17"/>
      <c r="K659" s="17"/>
      <c r="L659" s="17"/>
      <c r="M659" s="17"/>
      <c r="N659" s="17"/>
      <c r="O659" s="38"/>
      <c r="P659" s="38"/>
      <c r="Q659" s="38"/>
    </row>
    <row r="660" spans="2:17" ht="20.100000000000001" customHeight="1">
      <c r="B660"/>
      <c r="C660" s="59"/>
      <c r="D660" s="60"/>
      <c r="E660" s="14"/>
      <c r="F660" s="17"/>
      <c r="G660" s="39"/>
      <c r="H660" s="17"/>
      <c r="I660" s="17"/>
      <c r="J660" s="17"/>
      <c r="K660" s="17"/>
      <c r="L660" s="17"/>
      <c r="M660" s="17"/>
      <c r="N660" s="17"/>
      <c r="O660" s="38"/>
      <c r="P660" s="38"/>
      <c r="Q660" s="38"/>
    </row>
    <row r="661" spans="2:17" ht="20.100000000000001" customHeight="1">
      <c r="B661"/>
      <c r="C661" s="59"/>
      <c r="D661" s="60"/>
      <c r="E661" s="14"/>
      <c r="F661" s="17"/>
      <c r="G661" s="39"/>
      <c r="H661" s="17"/>
      <c r="I661" s="17"/>
      <c r="J661" s="17"/>
      <c r="K661" s="17"/>
      <c r="L661" s="17"/>
      <c r="M661" s="17"/>
      <c r="N661" s="17"/>
      <c r="O661" s="38"/>
      <c r="P661" s="38"/>
      <c r="Q661" s="38"/>
    </row>
    <row r="662" spans="2:17" ht="20.100000000000001" customHeight="1">
      <c r="B662"/>
      <c r="C662" s="59"/>
      <c r="D662" s="60"/>
      <c r="E662" s="14"/>
      <c r="F662" s="17"/>
      <c r="G662" s="39"/>
      <c r="H662" s="17"/>
      <c r="I662" s="17"/>
      <c r="J662" s="17"/>
      <c r="K662" s="17"/>
      <c r="L662" s="17"/>
      <c r="M662" s="17"/>
      <c r="N662" s="17"/>
      <c r="O662" s="38"/>
      <c r="P662" s="38"/>
      <c r="Q662" s="38"/>
    </row>
    <row r="663" spans="2:17" ht="20.100000000000001" customHeight="1">
      <c r="B663"/>
      <c r="C663" s="59"/>
      <c r="D663" s="60"/>
      <c r="E663" s="14"/>
      <c r="F663" s="17"/>
      <c r="G663" s="39"/>
      <c r="H663" s="17"/>
      <c r="I663" s="17"/>
      <c r="J663" s="17"/>
      <c r="K663" s="17"/>
      <c r="L663" s="17"/>
      <c r="M663" s="17"/>
      <c r="N663" s="17"/>
      <c r="O663" s="38"/>
      <c r="P663" s="38"/>
      <c r="Q663" s="38"/>
    </row>
    <row r="664" spans="2:17" ht="20.100000000000001" customHeight="1">
      <c r="B664"/>
      <c r="C664" s="59"/>
      <c r="D664" s="60"/>
      <c r="E664" s="14"/>
      <c r="F664" s="17"/>
      <c r="G664" s="39"/>
      <c r="H664" s="17"/>
      <c r="I664" s="17"/>
      <c r="J664" s="17"/>
      <c r="K664" s="17"/>
      <c r="L664" s="17"/>
      <c r="M664" s="17"/>
      <c r="N664" s="17"/>
      <c r="O664" s="38"/>
      <c r="P664" s="38"/>
      <c r="Q664" s="38"/>
    </row>
    <row r="665" spans="2:17" ht="20.100000000000001" customHeight="1">
      <c r="B665"/>
      <c r="C665" s="59"/>
      <c r="D665" s="60"/>
      <c r="E665" s="14"/>
      <c r="F665" s="17"/>
      <c r="G665" s="39"/>
      <c r="H665" s="17"/>
      <c r="I665" s="17"/>
      <c r="J665" s="17"/>
      <c r="K665" s="17"/>
      <c r="L665" s="17"/>
      <c r="M665" s="17"/>
      <c r="N665" s="17"/>
      <c r="O665" s="38"/>
      <c r="P665" s="38"/>
      <c r="Q665" s="38"/>
    </row>
    <row r="666" spans="2:17" ht="20.100000000000001" customHeight="1">
      <c r="B666"/>
      <c r="C666" s="59"/>
      <c r="D666" s="60"/>
      <c r="E666" s="14"/>
      <c r="F666" s="17"/>
      <c r="G666" s="39"/>
      <c r="H666" s="17"/>
      <c r="I666" s="17"/>
      <c r="J666" s="17"/>
      <c r="K666" s="17"/>
      <c r="L666" s="17"/>
      <c r="M666" s="17"/>
      <c r="N666" s="17"/>
      <c r="O666" s="38"/>
      <c r="P666" s="38"/>
      <c r="Q666" s="38"/>
    </row>
    <row r="667" spans="2:17" ht="20.100000000000001" customHeight="1">
      <c r="B667"/>
      <c r="C667" s="59"/>
      <c r="D667" s="60"/>
      <c r="E667" s="14"/>
      <c r="F667" s="17"/>
      <c r="G667" s="39"/>
      <c r="H667" s="17"/>
      <c r="I667" s="17"/>
      <c r="J667" s="17"/>
      <c r="K667" s="17"/>
      <c r="L667" s="17"/>
      <c r="M667" s="17"/>
      <c r="N667" s="17"/>
      <c r="O667" s="38"/>
      <c r="P667" s="38"/>
      <c r="Q667" s="38"/>
    </row>
    <row r="668" spans="2:17" ht="20.100000000000001" customHeight="1">
      <c r="B668"/>
      <c r="C668" s="59"/>
      <c r="D668" s="60"/>
      <c r="E668" s="14"/>
      <c r="F668" s="17"/>
      <c r="G668" s="39"/>
      <c r="H668" s="17"/>
      <c r="I668" s="17"/>
      <c r="J668" s="17"/>
      <c r="K668" s="17"/>
      <c r="L668" s="17"/>
      <c r="M668" s="17"/>
      <c r="N668" s="17"/>
      <c r="O668" s="38"/>
      <c r="P668" s="38"/>
      <c r="Q668" s="38"/>
    </row>
    <row r="669" spans="2:17" ht="20.100000000000001" customHeight="1">
      <c r="B669"/>
      <c r="C669" s="70" t="s">
        <v>21</v>
      </c>
      <c r="D669" s="70"/>
      <c r="E669" s="70"/>
      <c r="F669" s="70"/>
      <c r="G669" s="70"/>
      <c r="H669" s="70"/>
      <c r="I669" s="70"/>
      <c r="J669" s="70"/>
      <c r="K669" s="70"/>
      <c r="O669" s="47"/>
      <c r="P669" s="47"/>
      <c r="Q669" s="47"/>
    </row>
    <row r="670" spans="2:17" ht="20.100000000000001" customHeight="1">
      <c r="B670"/>
      <c r="C670" s="59"/>
      <c r="D670" s="60"/>
      <c r="E670" s="14"/>
      <c r="F670" s="17"/>
      <c r="G670" s="39"/>
      <c r="H670" s="17"/>
      <c r="I670" s="17"/>
      <c r="J670" s="17"/>
      <c r="K670" s="17"/>
      <c r="L670" s="17"/>
      <c r="M670" s="17"/>
      <c r="N670" s="17"/>
      <c r="O670" s="38"/>
      <c r="P670" s="38"/>
      <c r="Q670" s="38"/>
    </row>
    <row r="671" spans="2:17" ht="20.100000000000001" customHeight="1">
      <c r="B671"/>
      <c r="C671" s="59"/>
      <c r="D671" s="60"/>
      <c r="E671" s="14"/>
      <c r="F671" s="17"/>
      <c r="G671" s="39"/>
      <c r="H671" s="17"/>
      <c r="I671" s="17"/>
      <c r="J671" s="17"/>
      <c r="K671" s="17"/>
      <c r="L671" s="17"/>
      <c r="M671" s="17"/>
      <c r="N671" s="17"/>
      <c r="O671" s="38"/>
      <c r="P671" s="38"/>
      <c r="Q671" s="38"/>
    </row>
    <row r="672" spans="2:17" ht="20.100000000000001" customHeight="1">
      <c r="B672"/>
      <c r="C672" s="59"/>
      <c r="D672" s="60"/>
      <c r="E672" s="14"/>
      <c r="F672" s="17"/>
      <c r="G672" s="39"/>
      <c r="H672" s="17"/>
      <c r="I672" s="17"/>
      <c r="J672" s="17"/>
      <c r="K672" s="17"/>
      <c r="L672" s="17"/>
      <c r="M672" s="17"/>
      <c r="N672" s="17"/>
      <c r="O672" s="38"/>
      <c r="P672" s="38"/>
      <c r="Q672" s="38"/>
    </row>
    <row r="673" spans="2:17" ht="20.100000000000001" customHeight="1">
      <c r="B673"/>
      <c r="C673" s="59"/>
      <c r="D673" s="60"/>
      <c r="E673" s="14"/>
      <c r="F673" s="17"/>
      <c r="G673" s="39"/>
      <c r="H673" s="17"/>
      <c r="I673" s="17"/>
      <c r="J673" s="17"/>
      <c r="K673" s="17"/>
      <c r="L673" s="17"/>
      <c r="M673" s="17"/>
      <c r="N673" s="17"/>
      <c r="O673" s="38"/>
      <c r="P673" s="38"/>
      <c r="Q673" s="38"/>
    </row>
    <row r="674" spans="2:17" ht="20.100000000000001" customHeight="1">
      <c r="B674"/>
      <c r="C674" s="70" t="s">
        <v>23</v>
      </c>
      <c r="D674" s="70"/>
      <c r="E674" s="70"/>
      <c r="F674" s="70"/>
      <c r="G674" s="70"/>
      <c r="H674" s="70"/>
      <c r="I674" s="70"/>
      <c r="J674" s="70"/>
      <c r="K674" s="70"/>
      <c r="O674" s="47"/>
      <c r="P674" s="47"/>
      <c r="Q674" s="47"/>
    </row>
    <row r="675" spans="2:17" ht="20.100000000000001" customHeight="1">
      <c r="B675"/>
      <c r="C675" s="59"/>
      <c r="D675" s="60"/>
      <c r="E675" s="14"/>
      <c r="F675" s="17"/>
      <c r="G675" s="39"/>
      <c r="H675" s="17"/>
      <c r="I675" s="17"/>
      <c r="J675" s="17"/>
      <c r="K675" s="17"/>
      <c r="L675" s="17"/>
      <c r="M675" s="17"/>
      <c r="N675" s="17"/>
      <c r="O675" s="38"/>
      <c r="P675" s="38"/>
      <c r="Q675" s="38"/>
    </row>
    <row r="676" spans="2:17" ht="20.100000000000001" customHeight="1">
      <c r="B676"/>
      <c r="C676" s="59"/>
      <c r="D676" s="60"/>
      <c r="E676" s="14"/>
      <c r="F676" s="17"/>
      <c r="G676" s="39"/>
      <c r="H676" s="17"/>
      <c r="I676" s="17"/>
      <c r="J676" s="17"/>
      <c r="K676" s="17"/>
      <c r="L676" s="17"/>
      <c r="M676" s="17"/>
      <c r="N676" s="17"/>
      <c r="O676" s="38"/>
      <c r="P676" s="38"/>
      <c r="Q676" s="38"/>
    </row>
    <row r="677" spans="2:17" ht="20.100000000000001" customHeight="1">
      <c r="B677"/>
      <c r="C677" s="59"/>
      <c r="D677" s="60"/>
      <c r="E677" s="14"/>
      <c r="F677" s="17"/>
      <c r="G677" s="39"/>
      <c r="H677" s="17"/>
      <c r="I677" s="17"/>
      <c r="J677" s="17"/>
      <c r="K677" s="17"/>
      <c r="L677" s="17"/>
      <c r="M677" s="17"/>
      <c r="N677" s="17"/>
      <c r="O677" s="38"/>
      <c r="P677" s="38"/>
      <c r="Q677" s="38"/>
    </row>
    <row r="678" spans="2:17" ht="20.100000000000001" customHeight="1">
      <c r="B678"/>
      <c r="C678" s="59"/>
      <c r="D678" s="60"/>
      <c r="E678" s="14"/>
      <c r="F678" s="17"/>
      <c r="G678" s="39"/>
      <c r="H678" s="17"/>
      <c r="I678" s="17"/>
      <c r="J678" s="17"/>
      <c r="K678" s="17"/>
      <c r="L678" s="17"/>
      <c r="M678" s="17"/>
      <c r="N678" s="17"/>
      <c r="O678" s="38"/>
      <c r="P678" s="38"/>
      <c r="Q678" s="38"/>
    </row>
    <row r="679" spans="2:17" ht="20.100000000000001" customHeight="1">
      <c r="B679"/>
      <c r="C679" s="59"/>
      <c r="D679" s="60"/>
      <c r="E679" s="14"/>
      <c r="F679" s="17"/>
      <c r="G679" s="39"/>
      <c r="H679" s="17"/>
      <c r="I679" s="17"/>
      <c r="J679" s="17"/>
      <c r="K679" s="17"/>
      <c r="L679" s="17"/>
      <c r="M679" s="17"/>
      <c r="N679" s="17"/>
      <c r="O679" s="38"/>
      <c r="P679" s="38"/>
      <c r="Q679" s="38"/>
    </row>
    <row r="680" spans="2:17" ht="20.100000000000001" customHeight="1">
      <c r="B680"/>
      <c r="C680" s="59"/>
      <c r="D680" s="60"/>
      <c r="E680" s="14"/>
      <c r="F680" s="17"/>
      <c r="G680" s="39"/>
      <c r="H680" s="17"/>
      <c r="I680" s="17"/>
      <c r="J680" s="17"/>
      <c r="K680" s="17"/>
      <c r="L680" s="17"/>
      <c r="M680" s="17"/>
      <c r="N680" s="17"/>
      <c r="O680" s="38"/>
      <c r="P680" s="38"/>
      <c r="Q680" s="38"/>
    </row>
    <row r="681" spans="2:17" ht="20.100000000000001" customHeight="1">
      <c r="B681"/>
      <c r="C681" s="59"/>
      <c r="D681" s="60"/>
      <c r="E681" s="14"/>
      <c r="F681" s="17"/>
      <c r="G681" s="39"/>
      <c r="H681" s="17"/>
      <c r="I681" s="17"/>
      <c r="J681" s="17"/>
      <c r="K681" s="17"/>
      <c r="L681" s="17"/>
      <c r="M681" s="17"/>
      <c r="N681" s="17"/>
      <c r="O681" s="38"/>
      <c r="P681" s="38"/>
      <c r="Q681" s="38"/>
    </row>
    <row r="682" spans="2:17" ht="20.100000000000001" customHeight="1">
      <c r="B682"/>
      <c r="C682" s="59"/>
      <c r="D682" s="60"/>
      <c r="E682" s="14"/>
      <c r="F682" s="17"/>
      <c r="G682" s="39"/>
      <c r="H682" s="17"/>
      <c r="I682" s="17"/>
      <c r="J682" s="17"/>
      <c r="K682" s="17"/>
      <c r="L682" s="17"/>
      <c r="M682" s="17"/>
      <c r="N682" s="17"/>
      <c r="O682" s="38"/>
      <c r="P682" s="38"/>
      <c r="Q682" s="38"/>
    </row>
    <row r="683" spans="2:17" ht="20.100000000000001" customHeight="1">
      <c r="B683"/>
      <c r="C683" s="59"/>
      <c r="D683" s="60"/>
      <c r="E683" s="14"/>
      <c r="F683" s="17"/>
      <c r="G683" s="39"/>
      <c r="H683" s="17"/>
      <c r="I683" s="17"/>
      <c r="J683" s="17"/>
      <c r="K683" s="17"/>
      <c r="L683" s="17"/>
      <c r="M683" s="17"/>
      <c r="N683" s="17"/>
      <c r="O683" s="38"/>
      <c r="P683" s="38"/>
      <c r="Q683" s="38"/>
    </row>
    <row r="684" spans="2:17" ht="20.100000000000001" customHeight="1">
      <c r="B684"/>
      <c r="C684" s="59"/>
      <c r="D684" s="60"/>
      <c r="E684" s="14"/>
      <c r="F684" s="17"/>
      <c r="G684" s="39"/>
      <c r="H684" s="17"/>
      <c r="I684" s="17"/>
      <c r="J684" s="17"/>
      <c r="K684" s="17"/>
      <c r="L684" s="17"/>
      <c r="M684" s="17"/>
      <c r="N684" s="17"/>
      <c r="O684" s="38"/>
      <c r="P684" s="38"/>
      <c r="Q684" s="38"/>
    </row>
    <row r="685" spans="2:17" ht="20.100000000000001" customHeight="1">
      <c r="B685"/>
      <c r="C685" s="59"/>
      <c r="D685" s="60"/>
      <c r="E685" s="14"/>
      <c r="F685" s="17"/>
      <c r="G685" s="39"/>
      <c r="H685" s="17"/>
      <c r="I685" s="17"/>
      <c r="J685" s="17"/>
      <c r="K685" s="17"/>
      <c r="L685" s="17"/>
      <c r="M685" s="17"/>
      <c r="N685" s="17"/>
      <c r="O685" s="38"/>
      <c r="P685" s="38"/>
      <c r="Q685" s="38"/>
    </row>
    <row r="686" spans="2:17" ht="20.100000000000001" customHeight="1">
      <c r="B686"/>
      <c r="C686" s="70" t="s">
        <v>22</v>
      </c>
      <c r="D686" s="70"/>
      <c r="E686" s="70"/>
      <c r="F686" s="70"/>
      <c r="G686" s="70"/>
      <c r="H686" s="70"/>
      <c r="I686" s="70"/>
      <c r="J686" s="70"/>
      <c r="K686" s="70"/>
      <c r="O686" s="47"/>
      <c r="P686" s="47"/>
      <c r="Q686" s="47"/>
    </row>
    <row r="687" spans="2:17" ht="20.100000000000001" customHeight="1">
      <c r="B687"/>
      <c r="C687" s="59"/>
      <c r="D687" s="60"/>
      <c r="E687" s="14"/>
      <c r="F687" s="17"/>
      <c r="G687" s="39"/>
      <c r="H687" s="17"/>
      <c r="I687" s="17"/>
      <c r="J687" s="17"/>
      <c r="K687" s="17"/>
      <c r="L687" s="17"/>
      <c r="M687" s="17"/>
      <c r="N687" s="17"/>
      <c r="O687" s="38"/>
      <c r="P687" s="38"/>
      <c r="Q687" s="38"/>
    </row>
    <row r="688" spans="2:17" ht="20.100000000000001" customHeight="1">
      <c r="B688"/>
      <c r="C688" s="59"/>
      <c r="D688" s="60"/>
      <c r="E688" s="14"/>
      <c r="F688" s="17"/>
      <c r="G688" s="39"/>
      <c r="H688" s="17"/>
      <c r="I688" s="17"/>
      <c r="J688" s="17"/>
      <c r="K688" s="17"/>
      <c r="L688" s="17"/>
      <c r="M688" s="17"/>
      <c r="N688" s="17"/>
      <c r="O688" s="38"/>
      <c r="P688" s="38"/>
      <c r="Q688" s="38"/>
    </row>
    <row r="689" spans="2:17" ht="20.100000000000001" customHeight="1">
      <c r="B689"/>
      <c r="C689" s="59"/>
      <c r="D689" s="60"/>
      <c r="E689" s="14"/>
      <c r="F689" s="17"/>
      <c r="G689" s="39"/>
      <c r="H689" s="17"/>
      <c r="I689" s="17"/>
      <c r="J689" s="17"/>
      <c r="K689" s="17"/>
      <c r="L689" s="17"/>
      <c r="M689" s="17"/>
      <c r="N689" s="17"/>
      <c r="O689" s="38"/>
      <c r="P689" s="38"/>
      <c r="Q689" s="38"/>
    </row>
    <row r="690" spans="2:17" ht="20.100000000000001" customHeight="1">
      <c r="B690"/>
      <c r="C690" s="59"/>
      <c r="D690" s="60"/>
      <c r="E690" s="14"/>
      <c r="F690" s="17"/>
      <c r="G690" s="39"/>
      <c r="H690" s="17"/>
      <c r="I690" s="17"/>
      <c r="J690" s="17"/>
      <c r="K690" s="17"/>
      <c r="L690" s="17"/>
      <c r="M690" s="17"/>
      <c r="N690" s="17"/>
      <c r="O690" s="38"/>
      <c r="P690" s="38"/>
      <c r="Q690" s="38"/>
    </row>
    <row r="691" spans="2:17" ht="20.100000000000001" customHeight="1">
      <c r="B691"/>
      <c r="C691" s="59"/>
      <c r="D691" s="60"/>
      <c r="E691" s="14"/>
      <c r="F691" s="17"/>
      <c r="G691" s="39"/>
      <c r="H691" s="17"/>
      <c r="I691" s="17"/>
      <c r="J691" s="17"/>
      <c r="K691" s="17"/>
      <c r="L691" s="17"/>
      <c r="M691" s="17"/>
      <c r="N691" s="17"/>
      <c r="O691" s="38"/>
      <c r="P691" s="38"/>
      <c r="Q691" s="38"/>
    </row>
    <row r="692" spans="2:17" ht="20.100000000000001" customHeight="1">
      <c r="B692"/>
      <c r="C692" s="59"/>
      <c r="D692" s="60"/>
      <c r="E692" s="14"/>
      <c r="F692" s="17"/>
      <c r="G692" s="39"/>
      <c r="H692" s="17"/>
      <c r="I692" s="17"/>
      <c r="J692" s="17"/>
      <c r="K692" s="17"/>
      <c r="L692" s="17"/>
      <c r="M692" s="17"/>
      <c r="N692" s="17"/>
      <c r="O692" s="38"/>
      <c r="P692" s="38"/>
      <c r="Q692" s="38"/>
    </row>
    <row r="693" spans="2:17" ht="20.100000000000001" customHeight="1">
      <c r="B693"/>
      <c r="C693" s="70" t="s">
        <v>63</v>
      </c>
      <c r="D693" s="70"/>
      <c r="E693" s="70"/>
      <c r="F693" s="70"/>
      <c r="G693" s="70"/>
      <c r="H693" s="70"/>
      <c r="I693" s="70"/>
      <c r="J693" s="70"/>
      <c r="K693" s="71"/>
      <c r="O693" s="47"/>
      <c r="P693" s="47"/>
      <c r="Q693" s="47"/>
    </row>
    <row r="694" spans="2:17" ht="20.100000000000001" customHeight="1">
      <c r="B694"/>
      <c r="C694" s="59" t="s">
        <v>103</v>
      </c>
      <c r="D694" s="60"/>
      <c r="E694" s="14"/>
      <c r="F694" s="17"/>
      <c r="G694" s="39"/>
      <c r="H694" s="17"/>
      <c r="I694" s="17"/>
      <c r="J694" s="17"/>
      <c r="K694" s="17"/>
      <c r="L694" s="17"/>
      <c r="M694" s="17"/>
      <c r="N694" s="17"/>
      <c r="O694" s="38"/>
      <c r="P694" s="38"/>
      <c r="Q694" s="38"/>
    </row>
    <row r="695" spans="2:17" ht="20.100000000000001" customHeight="1">
      <c r="B695"/>
      <c r="C695" s="59"/>
      <c r="D695" s="60"/>
      <c r="E695" s="14"/>
      <c r="F695" s="17"/>
      <c r="G695" s="39"/>
      <c r="H695" s="17"/>
      <c r="I695" s="17"/>
      <c r="J695" s="17"/>
      <c r="K695" s="17"/>
      <c r="L695" s="17"/>
      <c r="M695" s="17"/>
      <c r="N695" s="17"/>
      <c r="O695" s="38"/>
      <c r="P695" s="38"/>
      <c r="Q695" s="38"/>
    </row>
    <row r="696" spans="2:17" ht="20.100000000000001" customHeight="1">
      <c r="B696"/>
      <c r="C696" s="59"/>
      <c r="D696" s="60"/>
      <c r="E696" s="14"/>
      <c r="F696" s="17"/>
      <c r="G696" s="39"/>
      <c r="H696" s="17"/>
      <c r="I696" s="17"/>
      <c r="J696" s="17"/>
      <c r="K696" s="17"/>
      <c r="L696" s="17"/>
      <c r="M696" s="17"/>
      <c r="N696" s="17"/>
      <c r="O696" s="38"/>
      <c r="P696" s="38"/>
      <c r="Q696" s="38"/>
    </row>
    <row r="697" spans="2:17" ht="20.100000000000001" customHeight="1">
      <c r="B697"/>
      <c r="C697" s="59"/>
      <c r="D697" s="60"/>
      <c r="E697" s="14"/>
      <c r="F697" s="17"/>
      <c r="G697" s="39"/>
      <c r="H697" s="17"/>
      <c r="I697" s="17"/>
      <c r="J697" s="17"/>
      <c r="K697" s="17"/>
      <c r="L697" s="17"/>
      <c r="M697" s="17"/>
      <c r="N697" s="17"/>
      <c r="O697" s="38"/>
      <c r="P697" s="38"/>
      <c r="Q697" s="38"/>
    </row>
    <row r="698" spans="2:17" ht="20.100000000000001" customHeight="1">
      <c r="B698"/>
      <c r="C698" s="59"/>
      <c r="D698" s="60"/>
      <c r="E698" s="14"/>
      <c r="F698" s="17"/>
      <c r="G698" s="39"/>
      <c r="H698" s="17"/>
      <c r="I698" s="17"/>
      <c r="J698" s="17"/>
      <c r="K698" s="17"/>
      <c r="L698" s="17"/>
      <c r="M698" s="17"/>
      <c r="N698" s="17"/>
      <c r="O698" s="38"/>
      <c r="P698" s="38"/>
      <c r="Q698" s="38"/>
    </row>
    <row r="699" spans="2:17" ht="20.100000000000001" customHeight="1">
      <c r="B699"/>
      <c r="C699" s="59"/>
      <c r="D699" s="60"/>
      <c r="E699" s="14"/>
      <c r="F699" s="17"/>
      <c r="G699" s="39"/>
      <c r="H699" s="17"/>
      <c r="I699" s="17"/>
      <c r="J699" s="17"/>
      <c r="K699" s="17"/>
      <c r="L699" s="17"/>
      <c r="M699" s="17"/>
      <c r="N699" s="17"/>
      <c r="O699" s="38"/>
      <c r="P699" s="38"/>
      <c r="Q699" s="38"/>
    </row>
    <row r="700" spans="2:17" ht="20.100000000000001" customHeight="1">
      <c r="B700"/>
      <c r="C700" s="59"/>
      <c r="D700" s="60"/>
      <c r="E700" s="14"/>
      <c r="F700" s="17"/>
      <c r="G700" s="39"/>
      <c r="H700" s="17"/>
      <c r="I700" s="17"/>
      <c r="J700" s="17"/>
      <c r="K700" s="17"/>
      <c r="L700" s="17"/>
      <c r="M700" s="17"/>
      <c r="N700" s="17"/>
      <c r="O700" s="38"/>
      <c r="P700" s="38"/>
      <c r="Q700" s="38"/>
    </row>
    <row r="701" spans="2:17" ht="20.100000000000001" customHeight="1">
      <c r="B701"/>
      <c r="C701" s="59"/>
      <c r="D701" s="60"/>
      <c r="E701" s="14"/>
      <c r="F701" s="17"/>
      <c r="G701" s="39"/>
      <c r="H701" s="17"/>
      <c r="I701" s="17"/>
      <c r="J701" s="17"/>
      <c r="K701" s="17"/>
      <c r="L701" s="17"/>
      <c r="M701" s="17"/>
      <c r="N701" s="17"/>
      <c r="O701" s="38"/>
      <c r="P701" s="38"/>
      <c r="Q701" s="38"/>
    </row>
    <row r="702" spans="2:17" ht="20.100000000000001" customHeight="1">
      <c r="B702"/>
      <c r="C702" s="59"/>
      <c r="D702" s="60"/>
      <c r="E702" s="14"/>
      <c r="F702" s="17"/>
      <c r="G702" s="39"/>
      <c r="H702" s="17"/>
      <c r="I702" s="17"/>
      <c r="J702" s="17"/>
      <c r="K702" s="17"/>
      <c r="L702" s="17"/>
      <c r="M702" s="17"/>
      <c r="N702" s="17"/>
      <c r="O702" s="38"/>
      <c r="P702" s="38"/>
      <c r="Q702" s="38"/>
    </row>
    <row r="703" spans="2:17" ht="20.100000000000001" customHeight="1">
      <c r="B703"/>
      <c r="C703" s="3" t="s">
        <v>16</v>
      </c>
      <c r="F703" s="18"/>
      <c r="G703" s="44"/>
      <c r="H703" s="18"/>
      <c r="I703" s="18"/>
      <c r="J703" s="18"/>
      <c r="K703" s="18"/>
      <c r="O703" s="47"/>
      <c r="P703" s="47"/>
      <c r="Q703" s="47"/>
    </row>
    <row r="704" spans="2:17" ht="20.100000000000001" customHeight="1">
      <c r="B704"/>
      <c r="C704" s="72" t="s">
        <v>51</v>
      </c>
      <c r="D704" s="73"/>
      <c r="E704" s="27"/>
      <c r="F704" s="19">
        <v>150</v>
      </c>
      <c r="G704" s="45">
        <v>0</v>
      </c>
      <c r="H704" s="20">
        <v>150</v>
      </c>
      <c r="I704" s="17"/>
      <c r="J704" s="17"/>
      <c r="K704" s="17"/>
      <c r="L704" s="17"/>
      <c r="M704" s="17"/>
      <c r="N704" s="17"/>
      <c r="O704" s="38"/>
      <c r="P704" s="38"/>
      <c r="Q704" s="38"/>
    </row>
    <row r="705" spans="2:17" ht="20.100000000000001" customHeight="1">
      <c r="B705"/>
      <c r="C705" s="72" t="s">
        <v>58</v>
      </c>
      <c r="D705" s="73"/>
      <c r="E705" s="27"/>
      <c r="F705" s="19">
        <v>100</v>
      </c>
      <c r="G705" s="45">
        <v>0</v>
      </c>
      <c r="H705" s="20">
        <v>100</v>
      </c>
      <c r="I705" s="17"/>
      <c r="J705" s="17"/>
      <c r="K705" s="17"/>
      <c r="L705" s="17"/>
      <c r="M705" s="17"/>
      <c r="N705" s="17"/>
      <c r="O705" s="38"/>
      <c r="P705" s="38"/>
      <c r="Q705" s="38"/>
    </row>
    <row r="706" spans="2:17" ht="20.100000000000001" customHeight="1">
      <c r="B706"/>
      <c r="C706" s="59"/>
      <c r="D706" s="60"/>
      <c r="E706" s="27"/>
      <c r="F706" s="19"/>
      <c r="G706" s="45"/>
      <c r="H706" s="20"/>
      <c r="I706" s="17"/>
      <c r="J706" s="17"/>
      <c r="K706" s="17"/>
      <c r="L706" s="17"/>
      <c r="M706" s="17"/>
      <c r="N706" s="17"/>
      <c r="O706" s="38"/>
      <c r="P706" s="38"/>
      <c r="Q706" s="38"/>
    </row>
    <row r="707" spans="2:17" ht="20.100000000000001" customHeight="1">
      <c r="B707"/>
      <c r="C707" s="59"/>
      <c r="D707" s="60"/>
      <c r="E707" s="27"/>
      <c r="F707" s="19"/>
      <c r="G707" s="45"/>
      <c r="H707" s="20"/>
      <c r="I707" s="17"/>
      <c r="J707" s="17"/>
      <c r="K707" s="17"/>
      <c r="L707" s="17"/>
      <c r="M707" s="17"/>
      <c r="N707" s="17"/>
      <c r="O707" s="38"/>
      <c r="P707" s="38"/>
      <c r="Q707" s="38"/>
    </row>
    <row r="708" spans="2:17" ht="20.100000000000001" customHeight="1">
      <c r="B708"/>
      <c r="C708" s="59"/>
      <c r="D708" s="60"/>
      <c r="E708" s="27"/>
      <c r="F708" s="19"/>
      <c r="G708" s="45"/>
      <c r="H708" s="20"/>
      <c r="I708" s="17"/>
      <c r="J708" s="17"/>
      <c r="K708" s="17"/>
      <c r="L708" s="17"/>
      <c r="M708" s="17"/>
      <c r="N708" s="17"/>
      <c r="O708" s="38"/>
      <c r="P708" s="38"/>
      <c r="Q708" s="38"/>
    </row>
    <row r="709" spans="2:17" ht="20.100000000000001" customHeight="1">
      <c r="B709"/>
      <c r="C709" s="59"/>
      <c r="D709" s="60"/>
      <c r="E709" s="27"/>
      <c r="F709" s="19"/>
      <c r="G709" s="45"/>
      <c r="H709" s="20"/>
      <c r="I709" s="17"/>
      <c r="J709" s="17"/>
      <c r="K709" s="17"/>
      <c r="L709" s="17"/>
      <c r="M709" s="17"/>
      <c r="N709" s="17"/>
      <c r="O709" s="38"/>
      <c r="P709" s="38"/>
      <c r="Q709" s="38"/>
    </row>
    <row r="710" spans="2:17" ht="20.100000000000001" customHeight="1">
      <c r="B710"/>
      <c r="C710" s="74" t="s">
        <v>72</v>
      </c>
      <c r="D710" s="71"/>
      <c r="E710" s="24" t="s">
        <v>103</v>
      </c>
      <c r="F710" s="24"/>
      <c r="G710" s="46"/>
      <c r="H710" s="24"/>
      <c r="I710" s="24"/>
      <c r="J710" s="24"/>
      <c r="K710" s="24"/>
      <c r="L710" s="24"/>
      <c r="M710" s="24"/>
      <c r="N710" s="24"/>
      <c r="O710" s="48"/>
      <c r="P710" s="48"/>
      <c r="Q710" s="48"/>
    </row>
    <row r="711" spans="2:17" ht="20.100000000000001" customHeight="1">
      <c r="B711"/>
      <c r="C711" s="74" t="s">
        <v>29</v>
      </c>
      <c r="D711" s="71"/>
      <c r="E711" s="24" t="s">
        <v>104</v>
      </c>
      <c r="F711" s="24"/>
      <c r="G711" s="46"/>
      <c r="H711" s="24"/>
      <c r="I711" s="24"/>
      <c r="J711" s="24"/>
      <c r="K711" s="24"/>
      <c r="L711" s="24"/>
      <c r="M711" s="24"/>
      <c r="N711" s="24"/>
      <c r="O711" s="48"/>
      <c r="P711" s="48"/>
      <c r="Q711" s="48"/>
    </row>
    <row r="712" spans="2:17" ht="20.100000000000001" customHeight="1">
      <c r="B712"/>
      <c r="C712" s="74" t="s">
        <v>45</v>
      </c>
      <c r="D712" s="71"/>
      <c r="E712" s="24" t="s">
        <v>104</v>
      </c>
      <c r="F712" s="24"/>
      <c r="G712" s="46"/>
      <c r="H712" s="24"/>
      <c r="I712" s="24"/>
      <c r="J712" s="24"/>
      <c r="K712" s="24"/>
      <c r="L712" s="24"/>
      <c r="M712" s="24"/>
      <c r="N712" s="24"/>
      <c r="O712" s="48"/>
      <c r="P712" s="48"/>
      <c r="Q712" s="48"/>
    </row>
    <row r="713" spans="2:17" ht="20.100000000000001" customHeight="1">
      <c r="B713"/>
      <c r="C713" s="76" t="s">
        <v>79</v>
      </c>
      <c r="D713" s="76"/>
      <c r="E713" s="24" t="s">
        <v>105</v>
      </c>
      <c r="F713" s="24"/>
      <c r="G713" s="46"/>
      <c r="H713" s="24"/>
      <c r="I713" s="24"/>
      <c r="J713" s="24"/>
      <c r="K713" s="24"/>
      <c r="L713" s="24"/>
      <c r="M713" s="24"/>
      <c r="N713" s="24"/>
      <c r="O713" s="48"/>
      <c r="P713" s="48"/>
      <c r="Q713" s="48"/>
    </row>
    <row r="714" spans="2:17" ht="19.5" customHeight="1">
      <c r="B714"/>
      <c r="C714" s="76" t="s">
        <v>59</v>
      </c>
      <c r="D714" s="76"/>
      <c r="E714" s="24" t="s">
        <v>105</v>
      </c>
      <c r="F714" s="24"/>
      <c r="G714" s="46"/>
      <c r="H714" s="24"/>
      <c r="I714" s="24"/>
      <c r="J714" s="24"/>
      <c r="K714" s="24"/>
      <c r="L714" s="24"/>
      <c r="M714" s="24"/>
      <c r="N714" s="24"/>
      <c r="O714" s="48"/>
      <c r="P714" s="48"/>
      <c r="Q714" s="48"/>
    </row>
    <row r="715" spans="2:17" ht="19.5" customHeight="1">
      <c r="B715"/>
      <c r="C715" t="s">
        <v>93</v>
      </c>
      <c r="G715" s="42"/>
      <c r="O715" s="47"/>
      <c r="P715" s="47"/>
      <c r="Q715" s="47"/>
    </row>
    <row r="716" spans="2:17" ht="15.75">
      <c r="F716" s="6"/>
    </row>
    <row r="717" spans="2:17" ht="20.100000000000001" customHeight="1">
      <c r="B717"/>
      <c r="C717" s="4" t="s">
        <v>2</v>
      </c>
      <c r="D717" s="5" t="s">
        <v>245</v>
      </c>
      <c r="E717" s="1"/>
      <c r="G717" s="42"/>
    </row>
    <row r="718" spans="2:17" ht="20.100000000000001" customHeight="1">
      <c r="B718"/>
      <c r="C718" s="4" t="s">
        <v>5</v>
      </c>
      <c r="D718" s="16" t="s">
        <v>263</v>
      </c>
      <c r="E718" s="1"/>
      <c r="G718" s="42"/>
    </row>
    <row r="719" spans="2:17" ht="20.100000000000001" customHeight="1">
      <c r="C719" s="4" t="s">
        <v>7</v>
      </c>
      <c r="D719" s="5">
        <v>40</v>
      </c>
      <c r="E719" s="1"/>
      <c r="G719" s="42"/>
    </row>
    <row r="720" spans="2:17" ht="20.100000000000001" customHeight="1">
      <c r="C720" s="4" t="s">
        <v>12</v>
      </c>
      <c r="D720" s="5"/>
      <c r="E720" s="1"/>
      <c r="G720" s="42"/>
    </row>
    <row r="721" spans="2:17" ht="20.100000000000001" customHeight="1">
      <c r="C721" s="4" t="s">
        <v>13</v>
      </c>
      <c r="D721" s="7">
        <v>2000</v>
      </c>
      <c r="E721" s="1"/>
      <c r="G721" s="42"/>
    </row>
    <row r="722" spans="2:17" ht="30" customHeight="1">
      <c r="C722" s="8" t="s">
        <v>86</v>
      </c>
      <c r="D722" s="37">
        <v>8.9999999999999993E-3</v>
      </c>
      <c r="E722" s="1"/>
      <c r="G722" s="42"/>
    </row>
    <row r="723" spans="2:17" ht="30" customHeight="1">
      <c r="C723" s="8" t="s">
        <v>85</v>
      </c>
      <c r="D723" s="38"/>
      <c r="E723" s="1"/>
      <c r="G723" s="42"/>
    </row>
    <row r="724" spans="2:17" ht="20.100000000000001" customHeight="1">
      <c r="C724" s="2"/>
      <c r="G724" s="42"/>
    </row>
    <row r="725" spans="2:17" s="10" customFormat="1" ht="20.100000000000001" customHeight="1">
      <c r="B725" s="9"/>
      <c r="F725" s="63" t="s">
        <v>3</v>
      </c>
      <c r="G725" s="64"/>
      <c r="H725" s="65"/>
      <c r="I725" s="61" t="s">
        <v>4</v>
      </c>
      <c r="J725" s="61"/>
      <c r="K725" s="61"/>
      <c r="L725" s="61" t="s">
        <v>84</v>
      </c>
      <c r="M725" s="61"/>
      <c r="N725" s="61"/>
      <c r="O725" s="61" t="s">
        <v>83</v>
      </c>
      <c r="P725" s="61"/>
      <c r="Q725" s="61"/>
    </row>
    <row r="726" spans="2:17" s="10" customFormat="1" ht="20.100000000000001" customHeight="1">
      <c r="B726" s="9"/>
      <c r="F726" s="63" t="s">
        <v>6</v>
      </c>
      <c r="G726" s="64"/>
      <c r="H726" s="65"/>
      <c r="I726" s="62" t="s">
        <v>48</v>
      </c>
      <c r="J726" s="62"/>
      <c r="K726" s="62"/>
      <c r="L726" s="62" t="s">
        <v>48</v>
      </c>
      <c r="M726" s="62"/>
      <c r="N726" s="62"/>
      <c r="O726" s="62" t="s">
        <v>48</v>
      </c>
      <c r="P726" s="62"/>
      <c r="Q726" s="62"/>
    </row>
    <row r="727" spans="2:17" s="13" customFormat="1" ht="20.100000000000001" customHeight="1">
      <c r="B727" s="11"/>
      <c r="C727" s="66" t="s">
        <v>14</v>
      </c>
      <c r="D727" s="67"/>
      <c r="E727" s="35" t="s">
        <v>17</v>
      </c>
      <c r="F727" s="35" t="s">
        <v>8</v>
      </c>
      <c r="G727" s="43" t="s">
        <v>18</v>
      </c>
      <c r="H727" s="35" t="s">
        <v>19</v>
      </c>
      <c r="I727" s="35" t="s">
        <v>9</v>
      </c>
      <c r="J727" s="35" t="s">
        <v>10</v>
      </c>
      <c r="K727" s="35" t="s">
        <v>11</v>
      </c>
      <c r="L727" s="35" t="s">
        <v>9</v>
      </c>
      <c r="M727" s="35" t="s">
        <v>10</v>
      </c>
      <c r="N727" s="35" t="s">
        <v>11</v>
      </c>
      <c r="O727" s="35" t="s">
        <v>9</v>
      </c>
      <c r="P727" s="35" t="s">
        <v>10</v>
      </c>
      <c r="Q727" s="35" t="s">
        <v>11</v>
      </c>
    </row>
    <row r="728" spans="2:17" ht="20.100000000000001" customHeight="1">
      <c r="C728" s="68" t="s">
        <v>15</v>
      </c>
      <c r="D728" s="69"/>
      <c r="E728" s="14" t="s">
        <v>713</v>
      </c>
      <c r="F728" s="17">
        <v>2809.83</v>
      </c>
      <c r="G728" s="39">
        <f>ROUND(1-(H728/F728),3)</f>
        <v>0.13600000000000001</v>
      </c>
      <c r="H728" s="17">
        <v>2428</v>
      </c>
      <c r="I728" s="17">
        <v>70.12</v>
      </c>
      <c r="J728" s="17">
        <v>56.65</v>
      </c>
      <c r="K728" s="17">
        <v>46.96</v>
      </c>
      <c r="L728" s="17" t="s">
        <v>92</v>
      </c>
      <c r="M728" s="17" t="s">
        <v>92</v>
      </c>
      <c r="N728" s="17" t="s">
        <v>92</v>
      </c>
      <c r="O728" s="38">
        <f>ROUND(I728/D721,4)+D722</f>
        <v>4.41E-2</v>
      </c>
      <c r="P728" s="38">
        <f>ROUND(J728/D721,4)+D722</f>
        <v>3.73E-2</v>
      </c>
      <c r="Q728" s="38">
        <f>ROUND(K728/D721,4)+D722</f>
        <v>3.2500000000000001E-2</v>
      </c>
    </row>
    <row r="729" spans="2:17" ht="20.100000000000001" customHeight="1">
      <c r="B729" s="15"/>
      <c r="C729" s="75" t="s">
        <v>20</v>
      </c>
      <c r="D729" s="75"/>
      <c r="E729" s="75"/>
      <c r="F729" s="75"/>
      <c r="G729" s="75"/>
      <c r="H729" s="75"/>
      <c r="I729" s="75"/>
      <c r="J729" s="75"/>
      <c r="K729" s="75"/>
    </row>
    <row r="730" spans="2:17" ht="20.100000000000001" customHeight="1">
      <c r="C730" s="59" t="s">
        <v>248</v>
      </c>
      <c r="D730" s="60"/>
      <c r="E730" s="14" t="s">
        <v>703</v>
      </c>
      <c r="F730" s="17" t="s">
        <v>92</v>
      </c>
      <c r="G730" s="39" t="s">
        <v>92</v>
      </c>
      <c r="H730" s="17">
        <v>140</v>
      </c>
      <c r="I730" s="17">
        <v>4.04</v>
      </c>
      <c r="J730" s="17">
        <v>3.27</v>
      </c>
      <c r="K730" s="17">
        <v>2.71</v>
      </c>
      <c r="L730" s="17" t="s">
        <v>92</v>
      </c>
      <c r="M730" s="17" t="s">
        <v>92</v>
      </c>
      <c r="N730" s="17" t="s">
        <v>92</v>
      </c>
      <c r="O730" s="38">
        <f t="shared" ref="O730:O735" si="16">IF(ROUND(I730/D$721,4)=0,0.0001,ROUND(I730/D$721,4))</f>
        <v>2E-3</v>
      </c>
      <c r="P730" s="38">
        <f t="shared" ref="P730:P735" si="17">IF(ROUND(J730/D$721,4)=0,0.0001,ROUND(J730/D$721,4))</f>
        <v>1.6000000000000001E-3</v>
      </c>
      <c r="Q730" s="38">
        <f t="shared" ref="Q730:Q735" si="18">IF(ROUND(K730/D$721,4)=0,0.0001,ROUND(K730/D$721,4))</f>
        <v>1.4E-3</v>
      </c>
    </row>
    <row r="731" spans="2:17" ht="20.100000000000001" customHeight="1">
      <c r="C731" s="59" t="s">
        <v>264</v>
      </c>
      <c r="D731" s="60"/>
      <c r="E731" s="14" t="s">
        <v>714</v>
      </c>
      <c r="F731" s="17">
        <v>431.4</v>
      </c>
      <c r="G731" s="39">
        <f>ROUND(1-(H731/F731),3)</f>
        <v>0.10299999999999999</v>
      </c>
      <c r="H731" s="17">
        <v>387</v>
      </c>
      <c r="I731" s="17">
        <v>11.18</v>
      </c>
      <c r="J731" s="17">
        <v>9.0299999999999994</v>
      </c>
      <c r="K731" s="17">
        <v>7.48</v>
      </c>
      <c r="L731" s="17" t="s">
        <v>92</v>
      </c>
      <c r="M731" s="17" t="s">
        <v>92</v>
      </c>
      <c r="N731" s="17" t="s">
        <v>92</v>
      </c>
      <c r="O731" s="38">
        <f t="shared" si="16"/>
        <v>5.5999999999999999E-3</v>
      </c>
      <c r="P731" s="38">
        <f t="shared" si="17"/>
        <v>4.4999999999999997E-3</v>
      </c>
      <c r="Q731" s="38">
        <f t="shared" si="18"/>
        <v>3.7000000000000002E-3</v>
      </c>
    </row>
    <row r="732" spans="2:17" ht="20.100000000000001" customHeight="1">
      <c r="C732" s="59" t="s">
        <v>265</v>
      </c>
      <c r="D732" s="60"/>
      <c r="E732" s="14" t="s">
        <v>715</v>
      </c>
      <c r="F732" s="17">
        <v>468.49</v>
      </c>
      <c r="G732" s="39">
        <f t="shared" ref="G732:G735" si="19">ROUND(1-(H732/F732),3)</f>
        <v>0.104</v>
      </c>
      <c r="H732" s="17">
        <v>420</v>
      </c>
      <c r="I732" s="17">
        <v>12.13</v>
      </c>
      <c r="J732" s="17">
        <v>9.8000000000000007</v>
      </c>
      <c r="K732" s="17">
        <v>8.1199999999999992</v>
      </c>
      <c r="L732" s="17" t="s">
        <v>92</v>
      </c>
      <c r="M732" s="17" t="s">
        <v>92</v>
      </c>
      <c r="N732" s="17" t="s">
        <v>92</v>
      </c>
      <c r="O732" s="38">
        <f t="shared" si="16"/>
        <v>6.1000000000000004E-3</v>
      </c>
      <c r="P732" s="38">
        <f t="shared" si="17"/>
        <v>4.8999999999999998E-3</v>
      </c>
      <c r="Q732" s="38">
        <f t="shared" si="18"/>
        <v>4.1000000000000003E-3</v>
      </c>
    </row>
    <row r="733" spans="2:17" ht="20.100000000000001" customHeight="1">
      <c r="C733" s="59" t="s">
        <v>266</v>
      </c>
      <c r="D733" s="60"/>
      <c r="E733" s="14" t="s">
        <v>716</v>
      </c>
      <c r="F733" s="17">
        <v>1605.71</v>
      </c>
      <c r="G733" s="39">
        <f t="shared" si="19"/>
        <v>0.104</v>
      </c>
      <c r="H733" s="17">
        <v>1439</v>
      </c>
      <c r="I733" s="17">
        <v>41.56</v>
      </c>
      <c r="J733" s="17">
        <v>33.57</v>
      </c>
      <c r="K733" s="17">
        <v>27.83</v>
      </c>
      <c r="L733" s="17" t="s">
        <v>92</v>
      </c>
      <c r="M733" s="17" t="s">
        <v>92</v>
      </c>
      <c r="N733" s="17" t="s">
        <v>92</v>
      </c>
      <c r="O733" s="38">
        <f t="shared" si="16"/>
        <v>2.0799999999999999E-2</v>
      </c>
      <c r="P733" s="38">
        <f t="shared" si="17"/>
        <v>1.6799999999999999E-2</v>
      </c>
      <c r="Q733" s="38">
        <f t="shared" si="18"/>
        <v>1.3899999999999999E-2</v>
      </c>
    </row>
    <row r="734" spans="2:17" ht="20.100000000000001" customHeight="1">
      <c r="C734" s="59" t="s">
        <v>267</v>
      </c>
      <c r="D734" s="60"/>
      <c r="E734" s="14" t="s">
        <v>717</v>
      </c>
      <c r="F734" s="17">
        <v>740.43</v>
      </c>
      <c r="G734" s="39">
        <f t="shared" si="19"/>
        <v>0.10299999999999999</v>
      </c>
      <c r="H734" s="17">
        <v>664</v>
      </c>
      <c r="I734" s="17">
        <v>19.18</v>
      </c>
      <c r="J734" s="17">
        <v>15.49</v>
      </c>
      <c r="K734" s="17">
        <v>12.84</v>
      </c>
      <c r="L734" s="17" t="s">
        <v>92</v>
      </c>
      <c r="M734" s="17" t="s">
        <v>92</v>
      </c>
      <c r="N734" s="17" t="s">
        <v>92</v>
      </c>
      <c r="O734" s="38">
        <f t="shared" si="16"/>
        <v>9.5999999999999992E-3</v>
      </c>
      <c r="P734" s="38">
        <f t="shared" si="17"/>
        <v>7.7000000000000002E-3</v>
      </c>
      <c r="Q734" s="38">
        <f t="shared" si="18"/>
        <v>6.4000000000000003E-3</v>
      </c>
    </row>
    <row r="735" spans="2:17" ht="20.100000000000001" customHeight="1">
      <c r="B735"/>
      <c r="C735" s="59" t="s">
        <v>268</v>
      </c>
      <c r="D735" s="60"/>
      <c r="E735" s="14" t="s">
        <v>718</v>
      </c>
      <c r="F735" s="17">
        <v>2100.15</v>
      </c>
      <c r="G735" s="39">
        <f t="shared" si="19"/>
        <v>0.104</v>
      </c>
      <c r="H735" s="17">
        <v>1882</v>
      </c>
      <c r="I735" s="17">
        <v>54.35</v>
      </c>
      <c r="J735" s="17">
        <v>43.91</v>
      </c>
      <c r="K735" s="17">
        <v>36.4</v>
      </c>
      <c r="L735" s="17" t="s">
        <v>92</v>
      </c>
      <c r="M735" s="17" t="s">
        <v>92</v>
      </c>
      <c r="N735" s="17" t="s">
        <v>92</v>
      </c>
      <c r="O735" s="38">
        <f t="shared" si="16"/>
        <v>2.7199999999999998E-2</v>
      </c>
      <c r="P735" s="38">
        <f t="shared" si="17"/>
        <v>2.1999999999999999E-2</v>
      </c>
      <c r="Q735" s="38">
        <f t="shared" si="18"/>
        <v>1.8200000000000001E-2</v>
      </c>
    </row>
    <row r="736" spans="2:17" ht="20.100000000000001" customHeight="1">
      <c r="B736"/>
      <c r="C736" s="59"/>
      <c r="D736" s="60"/>
      <c r="E736" s="14"/>
      <c r="F736" s="17"/>
      <c r="G736" s="39"/>
      <c r="H736" s="17"/>
      <c r="I736" s="17"/>
      <c r="J736" s="17"/>
      <c r="K736" s="17"/>
      <c r="L736" s="17"/>
      <c r="M736" s="17"/>
      <c r="N736" s="17"/>
      <c r="O736" s="38"/>
      <c r="P736" s="38"/>
      <c r="Q736" s="38"/>
    </row>
    <row r="737" spans="2:17" ht="20.100000000000001" customHeight="1">
      <c r="B737"/>
      <c r="C737" s="59"/>
      <c r="D737" s="60"/>
      <c r="E737" s="14"/>
      <c r="F737" s="17"/>
      <c r="G737" s="39"/>
      <c r="H737" s="17"/>
      <c r="I737" s="17"/>
      <c r="J737" s="17"/>
      <c r="K737" s="17"/>
      <c r="L737" s="17"/>
      <c r="M737" s="17"/>
      <c r="N737" s="17"/>
      <c r="O737" s="38"/>
      <c r="P737" s="38"/>
      <c r="Q737" s="38"/>
    </row>
    <row r="738" spans="2:17" ht="20.100000000000001" customHeight="1">
      <c r="B738"/>
      <c r="C738" s="59"/>
      <c r="D738" s="60"/>
      <c r="E738" s="14"/>
      <c r="F738" s="17"/>
      <c r="G738" s="39"/>
      <c r="H738" s="17"/>
      <c r="I738" s="17"/>
      <c r="J738" s="17"/>
      <c r="K738" s="17"/>
      <c r="L738" s="17"/>
      <c r="M738" s="17"/>
      <c r="N738" s="17"/>
      <c r="O738" s="38"/>
      <c r="P738" s="38"/>
      <c r="Q738" s="38"/>
    </row>
    <row r="739" spans="2:17" ht="20.100000000000001" customHeight="1">
      <c r="B739"/>
      <c r="C739" s="59"/>
      <c r="D739" s="60"/>
      <c r="E739" s="14"/>
      <c r="F739" s="17"/>
      <c r="G739" s="39"/>
      <c r="H739" s="17"/>
      <c r="I739" s="17"/>
      <c r="J739" s="17"/>
      <c r="K739" s="17"/>
      <c r="L739" s="17"/>
      <c r="M739" s="17"/>
      <c r="N739" s="17"/>
      <c r="O739" s="38"/>
      <c r="P739" s="38"/>
      <c r="Q739" s="38"/>
    </row>
    <row r="740" spans="2:17" ht="20.100000000000001" customHeight="1">
      <c r="B740"/>
      <c r="C740" s="59"/>
      <c r="D740" s="60"/>
      <c r="E740" s="14"/>
      <c r="F740" s="17"/>
      <c r="G740" s="39"/>
      <c r="H740" s="17"/>
      <c r="I740" s="17"/>
      <c r="J740" s="17"/>
      <c r="K740" s="17"/>
      <c r="L740" s="17"/>
      <c r="M740" s="17"/>
      <c r="N740" s="17"/>
      <c r="O740" s="38"/>
      <c r="P740" s="38"/>
      <c r="Q740" s="38"/>
    </row>
    <row r="741" spans="2:17" ht="20.100000000000001" customHeight="1">
      <c r="B741"/>
      <c r="C741" s="59"/>
      <c r="D741" s="60"/>
      <c r="E741" s="14"/>
      <c r="F741" s="17"/>
      <c r="G741" s="39"/>
      <c r="H741" s="17"/>
      <c r="I741" s="17"/>
      <c r="J741" s="17"/>
      <c r="K741" s="17"/>
      <c r="L741" s="17"/>
      <c r="M741" s="17"/>
      <c r="N741" s="17"/>
      <c r="O741" s="38"/>
      <c r="P741" s="38"/>
      <c r="Q741" s="38"/>
    </row>
    <row r="742" spans="2:17" ht="20.100000000000001" customHeight="1">
      <c r="B742"/>
      <c r="C742" s="59"/>
      <c r="D742" s="60"/>
      <c r="E742" s="14"/>
      <c r="F742" s="17"/>
      <c r="G742" s="39"/>
      <c r="H742" s="17"/>
      <c r="I742" s="17"/>
      <c r="J742" s="17"/>
      <c r="K742" s="17"/>
      <c r="L742" s="17"/>
      <c r="M742" s="17"/>
      <c r="N742" s="17"/>
      <c r="O742" s="38"/>
      <c r="P742" s="38"/>
      <c r="Q742" s="38"/>
    </row>
    <row r="743" spans="2:17" ht="20.100000000000001" customHeight="1">
      <c r="B743"/>
      <c r="C743" s="59"/>
      <c r="D743" s="60"/>
      <c r="E743" s="14"/>
      <c r="F743" s="17"/>
      <c r="G743" s="39"/>
      <c r="H743" s="17"/>
      <c r="I743" s="17"/>
      <c r="J743" s="17"/>
      <c r="K743" s="17"/>
      <c r="L743" s="17"/>
      <c r="M743" s="17"/>
      <c r="N743" s="17"/>
      <c r="O743" s="38"/>
      <c r="P743" s="38"/>
      <c r="Q743" s="38"/>
    </row>
    <row r="744" spans="2:17" ht="20.100000000000001" customHeight="1">
      <c r="B744"/>
      <c r="C744" s="59"/>
      <c r="D744" s="60"/>
      <c r="E744" s="14"/>
      <c r="F744" s="17"/>
      <c r="G744" s="39"/>
      <c r="H744" s="17"/>
      <c r="I744" s="17"/>
      <c r="J744" s="17"/>
      <c r="K744" s="17"/>
      <c r="L744" s="17"/>
      <c r="M744" s="17"/>
      <c r="N744" s="17"/>
      <c r="O744" s="38"/>
      <c r="P744" s="38"/>
      <c r="Q744" s="38"/>
    </row>
    <row r="745" spans="2:17" ht="20.100000000000001" customHeight="1">
      <c r="B745"/>
      <c r="C745" s="59"/>
      <c r="D745" s="60"/>
      <c r="E745" s="14"/>
      <c r="F745" s="17"/>
      <c r="G745" s="39"/>
      <c r="H745" s="17"/>
      <c r="I745" s="17"/>
      <c r="J745" s="17"/>
      <c r="K745" s="17"/>
      <c r="L745" s="17"/>
      <c r="M745" s="17"/>
      <c r="N745" s="17"/>
      <c r="O745" s="38"/>
      <c r="P745" s="38"/>
      <c r="Q745" s="38"/>
    </row>
    <row r="746" spans="2:17" ht="20.100000000000001" customHeight="1">
      <c r="B746"/>
      <c r="C746" s="59"/>
      <c r="D746" s="60"/>
      <c r="E746" s="14"/>
      <c r="F746" s="17"/>
      <c r="G746" s="39"/>
      <c r="H746" s="17"/>
      <c r="I746" s="17"/>
      <c r="J746" s="17"/>
      <c r="K746" s="17"/>
      <c r="L746" s="17"/>
      <c r="M746" s="17"/>
      <c r="N746" s="17"/>
      <c r="O746" s="38"/>
      <c r="P746" s="38"/>
      <c r="Q746" s="38"/>
    </row>
    <row r="747" spans="2:17" ht="20.100000000000001" customHeight="1">
      <c r="B747"/>
      <c r="C747" s="59"/>
      <c r="D747" s="60"/>
      <c r="E747" s="14"/>
      <c r="F747" s="17"/>
      <c r="G747" s="39"/>
      <c r="H747" s="17"/>
      <c r="I747" s="17"/>
      <c r="J747" s="17"/>
      <c r="K747" s="17"/>
      <c r="L747" s="17"/>
      <c r="M747" s="17"/>
      <c r="N747" s="17"/>
      <c r="O747" s="38"/>
      <c r="P747" s="38"/>
      <c r="Q747" s="38"/>
    </row>
    <row r="748" spans="2:17" ht="20.100000000000001" customHeight="1">
      <c r="B748"/>
      <c r="C748" s="70" t="s">
        <v>21</v>
      </c>
      <c r="D748" s="70"/>
      <c r="E748" s="70"/>
      <c r="F748" s="70"/>
      <c r="G748" s="70"/>
      <c r="H748" s="70"/>
      <c r="I748" s="70"/>
      <c r="J748" s="70"/>
      <c r="K748" s="70"/>
      <c r="O748" s="47"/>
      <c r="P748" s="47"/>
      <c r="Q748" s="47"/>
    </row>
    <row r="749" spans="2:17" ht="20.100000000000001" customHeight="1">
      <c r="B749"/>
      <c r="C749" s="59"/>
      <c r="D749" s="60"/>
      <c r="E749" s="14"/>
      <c r="F749" s="17"/>
      <c r="G749" s="39"/>
      <c r="H749" s="17"/>
      <c r="I749" s="17"/>
      <c r="J749" s="17"/>
      <c r="K749" s="17"/>
      <c r="L749" s="17"/>
      <c r="M749" s="17"/>
      <c r="N749" s="17"/>
      <c r="O749" s="38"/>
      <c r="P749" s="38"/>
      <c r="Q749" s="38"/>
    </row>
    <row r="750" spans="2:17" ht="20.100000000000001" customHeight="1">
      <c r="B750"/>
      <c r="C750" s="59"/>
      <c r="D750" s="60"/>
      <c r="E750" s="14"/>
      <c r="F750" s="17"/>
      <c r="G750" s="39"/>
      <c r="H750" s="17"/>
      <c r="I750" s="17"/>
      <c r="J750" s="17"/>
      <c r="K750" s="17"/>
      <c r="L750" s="17"/>
      <c r="M750" s="17"/>
      <c r="N750" s="17"/>
      <c r="O750" s="38"/>
      <c r="P750" s="38"/>
      <c r="Q750" s="38"/>
    </row>
    <row r="751" spans="2:17" ht="20.100000000000001" customHeight="1">
      <c r="B751"/>
      <c r="C751" s="59"/>
      <c r="D751" s="60"/>
      <c r="E751" s="14"/>
      <c r="F751" s="17"/>
      <c r="G751" s="39"/>
      <c r="H751" s="17"/>
      <c r="I751" s="17"/>
      <c r="J751" s="17"/>
      <c r="K751" s="17"/>
      <c r="L751" s="17"/>
      <c r="M751" s="17"/>
      <c r="N751" s="17"/>
      <c r="O751" s="38"/>
      <c r="P751" s="38"/>
      <c r="Q751" s="38"/>
    </row>
    <row r="752" spans="2:17" ht="20.100000000000001" customHeight="1">
      <c r="B752"/>
      <c r="C752" s="59"/>
      <c r="D752" s="60"/>
      <c r="E752" s="14"/>
      <c r="F752" s="17"/>
      <c r="G752" s="39"/>
      <c r="H752" s="17"/>
      <c r="I752" s="17"/>
      <c r="J752" s="17"/>
      <c r="K752" s="17"/>
      <c r="L752" s="17"/>
      <c r="M752" s="17"/>
      <c r="N752" s="17"/>
      <c r="O752" s="38"/>
      <c r="P752" s="38"/>
      <c r="Q752" s="38"/>
    </row>
    <row r="753" spans="2:17" ht="20.100000000000001" customHeight="1">
      <c r="B753"/>
      <c r="C753" s="70" t="s">
        <v>23</v>
      </c>
      <c r="D753" s="70"/>
      <c r="E753" s="70"/>
      <c r="F753" s="70"/>
      <c r="G753" s="70"/>
      <c r="H753" s="70"/>
      <c r="I753" s="70"/>
      <c r="J753" s="70"/>
      <c r="K753" s="70"/>
      <c r="O753" s="47"/>
      <c r="P753" s="47"/>
      <c r="Q753" s="47"/>
    </row>
    <row r="754" spans="2:17" ht="20.100000000000001" customHeight="1">
      <c r="B754"/>
      <c r="C754" s="59"/>
      <c r="D754" s="60"/>
      <c r="E754" s="14"/>
      <c r="F754" s="17"/>
      <c r="G754" s="39"/>
      <c r="H754" s="17"/>
      <c r="I754" s="17"/>
      <c r="J754" s="17"/>
      <c r="K754" s="17"/>
      <c r="L754" s="17"/>
      <c r="M754" s="17"/>
      <c r="N754" s="17"/>
      <c r="O754" s="38"/>
      <c r="P754" s="38"/>
      <c r="Q754" s="38"/>
    </row>
    <row r="755" spans="2:17" ht="20.100000000000001" customHeight="1">
      <c r="B755"/>
      <c r="C755" s="59"/>
      <c r="D755" s="60"/>
      <c r="E755" s="14"/>
      <c r="F755" s="17"/>
      <c r="G755" s="39"/>
      <c r="H755" s="17"/>
      <c r="I755" s="17"/>
      <c r="J755" s="17"/>
      <c r="K755" s="17"/>
      <c r="L755" s="17"/>
      <c r="M755" s="17"/>
      <c r="N755" s="17"/>
      <c r="O755" s="38"/>
      <c r="P755" s="38"/>
      <c r="Q755" s="38"/>
    </row>
    <row r="756" spans="2:17" ht="20.100000000000001" customHeight="1">
      <c r="B756"/>
      <c r="C756" s="59"/>
      <c r="D756" s="60"/>
      <c r="E756" s="14"/>
      <c r="F756" s="17"/>
      <c r="G756" s="39"/>
      <c r="H756" s="17"/>
      <c r="I756" s="17"/>
      <c r="J756" s="17"/>
      <c r="K756" s="17"/>
      <c r="L756" s="17"/>
      <c r="M756" s="17"/>
      <c r="N756" s="17"/>
      <c r="O756" s="38"/>
      <c r="P756" s="38"/>
      <c r="Q756" s="38"/>
    </row>
    <row r="757" spans="2:17" ht="20.100000000000001" customHeight="1">
      <c r="B757"/>
      <c r="C757" s="59"/>
      <c r="D757" s="60"/>
      <c r="E757" s="14"/>
      <c r="F757" s="17"/>
      <c r="G757" s="39"/>
      <c r="H757" s="17"/>
      <c r="I757" s="17"/>
      <c r="J757" s="17"/>
      <c r="K757" s="17"/>
      <c r="L757" s="17"/>
      <c r="M757" s="17"/>
      <c r="N757" s="17"/>
      <c r="O757" s="38"/>
      <c r="P757" s="38"/>
      <c r="Q757" s="38"/>
    </row>
    <row r="758" spans="2:17" ht="20.100000000000001" customHeight="1">
      <c r="B758"/>
      <c r="C758" s="59"/>
      <c r="D758" s="60"/>
      <c r="E758" s="14"/>
      <c r="F758" s="17"/>
      <c r="G758" s="39"/>
      <c r="H758" s="17"/>
      <c r="I758" s="17"/>
      <c r="J758" s="17"/>
      <c r="K758" s="17"/>
      <c r="L758" s="17"/>
      <c r="M758" s="17"/>
      <c r="N758" s="17"/>
      <c r="O758" s="38"/>
      <c r="P758" s="38"/>
      <c r="Q758" s="38"/>
    </row>
    <row r="759" spans="2:17" ht="20.100000000000001" customHeight="1">
      <c r="B759"/>
      <c r="C759" s="59"/>
      <c r="D759" s="60"/>
      <c r="E759" s="14"/>
      <c r="F759" s="17"/>
      <c r="G759" s="39"/>
      <c r="H759" s="17"/>
      <c r="I759" s="17"/>
      <c r="J759" s="17"/>
      <c r="K759" s="17"/>
      <c r="L759" s="17"/>
      <c r="M759" s="17"/>
      <c r="N759" s="17"/>
      <c r="O759" s="38"/>
      <c r="P759" s="38"/>
      <c r="Q759" s="38"/>
    </row>
    <row r="760" spans="2:17" ht="19.5" customHeight="1">
      <c r="B760"/>
      <c r="C760" s="59"/>
      <c r="D760" s="60"/>
      <c r="E760" s="14"/>
      <c r="F760" s="17"/>
      <c r="G760" s="39"/>
      <c r="H760" s="17"/>
      <c r="I760" s="17"/>
      <c r="J760" s="17"/>
      <c r="K760" s="17"/>
      <c r="L760" s="17"/>
      <c r="M760" s="17"/>
      <c r="N760" s="17"/>
      <c r="O760" s="38"/>
      <c r="P760" s="38"/>
      <c r="Q760" s="38"/>
    </row>
    <row r="761" spans="2:17" ht="20.100000000000001" customHeight="1">
      <c r="B761"/>
      <c r="C761" s="59"/>
      <c r="D761" s="60"/>
      <c r="E761" s="14"/>
      <c r="F761" s="17"/>
      <c r="G761" s="39"/>
      <c r="H761" s="17"/>
      <c r="I761" s="17"/>
      <c r="J761" s="17"/>
      <c r="K761" s="17"/>
      <c r="L761" s="17"/>
      <c r="M761" s="17"/>
      <c r="N761" s="17"/>
      <c r="O761" s="38"/>
      <c r="P761" s="38"/>
      <c r="Q761" s="38"/>
    </row>
    <row r="762" spans="2:17" ht="20.100000000000001" customHeight="1">
      <c r="B762"/>
      <c r="C762" s="59"/>
      <c r="D762" s="60"/>
      <c r="E762" s="14"/>
      <c r="F762" s="17"/>
      <c r="G762" s="39"/>
      <c r="H762" s="17"/>
      <c r="I762" s="17"/>
      <c r="J762" s="17"/>
      <c r="K762" s="17"/>
      <c r="L762" s="17"/>
      <c r="M762" s="17"/>
      <c r="N762" s="17"/>
      <c r="O762" s="38"/>
      <c r="P762" s="38"/>
      <c r="Q762" s="38"/>
    </row>
    <row r="763" spans="2:17" ht="20.100000000000001" customHeight="1">
      <c r="B763"/>
      <c r="C763" s="59"/>
      <c r="D763" s="60"/>
      <c r="E763" s="14"/>
      <c r="F763" s="17"/>
      <c r="G763" s="39"/>
      <c r="H763" s="17"/>
      <c r="I763" s="17"/>
      <c r="J763" s="17"/>
      <c r="K763" s="17"/>
      <c r="L763" s="17"/>
      <c r="M763" s="17"/>
      <c r="N763" s="17"/>
      <c r="O763" s="38"/>
      <c r="P763" s="38"/>
      <c r="Q763" s="38"/>
    </row>
    <row r="764" spans="2:17" ht="20.100000000000001" customHeight="1">
      <c r="B764"/>
      <c r="C764" s="59"/>
      <c r="D764" s="60"/>
      <c r="E764" s="14"/>
      <c r="F764" s="17"/>
      <c r="G764" s="39"/>
      <c r="H764" s="17"/>
      <c r="I764" s="17"/>
      <c r="J764" s="17"/>
      <c r="K764" s="17"/>
      <c r="L764" s="17"/>
      <c r="M764" s="17"/>
      <c r="N764" s="17"/>
      <c r="O764" s="38"/>
      <c r="P764" s="38"/>
      <c r="Q764" s="38"/>
    </row>
    <row r="765" spans="2:17" ht="20.100000000000001" customHeight="1">
      <c r="B765"/>
      <c r="C765" s="70" t="s">
        <v>22</v>
      </c>
      <c r="D765" s="70"/>
      <c r="E765" s="70"/>
      <c r="F765" s="70"/>
      <c r="G765" s="70"/>
      <c r="H765" s="70"/>
      <c r="I765" s="70"/>
      <c r="J765" s="70"/>
      <c r="K765" s="70"/>
      <c r="O765" s="47"/>
      <c r="P765" s="47"/>
      <c r="Q765" s="47"/>
    </row>
    <row r="766" spans="2:17" ht="20.100000000000001" customHeight="1">
      <c r="B766"/>
      <c r="C766" s="59"/>
      <c r="D766" s="60"/>
      <c r="E766" s="14"/>
      <c r="F766" s="17"/>
      <c r="G766" s="39"/>
      <c r="H766" s="17"/>
      <c r="I766" s="17"/>
      <c r="J766" s="17"/>
      <c r="K766" s="17"/>
      <c r="L766" s="17"/>
      <c r="M766" s="17"/>
      <c r="N766" s="17"/>
      <c r="O766" s="38"/>
      <c r="P766" s="38"/>
      <c r="Q766" s="38"/>
    </row>
    <row r="767" spans="2:17" ht="20.100000000000001" customHeight="1">
      <c r="B767"/>
      <c r="C767" s="59"/>
      <c r="D767" s="60"/>
      <c r="E767" s="14"/>
      <c r="F767" s="17"/>
      <c r="G767" s="39"/>
      <c r="H767" s="17"/>
      <c r="I767" s="17"/>
      <c r="J767" s="17"/>
      <c r="K767" s="17"/>
      <c r="L767" s="17"/>
      <c r="M767" s="17"/>
      <c r="N767" s="17"/>
      <c r="O767" s="38"/>
      <c r="P767" s="38"/>
      <c r="Q767" s="38"/>
    </row>
    <row r="768" spans="2:17" ht="20.100000000000001" customHeight="1">
      <c r="B768"/>
      <c r="C768" s="59"/>
      <c r="D768" s="60"/>
      <c r="E768" s="14"/>
      <c r="F768" s="17"/>
      <c r="G768" s="39"/>
      <c r="H768" s="17"/>
      <c r="I768" s="17"/>
      <c r="J768" s="17"/>
      <c r="K768" s="17"/>
      <c r="L768" s="17"/>
      <c r="M768" s="17"/>
      <c r="N768" s="17"/>
      <c r="O768" s="38"/>
      <c r="P768" s="38"/>
      <c r="Q768" s="38"/>
    </row>
    <row r="769" spans="2:17" ht="20.100000000000001" customHeight="1">
      <c r="B769"/>
      <c r="C769" s="59"/>
      <c r="D769" s="60"/>
      <c r="E769" s="14"/>
      <c r="F769" s="17"/>
      <c r="G769" s="39"/>
      <c r="H769" s="17"/>
      <c r="I769" s="17"/>
      <c r="J769" s="17"/>
      <c r="K769" s="17"/>
      <c r="L769" s="17"/>
      <c r="M769" s="17"/>
      <c r="N769" s="17"/>
      <c r="O769" s="38"/>
      <c r="P769" s="38"/>
      <c r="Q769" s="38"/>
    </row>
    <row r="770" spans="2:17" ht="20.100000000000001" customHeight="1">
      <c r="B770"/>
      <c r="C770" s="59"/>
      <c r="D770" s="60"/>
      <c r="E770" s="14"/>
      <c r="F770" s="17"/>
      <c r="G770" s="39"/>
      <c r="H770" s="17"/>
      <c r="I770" s="17"/>
      <c r="J770" s="17"/>
      <c r="K770" s="17"/>
      <c r="L770" s="17"/>
      <c r="M770" s="17"/>
      <c r="N770" s="17"/>
      <c r="O770" s="38"/>
      <c r="P770" s="38"/>
      <c r="Q770" s="38"/>
    </row>
    <row r="771" spans="2:17" ht="20.100000000000001" customHeight="1">
      <c r="B771"/>
      <c r="C771" s="59"/>
      <c r="D771" s="60"/>
      <c r="E771" s="14"/>
      <c r="F771" s="17"/>
      <c r="G771" s="39"/>
      <c r="H771" s="17"/>
      <c r="I771" s="17"/>
      <c r="J771" s="17"/>
      <c r="K771" s="17"/>
      <c r="L771" s="17"/>
      <c r="M771" s="17"/>
      <c r="N771" s="17"/>
      <c r="O771" s="38"/>
      <c r="P771" s="38"/>
      <c r="Q771" s="38"/>
    </row>
    <row r="772" spans="2:17" ht="20.100000000000001" customHeight="1">
      <c r="B772"/>
      <c r="C772" s="70" t="s">
        <v>63</v>
      </c>
      <c r="D772" s="70"/>
      <c r="E772" s="70"/>
      <c r="F772" s="70"/>
      <c r="G772" s="70"/>
      <c r="H772" s="70"/>
      <c r="I772" s="70"/>
      <c r="J772" s="70"/>
      <c r="K772" s="71"/>
      <c r="O772" s="47"/>
      <c r="P772" s="47"/>
      <c r="Q772" s="47"/>
    </row>
    <row r="773" spans="2:17" ht="20.100000000000001" customHeight="1">
      <c r="B773"/>
      <c r="C773" s="59" t="s">
        <v>103</v>
      </c>
      <c r="D773" s="60"/>
      <c r="E773" s="14"/>
      <c r="F773" s="17"/>
      <c r="G773" s="39"/>
      <c r="H773" s="17"/>
      <c r="I773" s="17"/>
      <c r="J773" s="17"/>
      <c r="K773" s="17"/>
      <c r="L773" s="17"/>
      <c r="M773" s="17"/>
      <c r="N773" s="17"/>
      <c r="O773" s="38"/>
      <c r="P773" s="38"/>
      <c r="Q773" s="38"/>
    </row>
    <row r="774" spans="2:17" ht="20.100000000000001" customHeight="1">
      <c r="B774"/>
      <c r="C774" s="59"/>
      <c r="D774" s="60"/>
      <c r="E774" s="14"/>
      <c r="F774" s="17"/>
      <c r="G774" s="39"/>
      <c r="H774" s="17"/>
      <c r="I774" s="17"/>
      <c r="J774" s="17"/>
      <c r="K774" s="17"/>
      <c r="L774" s="17"/>
      <c r="M774" s="17"/>
      <c r="N774" s="17"/>
      <c r="O774" s="38"/>
      <c r="P774" s="38"/>
      <c r="Q774" s="38"/>
    </row>
    <row r="775" spans="2:17" ht="20.100000000000001" customHeight="1">
      <c r="B775"/>
      <c r="C775" s="59"/>
      <c r="D775" s="60"/>
      <c r="E775" s="14"/>
      <c r="F775" s="17"/>
      <c r="G775" s="39"/>
      <c r="H775" s="17"/>
      <c r="I775" s="17"/>
      <c r="J775" s="17"/>
      <c r="K775" s="17"/>
      <c r="L775" s="17"/>
      <c r="M775" s="17"/>
      <c r="N775" s="17"/>
      <c r="O775" s="38"/>
      <c r="P775" s="38"/>
      <c r="Q775" s="38"/>
    </row>
    <row r="776" spans="2:17" ht="20.100000000000001" customHeight="1">
      <c r="B776"/>
      <c r="C776" s="59"/>
      <c r="D776" s="60"/>
      <c r="E776" s="14"/>
      <c r="F776" s="17"/>
      <c r="G776" s="39"/>
      <c r="H776" s="17"/>
      <c r="I776" s="17"/>
      <c r="J776" s="17"/>
      <c r="K776" s="17"/>
      <c r="L776" s="17"/>
      <c r="M776" s="17"/>
      <c r="N776" s="17"/>
      <c r="O776" s="38"/>
      <c r="P776" s="38"/>
      <c r="Q776" s="38"/>
    </row>
    <row r="777" spans="2:17" ht="20.100000000000001" customHeight="1">
      <c r="B777"/>
      <c r="C777" s="59"/>
      <c r="D777" s="60"/>
      <c r="E777" s="14"/>
      <c r="F777" s="17"/>
      <c r="G777" s="39"/>
      <c r="H777" s="17"/>
      <c r="I777" s="17"/>
      <c r="J777" s="17"/>
      <c r="K777" s="17"/>
      <c r="L777" s="17"/>
      <c r="M777" s="17"/>
      <c r="N777" s="17"/>
      <c r="O777" s="38"/>
      <c r="P777" s="38"/>
      <c r="Q777" s="38"/>
    </row>
    <row r="778" spans="2:17" ht="20.100000000000001" customHeight="1">
      <c r="B778"/>
      <c r="C778" s="59"/>
      <c r="D778" s="60"/>
      <c r="E778" s="14"/>
      <c r="F778" s="17"/>
      <c r="G778" s="39"/>
      <c r="H778" s="17"/>
      <c r="I778" s="17"/>
      <c r="J778" s="17"/>
      <c r="K778" s="17"/>
      <c r="L778" s="17"/>
      <c r="M778" s="17"/>
      <c r="N778" s="17"/>
      <c r="O778" s="38"/>
      <c r="P778" s="38"/>
      <c r="Q778" s="38"/>
    </row>
    <row r="779" spans="2:17" ht="20.100000000000001" customHeight="1">
      <c r="B779"/>
      <c r="C779" s="59"/>
      <c r="D779" s="60"/>
      <c r="E779" s="14"/>
      <c r="F779" s="17"/>
      <c r="G779" s="39"/>
      <c r="H779" s="17"/>
      <c r="I779" s="17"/>
      <c r="J779" s="17"/>
      <c r="K779" s="17"/>
      <c r="L779" s="17"/>
      <c r="M779" s="17"/>
      <c r="N779" s="17"/>
      <c r="O779" s="38"/>
      <c r="P779" s="38"/>
      <c r="Q779" s="38"/>
    </row>
    <row r="780" spans="2:17" ht="20.100000000000001" customHeight="1">
      <c r="B780"/>
      <c r="C780" s="59"/>
      <c r="D780" s="60"/>
      <c r="E780" s="14"/>
      <c r="F780" s="17"/>
      <c r="G780" s="39"/>
      <c r="H780" s="17"/>
      <c r="I780" s="17"/>
      <c r="J780" s="17"/>
      <c r="K780" s="17"/>
      <c r="L780" s="17"/>
      <c r="M780" s="17"/>
      <c r="N780" s="17"/>
      <c r="O780" s="38"/>
      <c r="P780" s="38"/>
      <c r="Q780" s="38"/>
    </row>
    <row r="781" spans="2:17" ht="20.100000000000001" customHeight="1">
      <c r="B781"/>
      <c r="C781" s="59"/>
      <c r="D781" s="60"/>
      <c r="E781" s="14"/>
      <c r="F781" s="17"/>
      <c r="G781" s="39"/>
      <c r="H781" s="17"/>
      <c r="I781" s="17"/>
      <c r="J781" s="17"/>
      <c r="K781" s="17"/>
      <c r="L781" s="17"/>
      <c r="M781" s="17"/>
      <c r="N781" s="17"/>
      <c r="O781" s="38"/>
      <c r="P781" s="38"/>
      <c r="Q781" s="38"/>
    </row>
    <row r="782" spans="2:17" ht="20.100000000000001" customHeight="1">
      <c r="B782"/>
      <c r="C782" s="3" t="s">
        <v>16</v>
      </c>
      <c r="F782" s="18"/>
      <c r="G782" s="44"/>
      <c r="H782" s="18"/>
      <c r="I782" s="18"/>
      <c r="J782" s="18"/>
      <c r="K782" s="18"/>
      <c r="O782" s="47"/>
      <c r="P782" s="47"/>
      <c r="Q782" s="47"/>
    </row>
    <row r="783" spans="2:17" ht="20.100000000000001" customHeight="1">
      <c r="B783"/>
      <c r="C783" s="72" t="s">
        <v>51</v>
      </c>
      <c r="D783" s="73"/>
      <c r="E783" s="27"/>
      <c r="F783" s="19">
        <v>150</v>
      </c>
      <c r="G783" s="45">
        <v>0</v>
      </c>
      <c r="H783" s="20">
        <v>150</v>
      </c>
      <c r="I783" s="17"/>
      <c r="J783" s="17"/>
      <c r="K783" s="17"/>
      <c r="L783" s="17"/>
      <c r="M783" s="17"/>
      <c r="N783" s="17"/>
      <c r="O783" s="38"/>
      <c r="P783" s="38"/>
      <c r="Q783" s="38"/>
    </row>
    <row r="784" spans="2:17" ht="20.100000000000001" customHeight="1">
      <c r="B784"/>
      <c r="C784" s="72" t="s">
        <v>58</v>
      </c>
      <c r="D784" s="73"/>
      <c r="E784" s="27"/>
      <c r="F784" s="19">
        <v>100</v>
      </c>
      <c r="G784" s="45">
        <v>0</v>
      </c>
      <c r="H784" s="20">
        <v>100</v>
      </c>
      <c r="I784" s="17"/>
      <c r="J784" s="17"/>
      <c r="K784" s="17"/>
      <c r="L784" s="17"/>
      <c r="M784" s="17"/>
      <c r="N784" s="17"/>
      <c r="O784" s="38"/>
      <c r="P784" s="38"/>
      <c r="Q784" s="38"/>
    </row>
    <row r="785" spans="2:17" ht="20.100000000000001" customHeight="1">
      <c r="B785"/>
      <c r="C785" s="59"/>
      <c r="D785" s="60"/>
      <c r="E785" s="27"/>
      <c r="F785" s="19"/>
      <c r="G785" s="45"/>
      <c r="H785" s="20"/>
      <c r="I785" s="17"/>
      <c r="J785" s="17"/>
      <c r="K785" s="17"/>
      <c r="L785" s="17"/>
      <c r="M785" s="17"/>
      <c r="N785" s="17"/>
      <c r="O785" s="38"/>
      <c r="P785" s="38"/>
      <c r="Q785" s="38"/>
    </row>
    <row r="786" spans="2:17" ht="20.100000000000001" customHeight="1">
      <c r="B786"/>
      <c r="C786" s="59"/>
      <c r="D786" s="60"/>
      <c r="E786" s="27"/>
      <c r="F786" s="19"/>
      <c r="G786" s="45"/>
      <c r="H786" s="20"/>
      <c r="I786" s="17"/>
      <c r="J786" s="17"/>
      <c r="K786" s="17"/>
      <c r="L786" s="17"/>
      <c r="M786" s="17"/>
      <c r="N786" s="17"/>
      <c r="O786" s="38"/>
      <c r="P786" s="38"/>
      <c r="Q786" s="38"/>
    </row>
    <row r="787" spans="2:17" ht="20.100000000000001" customHeight="1">
      <c r="B787"/>
      <c r="C787" s="59"/>
      <c r="D787" s="60"/>
      <c r="E787" s="27"/>
      <c r="F787" s="19"/>
      <c r="G787" s="45"/>
      <c r="H787" s="20"/>
      <c r="I787" s="17"/>
      <c r="J787" s="17"/>
      <c r="K787" s="17"/>
      <c r="L787" s="17"/>
      <c r="M787" s="17"/>
      <c r="N787" s="17"/>
      <c r="O787" s="38"/>
      <c r="P787" s="38"/>
      <c r="Q787" s="38"/>
    </row>
    <row r="788" spans="2:17" ht="20.100000000000001" customHeight="1">
      <c r="B788"/>
      <c r="C788" s="59"/>
      <c r="D788" s="60"/>
      <c r="E788" s="27"/>
      <c r="F788" s="19"/>
      <c r="G788" s="45"/>
      <c r="H788" s="20"/>
      <c r="I788" s="17"/>
      <c r="J788" s="17"/>
      <c r="K788" s="17"/>
      <c r="L788" s="17"/>
      <c r="M788" s="17"/>
      <c r="N788" s="17"/>
      <c r="O788" s="38"/>
      <c r="P788" s="38"/>
      <c r="Q788" s="38"/>
    </row>
    <row r="789" spans="2:17" ht="20.100000000000001" customHeight="1">
      <c r="B789"/>
      <c r="C789" s="74" t="s">
        <v>72</v>
      </c>
      <c r="D789" s="71"/>
      <c r="E789" s="24" t="s">
        <v>103</v>
      </c>
      <c r="F789" s="24"/>
      <c r="G789" s="46"/>
      <c r="H789" s="24"/>
      <c r="I789" s="24"/>
      <c r="J789" s="24"/>
      <c r="K789" s="24"/>
      <c r="L789" s="24"/>
      <c r="M789" s="24"/>
      <c r="N789" s="24"/>
      <c r="O789" s="48"/>
      <c r="P789" s="48"/>
      <c r="Q789" s="48"/>
    </row>
    <row r="790" spans="2:17" ht="20.100000000000001" customHeight="1">
      <c r="B790"/>
      <c r="C790" s="74" t="s">
        <v>29</v>
      </c>
      <c r="D790" s="71"/>
      <c r="E790" s="24" t="s">
        <v>104</v>
      </c>
      <c r="F790" s="24"/>
      <c r="G790" s="46"/>
      <c r="H790" s="24"/>
      <c r="I790" s="24"/>
      <c r="J790" s="24"/>
      <c r="K790" s="24"/>
      <c r="L790" s="24"/>
      <c r="M790" s="24"/>
      <c r="N790" s="24"/>
      <c r="O790" s="48"/>
      <c r="P790" s="48"/>
      <c r="Q790" s="48"/>
    </row>
    <row r="791" spans="2:17" ht="20.100000000000001" customHeight="1">
      <c r="B791"/>
      <c r="C791" s="74" t="s">
        <v>45</v>
      </c>
      <c r="D791" s="71"/>
      <c r="E791" s="24" t="s">
        <v>104</v>
      </c>
      <c r="F791" s="24"/>
      <c r="G791" s="46"/>
      <c r="H791" s="24"/>
      <c r="I791" s="24"/>
      <c r="J791" s="24"/>
      <c r="K791" s="24"/>
      <c r="L791" s="24"/>
      <c r="M791" s="24"/>
      <c r="N791" s="24"/>
      <c r="O791" s="48"/>
      <c r="P791" s="48"/>
      <c r="Q791" s="48"/>
    </row>
    <row r="792" spans="2:17" ht="20.100000000000001" customHeight="1">
      <c r="B792"/>
      <c r="C792" s="76" t="s">
        <v>79</v>
      </c>
      <c r="D792" s="76"/>
      <c r="E792" s="24" t="s">
        <v>105</v>
      </c>
      <c r="F792" s="24"/>
      <c r="G792" s="46"/>
      <c r="H792" s="24"/>
      <c r="I792" s="24"/>
      <c r="J792" s="24"/>
      <c r="K792" s="24"/>
      <c r="L792" s="24"/>
      <c r="M792" s="24"/>
      <c r="N792" s="24"/>
      <c r="O792" s="48"/>
      <c r="P792" s="48"/>
      <c r="Q792" s="48"/>
    </row>
    <row r="793" spans="2:17" ht="19.5" customHeight="1">
      <c r="B793"/>
      <c r="C793" s="76" t="s">
        <v>59</v>
      </c>
      <c r="D793" s="76"/>
      <c r="E793" s="24" t="s">
        <v>105</v>
      </c>
      <c r="F793" s="24"/>
      <c r="G793" s="46"/>
      <c r="H793" s="24"/>
      <c r="I793" s="24"/>
      <c r="J793" s="24"/>
      <c r="K793" s="24"/>
      <c r="L793" s="24"/>
      <c r="M793" s="24"/>
      <c r="N793" s="24"/>
      <c r="O793" s="48"/>
      <c r="P793" s="48"/>
      <c r="Q793" s="48"/>
    </row>
    <row r="794" spans="2:17" ht="19.5" customHeight="1">
      <c r="B794"/>
      <c r="C794" t="s">
        <v>93</v>
      </c>
      <c r="G794" s="42"/>
      <c r="O794" s="47"/>
      <c r="P794" s="47"/>
      <c r="Q794" s="47"/>
    </row>
    <row r="795" spans="2:17" ht="15.75">
      <c r="F795" s="6"/>
    </row>
    <row r="796" spans="2:17" ht="20.100000000000001" customHeight="1">
      <c r="B796"/>
      <c r="C796" s="4" t="s">
        <v>2</v>
      </c>
      <c r="D796" s="5" t="s">
        <v>245</v>
      </c>
      <c r="E796" s="1"/>
      <c r="G796" s="42"/>
    </row>
    <row r="797" spans="2:17" ht="20.100000000000001" customHeight="1">
      <c r="B797"/>
      <c r="C797" s="4" t="s">
        <v>5</v>
      </c>
      <c r="D797" s="16" t="s">
        <v>269</v>
      </c>
      <c r="E797" s="1"/>
      <c r="G797" s="42"/>
    </row>
    <row r="798" spans="2:17" ht="20.100000000000001" customHeight="1">
      <c r="C798" s="4" t="s">
        <v>7</v>
      </c>
      <c r="D798" s="5">
        <v>55</v>
      </c>
      <c r="E798" s="1"/>
      <c r="G798" s="42"/>
    </row>
    <row r="799" spans="2:17" ht="20.100000000000001" customHeight="1">
      <c r="C799" s="4" t="s">
        <v>12</v>
      </c>
      <c r="D799" s="5"/>
      <c r="E799" s="1"/>
      <c r="G799" s="42"/>
    </row>
    <row r="800" spans="2:17" ht="20.100000000000001" customHeight="1">
      <c r="C800" s="4" t="s">
        <v>13</v>
      </c>
      <c r="D800" s="7">
        <v>2000</v>
      </c>
      <c r="E800" s="1"/>
      <c r="G800" s="42"/>
    </row>
    <row r="801" spans="2:17" ht="30" customHeight="1">
      <c r="C801" s="8" t="s">
        <v>86</v>
      </c>
      <c r="D801" s="37">
        <v>6.8999999999999999E-3</v>
      </c>
      <c r="E801" s="1"/>
      <c r="G801" s="42"/>
    </row>
    <row r="802" spans="2:17" ht="30" customHeight="1">
      <c r="C802" s="8" t="s">
        <v>85</v>
      </c>
      <c r="D802" s="38"/>
      <c r="E802" s="1"/>
      <c r="G802" s="42"/>
    </row>
    <row r="803" spans="2:17" ht="20.100000000000001" customHeight="1">
      <c r="C803" s="2"/>
      <c r="G803" s="42"/>
    </row>
    <row r="804" spans="2:17" s="10" customFormat="1" ht="20.100000000000001" customHeight="1">
      <c r="B804" s="9"/>
      <c r="F804" s="63" t="s">
        <v>3</v>
      </c>
      <c r="G804" s="64"/>
      <c r="H804" s="65"/>
      <c r="I804" s="61" t="s">
        <v>4</v>
      </c>
      <c r="J804" s="61"/>
      <c r="K804" s="61"/>
      <c r="L804" s="61" t="s">
        <v>84</v>
      </c>
      <c r="M804" s="61"/>
      <c r="N804" s="61"/>
      <c r="O804" s="61" t="s">
        <v>83</v>
      </c>
      <c r="P804" s="61"/>
      <c r="Q804" s="61"/>
    </row>
    <row r="805" spans="2:17" s="10" customFormat="1" ht="20.100000000000001" customHeight="1">
      <c r="B805" s="9"/>
      <c r="F805" s="63" t="s">
        <v>6</v>
      </c>
      <c r="G805" s="64"/>
      <c r="H805" s="65"/>
      <c r="I805" s="62" t="s">
        <v>48</v>
      </c>
      <c r="J805" s="62"/>
      <c r="K805" s="62"/>
      <c r="L805" s="62" t="s">
        <v>48</v>
      </c>
      <c r="M805" s="62"/>
      <c r="N805" s="62"/>
      <c r="O805" s="62" t="s">
        <v>48</v>
      </c>
      <c r="P805" s="62"/>
      <c r="Q805" s="62"/>
    </row>
    <row r="806" spans="2:17" s="13" customFormat="1" ht="20.100000000000001" customHeight="1">
      <c r="B806" s="11"/>
      <c r="C806" s="66" t="s">
        <v>14</v>
      </c>
      <c r="D806" s="67"/>
      <c r="E806" s="35" t="s">
        <v>17</v>
      </c>
      <c r="F806" s="35" t="s">
        <v>8</v>
      </c>
      <c r="G806" s="43" t="s">
        <v>18</v>
      </c>
      <c r="H806" s="35" t="s">
        <v>19</v>
      </c>
      <c r="I806" s="35" t="s">
        <v>9</v>
      </c>
      <c r="J806" s="35" t="s">
        <v>10</v>
      </c>
      <c r="K806" s="35" t="s">
        <v>11</v>
      </c>
      <c r="L806" s="35" t="s">
        <v>9</v>
      </c>
      <c r="M806" s="35" t="s">
        <v>10</v>
      </c>
      <c r="N806" s="35" t="s">
        <v>11</v>
      </c>
      <c r="O806" s="35" t="s">
        <v>9</v>
      </c>
      <c r="P806" s="35" t="s">
        <v>10</v>
      </c>
      <c r="Q806" s="35" t="s">
        <v>11</v>
      </c>
    </row>
    <row r="807" spans="2:17" ht="20.100000000000001" customHeight="1">
      <c r="C807" s="68" t="s">
        <v>15</v>
      </c>
      <c r="D807" s="69"/>
      <c r="E807" s="14" t="s">
        <v>719</v>
      </c>
      <c r="F807" s="17">
        <v>4343.17</v>
      </c>
      <c r="G807" s="39">
        <f>ROUND(1-(H807/F807),3)</f>
        <v>0.13600000000000001</v>
      </c>
      <c r="H807" s="17">
        <v>3752</v>
      </c>
      <c r="I807" s="17">
        <v>108.36</v>
      </c>
      <c r="J807" s="17">
        <v>87.53</v>
      </c>
      <c r="K807" s="17">
        <v>72.56</v>
      </c>
      <c r="L807" s="17" t="s">
        <v>92</v>
      </c>
      <c r="M807" s="17" t="s">
        <v>92</v>
      </c>
      <c r="N807" s="17" t="s">
        <v>92</v>
      </c>
      <c r="O807" s="38">
        <f>ROUND(I807/D800,4)+D801</f>
        <v>6.1100000000000002E-2</v>
      </c>
      <c r="P807" s="38">
        <f>ROUND(J807/D800,4)+D801</f>
        <v>5.0699999999999995E-2</v>
      </c>
      <c r="Q807" s="38">
        <f>ROUND(K807/D800,4)+D801</f>
        <v>4.3200000000000002E-2</v>
      </c>
    </row>
    <row r="808" spans="2:17" ht="20.100000000000001" customHeight="1">
      <c r="B808" s="15"/>
      <c r="C808" s="75" t="s">
        <v>20</v>
      </c>
      <c r="D808" s="75"/>
      <c r="E808" s="75"/>
      <c r="F808" s="75"/>
      <c r="G808" s="75"/>
      <c r="H808" s="75"/>
      <c r="I808" s="75"/>
      <c r="J808" s="75"/>
      <c r="K808" s="75"/>
    </row>
    <row r="809" spans="2:17" ht="20.100000000000001" customHeight="1">
      <c r="C809" s="59" t="s">
        <v>248</v>
      </c>
      <c r="D809" s="60"/>
      <c r="E809" s="14" t="s">
        <v>703</v>
      </c>
      <c r="F809" s="17" t="s">
        <v>92</v>
      </c>
      <c r="G809" s="39" t="s">
        <v>92</v>
      </c>
      <c r="H809" s="17">
        <v>140</v>
      </c>
      <c r="I809" s="17">
        <v>4.04</v>
      </c>
      <c r="J809" s="17">
        <v>3.27</v>
      </c>
      <c r="K809" s="17">
        <v>2.71</v>
      </c>
      <c r="L809" s="17" t="s">
        <v>92</v>
      </c>
      <c r="M809" s="17" t="s">
        <v>92</v>
      </c>
      <c r="N809" s="17" t="s">
        <v>92</v>
      </c>
      <c r="O809" s="38">
        <f>IF(ROUND(I809/D$800,4)=0,0.0001,ROUND(I809/D$800,4))</f>
        <v>2E-3</v>
      </c>
      <c r="P809" s="38">
        <f>IF(ROUND(J809/D$800,4)=0,0.0001,ROUND(J809/D$800,4))</f>
        <v>1.6000000000000001E-3</v>
      </c>
      <c r="Q809" s="38">
        <f>IF(ROUND(K809/D$800,4)=0,0.0001,ROUND(K809/D$800,4))</f>
        <v>1.4E-3</v>
      </c>
    </row>
    <row r="810" spans="2:17" ht="20.100000000000001" customHeight="1">
      <c r="C810" s="59" t="s">
        <v>270</v>
      </c>
      <c r="D810" s="60"/>
      <c r="E810" s="14" t="s">
        <v>720</v>
      </c>
      <c r="F810" s="17">
        <v>2307</v>
      </c>
      <c r="G810" s="39">
        <f>ROUND(1-(H810/F810),3)</f>
        <v>0.104</v>
      </c>
      <c r="H810" s="17">
        <v>2068</v>
      </c>
      <c r="I810" s="17">
        <v>59.72</v>
      </c>
      <c r="J810" s="17">
        <v>48.25</v>
      </c>
      <c r="K810" s="17">
        <v>40</v>
      </c>
      <c r="L810" s="17" t="s">
        <v>92</v>
      </c>
      <c r="M810" s="17" t="s">
        <v>92</v>
      </c>
      <c r="N810" s="17" t="s">
        <v>92</v>
      </c>
      <c r="O810" s="38">
        <f>IF(ROUND(I810/D$800,4)=0,0.0001,ROUND(I810/D$800,4))</f>
        <v>2.9899999999999999E-2</v>
      </c>
      <c r="P810" s="38">
        <f>IF(ROUND(J810/D$800,4)=0,0.0001,ROUND(J810/D$800,4))</f>
        <v>2.41E-2</v>
      </c>
      <c r="Q810" s="38">
        <f>IF(ROUND(K810/D$800,4)=0,0.0001,ROUND(K810/D$800,4))</f>
        <v>0.02</v>
      </c>
    </row>
    <row r="811" spans="2:17" ht="20.100000000000001" customHeight="1">
      <c r="C811" s="59" t="s">
        <v>271</v>
      </c>
      <c r="D811" s="60"/>
      <c r="E811" s="14" t="s">
        <v>721</v>
      </c>
      <c r="F811" s="17">
        <v>1976.54</v>
      </c>
      <c r="G811" s="39">
        <f t="shared" ref="G811:G812" si="20">ROUND(1-(H811/F811),3)</f>
        <v>0.122</v>
      </c>
      <c r="H811" s="17">
        <v>1735</v>
      </c>
      <c r="I811" s="17">
        <v>50.11</v>
      </c>
      <c r="J811" s="17">
        <v>40.479999999999997</v>
      </c>
      <c r="K811" s="17">
        <v>33.549999999999997</v>
      </c>
      <c r="L811" s="17" t="s">
        <v>92</v>
      </c>
      <c r="M811" s="17" t="s">
        <v>92</v>
      </c>
      <c r="N811" s="17" t="s">
        <v>92</v>
      </c>
      <c r="O811" s="38">
        <f>IF(ROUND(I811/D$800,4)=0,0.0001,ROUND(I811/D$800,4))</f>
        <v>2.5100000000000001E-2</v>
      </c>
      <c r="P811" s="38">
        <f>IF(ROUND(J811/D$800,4)=0,0.0001,ROUND(J811/D$800,4))</f>
        <v>2.0199999999999999E-2</v>
      </c>
      <c r="Q811" s="38">
        <f>IF(ROUND(K811/D$800,4)=0,0.0001,ROUND(K811/D$800,4))</f>
        <v>1.6799999999999999E-2</v>
      </c>
    </row>
    <row r="812" spans="2:17" ht="20.100000000000001" customHeight="1">
      <c r="C812" s="59" t="s">
        <v>272</v>
      </c>
      <c r="D812" s="60"/>
      <c r="E812" s="14" t="s">
        <v>722</v>
      </c>
      <c r="F812" s="17">
        <v>493.21</v>
      </c>
      <c r="G812" s="39">
        <f t="shared" si="20"/>
        <v>0.122</v>
      </c>
      <c r="H812" s="17">
        <v>433</v>
      </c>
      <c r="I812" s="17">
        <v>12.51</v>
      </c>
      <c r="J812" s="17">
        <v>10.1</v>
      </c>
      <c r="K812" s="17">
        <v>8.3699999999999992</v>
      </c>
      <c r="L812" s="17" t="s">
        <v>92</v>
      </c>
      <c r="M812" s="17" t="s">
        <v>92</v>
      </c>
      <c r="N812" s="17" t="s">
        <v>92</v>
      </c>
      <c r="O812" s="38">
        <f>IF(ROUND(I812/D$800,4)=0,0.0001,ROUND(I812/D$800,4))</f>
        <v>6.3E-3</v>
      </c>
      <c r="P812" s="38">
        <f>IF(ROUND(J812/D$800,4)=0,0.0001,ROUND(J812/D$800,4))</f>
        <v>5.1000000000000004E-3</v>
      </c>
      <c r="Q812" s="38">
        <f>IF(ROUND(K812/D$800,4)=0,0.0001,ROUND(K812/D$800,4))</f>
        <v>4.1999999999999997E-3</v>
      </c>
    </row>
    <row r="813" spans="2:17" ht="20.100000000000001" customHeight="1">
      <c r="C813" s="59"/>
      <c r="D813" s="60"/>
      <c r="E813" s="14"/>
      <c r="F813" s="17"/>
      <c r="G813" s="39"/>
      <c r="H813" s="17"/>
      <c r="I813" s="17"/>
      <c r="J813" s="17"/>
      <c r="K813" s="17"/>
      <c r="L813" s="17"/>
      <c r="M813" s="17"/>
      <c r="N813" s="17"/>
      <c r="O813" s="38"/>
      <c r="P813" s="38"/>
      <c r="Q813" s="38"/>
    </row>
    <row r="814" spans="2:17" ht="20.100000000000001" customHeight="1">
      <c r="B814"/>
      <c r="C814" s="59"/>
      <c r="D814" s="60"/>
      <c r="E814" s="14"/>
      <c r="F814" s="17"/>
      <c r="G814" s="39"/>
      <c r="H814" s="17"/>
      <c r="I814" s="17"/>
      <c r="J814" s="17"/>
      <c r="K814" s="17"/>
      <c r="L814" s="17"/>
      <c r="M814" s="17"/>
      <c r="N814" s="17"/>
      <c r="O814" s="38"/>
      <c r="P814" s="38"/>
      <c r="Q814" s="38"/>
    </row>
    <row r="815" spans="2:17" ht="20.100000000000001" customHeight="1">
      <c r="B815"/>
      <c r="C815" s="59"/>
      <c r="D815" s="60"/>
      <c r="E815" s="14"/>
      <c r="F815" s="17"/>
      <c r="G815" s="39"/>
      <c r="H815" s="17"/>
      <c r="I815" s="17"/>
      <c r="J815" s="17"/>
      <c r="K815" s="17"/>
      <c r="L815" s="17"/>
      <c r="M815" s="17"/>
      <c r="N815" s="17"/>
      <c r="O815" s="38"/>
      <c r="P815" s="38"/>
      <c r="Q815" s="38"/>
    </row>
    <row r="816" spans="2:17" ht="20.100000000000001" customHeight="1">
      <c r="B816"/>
      <c r="C816" s="59"/>
      <c r="D816" s="60"/>
      <c r="E816" s="14"/>
      <c r="F816" s="17"/>
      <c r="G816" s="39"/>
      <c r="H816" s="17"/>
      <c r="I816" s="17"/>
      <c r="J816" s="17"/>
      <c r="K816" s="17"/>
      <c r="L816" s="17"/>
      <c r="M816" s="17"/>
      <c r="N816" s="17"/>
      <c r="O816" s="38"/>
      <c r="P816" s="38"/>
      <c r="Q816" s="38"/>
    </row>
    <row r="817" spans="2:17" ht="20.100000000000001" customHeight="1">
      <c r="B817"/>
      <c r="C817" s="59"/>
      <c r="D817" s="60"/>
      <c r="E817" s="14"/>
      <c r="F817" s="17"/>
      <c r="G817" s="39"/>
      <c r="H817" s="17"/>
      <c r="I817" s="17"/>
      <c r="J817" s="17"/>
      <c r="K817" s="17"/>
      <c r="L817" s="17"/>
      <c r="M817" s="17"/>
      <c r="N817" s="17"/>
      <c r="O817" s="38"/>
      <c r="P817" s="38"/>
      <c r="Q817" s="38"/>
    </row>
    <row r="818" spans="2:17" ht="20.100000000000001" customHeight="1">
      <c r="B818"/>
      <c r="C818" s="59"/>
      <c r="D818" s="60"/>
      <c r="E818" s="14"/>
      <c r="F818" s="17"/>
      <c r="G818" s="39"/>
      <c r="H818" s="17"/>
      <c r="I818" s="17"/>
      <c r="J818" s="17"/>
      <c r="K818" s="17"/>
      <c r="L818" s="17"/>
      <c r="M818" s="17"/>
      <c r="N818" s="17"/>
      <c r="O818" s="38"/>
      <c r="P818" s="38"/>
      <c r="Q818" s="38"/>
    </row>
    <row r="819" spans="2:17" ht="20.100000000000001" customHeight="1">
      <c r="B819"/>
      <c r="C819" s="59"/>
      <c r="D819" s="60"/>
      <c r="E819" s="14"/>
      <c r="F819" s="17"/>
      <c r="G819" s="39"/>
      <c r="H819" s="17"/>
      <c r="I819" s="17"/>
      <c r="J819" s="17"/>
      <c r="K819" s="17"/>
      <c r="L819" s="17"/>
      <c r="M819" s="17"/>
      <c r="N819" s="17"/>
      <c r="O819" s="38"/>
      <c r="P819" s="38"/>
      <c r="Q819" s="38"/>
    </row>
    <row r="820" spans="2:17" ht="20.100000000000001" customHeight="1">
      <c r="B820"/>
      <c r="C820" s="59"/>
      <c r="D820" s="60"/>
      <c r="E820" s="14"/>
      <c r="F820" s="17"/>
      <c r="G820" s="39"/>
      <c r="H820" s="17"/>
      <c r="I820" s="17"/>
      <c r="J820" s="17"/>
      <c r="K820" s="17"/>
      <c r="L820" s="17"/>
      <c r="M820" s="17"/>
      <c r="N820" s="17"/>
      <c r="O820" s="38"/>
      <c r="P820" s="38"/>
      <c r="Q820" s="38"/>
    </row>
    <row r="821" spans="2:17" ht="20.100000000000001" customHeight="1">
      <c r="B821"/>
      <c r="C821" s="59"/>
      <c r="D821" s="60"/>
      <c r="E821" s="14"/>
      <c r="F821" s="17"/>
      <c r="G821" s="39"/>
      <c r="H821" s="17"/>
      <c r="I821" s="17"/>
      <c r="J821" s="17"/>
      <c r="K821" s="17"/>
      <c r="L821" s="17"/>
      <c r="M821" s="17"/>
      <c r="N821" s="17"/>
      <c r="O821" s="38"/>
      <c r="P821" s="38"/>
      <c r="Q821" s="38"/>
    </row>
    <row r="822" spans="2:17" ht="20.100000000000001" customHeight="1">
      <c r="B822"/>
      <c r="C822" s="59"/>
      <c r="D822" s="60"/>
      <c r="E822" s="14"/>
      <c r="F822" s="17"/>
      <c r="G822" s="39"/>
      <c r="H822" s="17"/>
      <c r="I822" s="17"/>
      <c r="J822" s="17"/>
      <c r="K822" s="17"/>
      <c r="L822" s="17"/>
      <c r="M822" s="17"/>
      <c r="N822" s="17"/>
      <c r="O822" s="38"/>
      <c r="P822" s="38"/>
      <c r="Q822" s="38"/>
    </row>
    <row r="823" spans="2:17" ht="20.100000000000001" customHeight="1">
      <c r="B823"/>
      <c r="C823" s="59"/>
      <c r="D823" s="60"/>
      <c r="E823" s="14"/>
      <c r="F823" s="17"/>
      <c r="G823" s="39"/>
      <c r="H823" s="17"/>
      <c r="I823" s="17"/>
      <c r="J823" s="17"/>
      <c r="K823" s="17"/>
      <c r="L823" s="17"/>
      <c r="M823" s="17"/>
      <c r="N823" s="17"/>
      <c r="O823" s="38"/>
      <c r="P823" s="38"/>
      <c r="Q823" s="38"/>
    </row>
    <row r="824" spans="2:17" ht="20.100000000000001" customHeight="1">
      <c r="B824"/>
      <c r="C824" s="59"/>
      <c r="D824" s="60"/>
      <c r="E824" s="14"/>
      <c r="F824" s="17"/>
      <c r="G824" s="39"/>
      <c r="H824" s="17"/>
      <c r="I824" s="17"/>
      <c r="J824" s="17"/>
      <c r="K824" s="17"/>
      <c r="L824" s="17"/>
      <c r="M824" s="17"/>
      <c r="N824" s="17"/>
      <c r="O824" s="38"/>
      <c r="P824" s="38"/>
      <c r="Q824" s="38"/>
    </row>
    <row r="825" spans="2:17" ht="20.100000000000001" customHeight="1">
      <c r="B825"/>
      <c r="C825" s="59"/>
      <c r="D825" s="60"/>
      <c r="E825" s="14"/>
      <c r="F825" s="17"/>
      <c r="G825" s="39"/>
      <c r="H825" s="17"/>
      <c r="I825" s="17"/>
      <c r="J825" s="17"/>
      <c r="K825" s="17"/>
      <c r="L825" s="17"/>
      <c r="M825" s="17"/>
      <c r="N825" s="17"/>
      <c r="O825" s="38"/>
      <c r="P825" s="38"/>
      <c r="Q825" s="38"/>
    </row>
    <row r="826" spans="2:17" ht="20.100000000000001" customHeight="1">
      <c r="B826"/>
      <c r="C826" s="59"/>
      <c r="D826" s="60"/>
      <c r="E826" s="14"/>
      <c r="F826" s="17"/>
      <c r="G826" s="39"/>
      <c r="H826" s="17"/>
      <c r="I826" s="17"/>
      <c r="J826" s="17"/>
      <c r="K826" s="17"/>
      <c r="L826" s="17"/>
      <c r="M826" s="17"/>
      <c r="N826" s="17"/>
      <c r="O826" s="38"/>
      <c r="P826" s="38"/>
      <c r="Q826" s="38"/>
    </row>
    <row r="827" spans="2:17" ht="20.100000000000001" customHeight="1">
      <c r="B827"/>
      <c r="C827" s="70" t="s">
        <v>21</v>
      </c>
      <c r="D827" s="70"/>
      <c r="E827" s="70"/>
      <c r="F827" s="70"/>
      <c r="G827" s="70"/>
      <c r="H827" s="70"/>
      <c r="I827" s="70"/>
      <c r="J827" s="70"/>
      <c r="K827" s="70"/>
      <c r="O827" s="47"/>
      <c r="P827" s="47"/>
      <c r="Q827" s="47"/>
    </row>
    <row r="828" spans="2:17" ht="20.100000000000001" customHeight="1">
      <c r="B828"/>
      <c r="C828" s="59"/>
      <c r="D828" s="60"/>
      <c r="E828" s="14"/>
      <c r="F828" s="17"/>
      <c r="G828" s="39"/>
      <c r="H828" s="17"/>
      <c r="I828" s="17"/>
      <c r="J828" s="17"/>
      <c r="K828" s="17"/>
      <c r="L828" s="17"/>
      <c r="M828" s="17"/>
      <c r="N828" s="17"/>
      <c r="O828" s="38"/>
      <c r="P828" s="38"/>
      <c r="Q828" s="38"/>
    </row>
    <row r="829" spans="2:17" ht="20.100000000000001" customHeight="1">
      <c r="B829"/>
      <c r="C829" s="59"/>
      <c r="D829" s="60"/>
      <c r="E829" s="14"/>
      <c r="F829" s="17"/>
      <c r="G829" s="39"/>
      <c r="H829" s="17"/>
      <c r="I829" s="17"/>
      <c r="J829" s="17"/>
      <c r="K829" s="17"/>
      <c r="L829" s="17"/>
      <c r="M829" s="17"/>
      <c r="N829" s="17"/>
      <c r="O829" s="38"/>
      <c r="P829" s="38"/>
      <c r="Q829" s="38"/>
    </row>
    <row r="830" spans="2:17" ht="20.100000000000001" customHeight="1">
      <c r="B830"/>
      <c r="C830" s="59"/>
      <c r="D830" s="60"/>
      <c r="E830" s="14"/>
      <c r="F830" s="17"/>
      <c r="G830" s="39"/>
      <c r="H830" s="17"/>
      <c r="I830" s="17"/>
      <c r="J830" s="17"/>
      <c r="K830" s="17"/>
      <c r="L830" s="17"/>
      <c r="M830" s="17"/>
      <c r="N830" s="17"/>
      <c r="O830" s="38"/>
      <c r="P830" s="38"/>
      <c r="Q830" s="38"/>
    </row>
    <row r="831" spans="2:17" ht="20.100000000000001" customHeight="1">
      <c r="B831"/>
      <c r="C831" s="59"/>
      <c r="D831" s="60"/>
      <c r="E831" s="14"/>
      <c r="F831" s="17"/>
      <c r="G831" s="39"/>
      <c r="H831" s="17"/>
      <c r="I831" s="17"/>
      <c r="J831" s="17"/>
      <c r="K831" s="17"/>
      <c r="L831" s="17"/>
      <c r="M831" s="17"/>
      <c r="N831" s="17"/>
      <c r="O831" s="38"/>
      <c r="P831" s="38"/>
      <c r="Q831" s="38"/>
    </row>
    <row r="832" spans="2:17" ht="20.100000000000001" customHeight="1">
      <c r="B832"/>
      <c r="C832" s="70" t="s">
        <v>23</v>
      </c>
      <c r="D832" s="70"/>
      <c r="E832" s="70"/>
      <c r="F832" s="70"/>
      <c r="G832" s="70"/>
      <c r="H832" s="70"/>
      <c r="I832" s="70"/>
      <c r="J832" s="70"/>
      <c r="K832" s="70"/>
      <c r="O832" s="47"/>
      <c r="P832" s="47"/>
      <c r="Q832" s="47"/>
    </row>
    <row r="833" spans="2:17" ht="20.100000000000001" customHeight="1">
      <c r="B833"/>
      <c r="C833" s="59"/>
      <c r="D833" s="60"/>
      <c r="E833" s="14"/>
      <c r="F833" s="17"/>
      <c r="G833" s="39"/>
      <c r="H833" s="17"/>
      <c r="I833" s="17"/>
      <c r="J833" s="17"/>
      <c r="K833" s="17"/>
      <c r="L833" s="17"/>
      <c r="M833" s="17"/>
      <c r="N833" s="17"/>
      <c r="O833" s="38"/>
      <c r="P833" s="38"/>
      <c r="Q833" s="38"/>
    </row>
    <row r="834" spans="2:17" ht="20.100000000000001" customHeight="1">
      <c r="B834"/>
      <c r="C834" s="59"/>
      <c r="D834" s="60"/>
      <c r="E834" s="14"/>
      <c r="F834" s="17"/>
      <c r="G834" s="39"/>
      <c r="H834" s="17"/>
      <c r="I834" s="17"/>
      <c r="J834" s="17"/>
      <c r="K834" s="17"/>
      <c r="L834" s="17"/>
      <c r="M834" s="17"/>
      <c r="N834" s="17"/>
      <c r="O834" s="38"/>
      <c r="P834" s="38"/>
      <c r="Q834" s="38"/>
    </row>
    <row r="835" spans="2:17" ht="20.100000000000001" customHeight="1">
      <c r="B835"/>
      <c r="C835" s="59"/>
      <c r="D835" s="60"/>
      <c r="E835" s="14"/>
      <c r="F835" s="17"/>
      <c r="G835" s="39"/>
      <c r="H835" s="17"/>
      <c r="I835" s="17"/>
      <c r="J835" s="17"/>
      <c r="K835" s="17"/>
      <c r="L835" s="17"/>
      <c r="M835" s="17"/>
      <c r="N835" s="17"/>
      <c r="O835" s="38"/>
      <c r="P835" s="38"/>
      <c r="Q835" s="38"/>
    </row>
    <row r="836" spans="2:17" ht="20.100000000000001" customHeight="1">
      <c r="B836"/>
      <c r="C836" s="59"/>
      <c r="D836" s="60"/>
      <c r="E836" s="14"/>
      <c r="F836" s="17"/>
      <c r="G836" s="39"/>
      <c r="H836" s="17"/>
      <c r="I836" s="17"/>
      <c r="J836" s="17"/>
      <c r="K836" s="17"/>
      <c r="L836" s="17"/>
      <c r="M836" s="17"/>
      <c r="N836" s="17"/>
      <c r="O836" s="38"/>
      <c r="P836" s="38"/>
      <c r="Q836" s="38"/>
    </row>
    <row r="837" spans="2:17" ht="20.100000000000001" customHeight="1">
      <c r="B837"/>
      <c r="C837" s="59"/>
      <c r="D837" s="60"/>
      <c r="E837" s="14"/>
      <c r="F837" s="17"/>
      <c r="G837" s="39"/>
      <c r="H837" s="17"/>
      <c r="I837" s="17"/>
      <c r="J837" s="17"/>
      <c r="K837" s="17"/>
      <c r="L837" s="17"/>
      <c r="M837" s="17"/>
      <c r="N837" s="17"/>
      <c r="O837" s="38"/>
      <c r="P837" s="38"/>
      <c r="Q837" s="38"/>
    </row>
    <row r="838" spans="2:17" ht="20.100000000000001" customHeight="1">
      <c r="B838"/>
      <c r="C838" s="59"/>
      <c r="D838" s="60"/>
      <c r="E838" s="14"/>
      <c r="F838" s="17"/>
      <c r="G838" s="39"/>
      <c r="H838" s="17"/>
      <c r="I838" s="17"/>
      <c r="J838" s="17"/>
      <c r="K838" s="17"/>
      <c r="L838" s="17"/>
      <c r="M838" s="17"/>
      <c r="N838" s="17"/>
      <c r="O838" s="38"/>
      <c r="P838" s="38"/>
      <c r="Q838" s="38"/>
    </row>
    <row r="839" spans="2:17" ht="19.5" customHeight="1">
      <c r="B839"/>
      <c r="C839" s="59"/>
      <c r="D839" s="60"/>
      <c r="E839" s="14"/>
      <c r="F839" s="17"/>
      <c r="G839" s="39"/>
      <c r="H839" s="17"/>
      <c r="I839" s="17"/>
      <c r="J839" s="17"/>
      <c r="K839" s="17"/>
      <c r="L839" s="17"/>
      <c r="M839" s="17"/>
      <c r="N839" s="17"/>
      <c r="O839" s="38"/>
      <c r="P839" s="38"/>
      <c r="Q839" s="38"/>
    </row>
    <row r="840" spans="2:17" ht="20.100000000000001" customHeight="1">
      <c r="B840"/>
      <c r="C840" s="59"/>
      <c r="D840" s="60"/>
      <c r="E840" s="14"/>
      <c r="F840" s="17"/>
      <c r="G840" s="39"/>
      <c r="H840" s="17"/>
      <c r="I840" s="17"/>
      <c r="J840" s="17"/>
      <c r="K840" s="17"/>
      <c r="L840" s="17"/>
      <c r="M840" s="17"/>
      <c r="N840" s="17"/>
      <c r="O840" s="38"/>
      <c r="P840" s="38"/>
      <c r="Q840" s="38"/>
    </row>
    <row r="841" spans="2:17" ht="20.100000000000001" customHeight="1">
      <c r="B841"/>
      <c r="C841" s="59"/>
      <c r="D841" s="60"/>
      <c r="E841" s="14"/>
      <c r="F841" s="17"/>
      <c r="G841" s="39"/>
      <c r="H841" s="17"/>
      <c r="I841" s="17"/>
      <c r="J841" s="17"/>
      <c r="K841" s="17"/>
      <c r="L841" s="17"/>
      <c r="M841" s="17"/>
      <c r="N841" s="17"/>
      <c r="O841" s="38"/>
      <c r="P841" s="38"/>
      <c r="Q841" s="38"/>
    </row>
    <row r="842" spans="2:17" ht="20.100000000000001" customHeight="1">
      <c r="B842"/>
      <c r="C842" s="59"/>
      <c r="D842" s="60"/>
      <c r="E842" s="14"/>
      <c r="F842" s="17"/>
      <c r="G842" s="39"/>
      <c r="H842" s="17"/>
      <c r="I842" s="17"/>
      <c r="J842" s="17"/>
      <c r="K842" s="17"/>
      <c r="L842" s="17"/>
      <c r="M842" s="17"/>
      <c r="N842" s="17"/>
      <c r="O842" s="38"/>
      <c r="P842" s="38"/>
      <c r="Q842" s="38"/>
    </row>
    <row r="843" spans="2:17" ht="20.100000000000001" customHeight="1">
      <c r="B843"/>
      <c r="C843" s="59"/>
      <c r="D843" s="60"/>
      <c r="E843" s="14"/>
      <c r="F843" s="17"/>
      <c r="G843" s="39"/>
      <c r="H843" s="17"/>
      <c r="I843" s="17"/>
      <c r="J843" s="17"/>
      <c r="K843" s="17"/>
      <c r="L843" s="17"/>
      <c r="M843" s="17"/>
      <c r="N843" s="17"/>
      <c r="O843" s="38"/>
      <c r="P843" s="38"/>
      <c r="Q843" s="38"/>
    </row>
    <row r="844" spans="2:17" ht="20.100000000000001" customHeight="1">
      <c r="B844"/>
      <c r="C844" s="70" t="s">
        <v>22</v>
      </c>
      <c r="D844" s="70"/>
      <c r="E844" s="70"/>
      <c r="F844" s="70"/>
      <c r="G844" s="70"/>
      <c r="H844" s="70"/>
      <c r="I844" s="70"/>
      <c r="J844" s="70"/>
      <c r="K844" s="70"/>
      <c r="O844" s="47"/>
      <c r="P844" s="47"/>
      <c r="Q844" s="47"/>
    </row>
    <row r="845" spans="2:17" ht="20.100000000000001" customHeight="1">
      <c r="B845"/>
      <c r="C845" s="59"/>
      <c r="D845" s="60"/>
      <c r="E845" s="14"/>
      <c r="F845" s="17"/>
      <c r="G845" s="39"/>
      <c r="H845" s="17"/>
      <c r="I845" s="17"/>
      <c r="J845" s="17"/>
      <c r="K845" s="17"/>
      <c r="L845" s="17"/>
      <c r="M845" s="17"/>
      <c r="N845" s="17"/>
      <c r="O845" s="38"/>
      <c r="P845" s="38"/>
      <c r="Q845" s="38"/>
    </row>
    <row r="846" spans="2:17" ht="20.100000000000001" customHeight="1">
      <c r="B846"/>
      <c r="C846" s="59"/>
      <c r="D846" s="60"/>
      <c r="E846" s="14"/>
      <c r="F846" s="17"/>
      <c r="G846" s="39"/>
      <c r="H846" s="17"/>
      <c r="I846" s="17"/>
      <c r="J846" s="17"/>
      <c r="K846" s="17"/>
      <c r="L846" s="17"/>
      <c r="M846" s="17"/>
      <c r="N846" s="17"/>
      <c r="O846" s="38"/>
      <c r="P846" s="38"/>
      <c r="Q846" s="38"/>
    </row>
    <row r="847" spans="2:17" ht="20.100000000000001" customHeight="1">
      <c r="B847"/>
      <c r="C847" s="59"/>
      <c r="D847" s="60"/>
      <c r="E847" s="14"/>
      <c r="F847" s="17"/>
      <c r="G847" s="39"/>
      <c r="H847" s="17"/>
      <c r="I847" s="17"/>
      <c r="J847" s="17"/>
      <c r="K847" s="17"/>
      <c r="L847" s="17"/>
      <c r="M847" s="17"/>
      <c r="N847" s="17"/>
      <c r="O847" s="38"/>
      <c r="P847" s="38"/>
      <c r="Q847" s="38"/>
    </row>
    <row r="848" spans="2:17" ht="20.100000000000001" customHeight="1">
      <c r="B848"/>
      <c r="C848" s="59"/>
      <c r="D848" s="60"/>
      <c r="E848" s="14"/>
      <c r="F848" s="17"/>
      <c r="G848" s="39"/>
      <c r="H848" s="17"/>
      <c r="I848" s="17"/>
      <c r="J848" s="17"/>
      <c r="K848" s="17"/>
      <c r="L848" s="17"/>
      <c r="M848" s="17"/>
      <c r="N848" s="17"/>
      <c r="O848" s="38"/>
      <c r="P848" s="38"/>
      <c r="Q848" s="38"/>
    </row>
    <row r="849" spans="2:17" ht="20.100000000000001" customHeight="1">
      <c r="B849"/>
      <c r="C849" s="59"/>
      <c r="D849" s="60"/>
      <c r="E849" s="14"/>
      <c r="F849" s="17"/>
      <c r="G849" s="39"/>
      <c r="H849" s="17"/>
      <c r="I849" s="17"/>
      <c r="J849" s="17"/>
      <c r="K849" s="17"/>
      <c r="L849" s="17"/>
      <c r="M849" s="17"/>
      <c r="N849" s="17"/>
      <c r="O849" s="38"/>
      <c r="P849" s="38"/>
      <c r="Q849" s="38"/>
    </row>
    <row r="850" spans="2:17" ht="20.100000000000001" customHeight="1">
      <c r="B850"/>
      <c r="C850" s="59"/>
      <c r="D850" s="60"/>
      <c r="E850" s="14"/>
      <c r="F850" s="17"/>
      <c r="G850" s="39"/>
      <c r="H850" s="17"/>
      <c r="I850" s="17"/>
      <c r="J850" s="17"/>
      <c r="K850" s="17"/>
      <c r="L850" s="17"/>
      <c r="M850" s="17"/>
      <c r="N850" s="17"/>
      <c r="O850" s="38"/>
      <c r="P850" s="38"/>
      <c r="Q850" s="38"/>
    </row>
    <row r="851" spans="2:17" ht="20.100000000000001" customHeight="1">
      <c r="B851"/>
      <c r="C851" s="70" t="s">
        <v>63</v>
      </c>
      <c r="D851" s="70"/>
      <c r="E851" s="70"/>
      <c r="F851" s="70"/>
      <c r="G851" s="70"/>
      <c r="H851" s="70"/>
      <c r="I851" s="70"/>
      <c r="J851" s="70"/>
      <c r="K851" s="71"/>
      <c r="O851" s="47"/>
      <c r="P851" s="47"/>
      <c r="Q851" s="47"/>
    </row>
    <row r="852" spans="2:17" ht="20.100000000000001" customHeight="1">
      <c r="B852"/>
      <c r="C852" s="59" t="s">
        <v>103</v>
      </c>
      <c r="D852" s="60"/>
      <c r="E852" s="14"/>
      <c r="F852" s="17"/>
      <c r="G852" s="39"/>
      <c r="H852" s="17"/>
      <c r="I852" s="17"/>
      <c r="J852" s="17"/>
      <c r="K852" s="17"/>
      <c r="L852" s="17"/>
      <c r="M852" s="17"/>
      <c r="N852" s="17"/>
      <c r="O852" s="38"/>
      <c r="P852" s="38"/>
      <c r="Q852" s="38"/>
    </row>
    <row r="853" spans="2:17" ht="20.100000000000001" customHeight="1">
      <c r="B853"/>
      <c r="C853" s="59"/>
      <c r="D853" s="60"/>
      <c r="E853" s="14"/>
      <c r="F853" s="17"/>
      <c r="G853" s="39"/>
      <c r="H853" s="17"/>
      <c r="I853" s="17"/>
      <c r="J853" s="17"/>
      <c r="K853" s="17"/>
      <c r="L853" s="17"/>
      <c r="M853" s="17"/>
      <c r="N853" s="17"/>
      <c r="O853" s="38"/>
      <c r="P853" s="38"/>
      <c r="Q853" s="38"/>
    </row>
    <row r="854" spans="2:17" ht="20.100000000000001" customHeight="1">
      <c r="B854"/>
      <c r="C854" s="59"/>
      <c r="D854" s="60"/>
      <c r="E854" s="14"/>
      <c r="F854" s="17"/>
      <c r="G854" s="39"/>
      <c r="H854" s="17"/>
      <c r="I854" s="17"/>
      <c r="J854" s="17"/>
      <c r="K854" s="17"/>
      <c r="L854" s="17"/>
      <c r="M854" s="17"/>
      <c r="N854" s="17"/>
      <c r="O854" s="38"/>
      <c r="P854" s="38"/>
      <c r="Q854" s="38"/>
    </row>
    <row r="855" spans="2:17" ht="20.100000000000001" customHeight="1">
      <c r="B855"/>
      <c r="C855" s="59"/>
      <c r="D855" s="60"/>
      <c r="E855" s="14"/>
      <c r="F855" s="17"/>
      <c r="G855" s="39"/>
      <c r="H855" s="17"/>
      <c r="I855" s="17"/>
      <c r="J855" s="17"/>
      <c r="K855" s="17"/>
      <c r="L855" s="17"/>
      <c r="M855" s="17"/>
      <c r="N855" s="17"/>
      <c r="O855" s="38"/>
      <c r="P855" s="38"/>
      <c r="Q855" s="38"/>
    </row>
    <row r="856" spans="2:17" ht="20.100000000000001" customHeight="1">
      <c r="B856"/>
      <c r="C856" s="59"/>
      <c r="D856" s="60"/>
      <c r="E856" s="14"/>
      <c r="F856" s="17"/>
      <c r="G856" s="39"/>
      <c r="H856" s="17"/>
      <c r="I856" s="17"/>
      <c r="J856" s="17"/>
      <c r="K856" s="17"/>
      <c r="L856" s="17"/>
      <c r="M856" s="17"/>
      <c r="N856" s="17"/>
      <c r="O856" s="38"/>
      <c r="P856" s="38"/>
      <c r="Q856" s="38"/>
    </row>
    <row r="857" spans="2:17" ht="20.100000000000001" customHeight="1">
      <c r="B857"/>
      <c r="C857" s="59"/>
      <c r="D857" s="60"/>
      <c r="E857" s="14"/>
      <c r="F857" s="17"/>
      <c r="G857" s="39"/>
      <c r="H857" s="17"/>
      <c r="I857" s="17"/>
      <c r="J857" s="17"/>
      <c r="K857" s="17"/>
      <c r="L857" s="17"/>
      <c r="M857" s="17"/>
      <c r="N857" s="17"/>
      <c r="O857" s="38"/>
      <c r="P857" s="38"/>
      <c r="Q857" s="38"/>
    </row>
    <row r="858" spans="2:17" ht="20.100000000000001" customHeight="1">
      <c r="B858"/>
      <c r="C858" s="59"/>
      <c r="D858" s="60"/>
      <c r="E858" s="14"/>
      <c r="F858" s="17"/>
      <c r="G858" s="39"/>
      <c r="H858" s="17"/>
      <c r="I858" s="17"/>
      <c r="J858" s="17"/>
      <c r="K858" s="17"/>
      <c r="L858" s="17"/>
      <c r="M858" s="17"/>
      <c r="N858" s="17"/>
      <c r="O858" s="38"/>
      <c r="P858" s="38"/>
      <c r="Q858" s="38"/>
    </row>
    <row r="859" spans="2:17" ht="20.100000000000001" customHeight="1">
      <c r="B859"/>
      <c r="C859" s="59"/>
      <c r="D859" s="60"/>
      <c r="E859" s="14"/>
      <c r="F859" s="17"/>
      <c r="G859" s="39"/>
      <c r="H859" s="17"/>
      <c r="I859" s="17"/>
      <c r="J859" s="17"/>
      <c r="K859" s="17"/>
      <c r="L859" s="17"/>
      <c r="M859" s="17"/>
      <c r="N859" s="17"/>
      <c r="O859" s="38"/>
      <c r="P859" s="38"/>
      <c r="Q859" s="38"/>
    </row>
    <row r="860" spans="2:17" ht="20.100000000000001" customHeight="1">
      <c r="B860"/>
      <c r="C860" s="59"/>
      <c r="D860" s="60"/>
      <c r="E860" s="14"/>
      <c r="F860" s="17"/>
      <c r="G860" s="39"/>
      <c r="H860" s="17"/>
      <c r="I860" s="17"/>
      <c r="J860" s="17"/>
      <c r="K860" s="17"/>
      <c r="L860" s="17"/>
      <c r="M860" s="17"/>
      <c r="N860" s="17"/>
      <c r="O860" s="38"/>
      <c r="P860" s="38"/>
      <c r="Q860" s="38"/>
    </row>
    <row r="861" spans="2:17" ht="20.100000000000001" customHeight="1">
      <c r="B861"/>
      <c r="C861" s="3" t="s">
        <v>16</v>
      </c>
      <c r="F861" s="18"/>
      <c r="G861" s="44"/>
      <c r="H861" s="18"/>
      <c r="I861" s="18"/>
      <c r="J861" s="18"/>
      <c r="K861" s="18"/>
      <c r="O861" s="47"/>
      <c r="P861" s="47"/>
      <c r="Q861" s="47"/>
    </row>
    <row r="862" spans="2:17" ht="20.100000000000001" customHeight="1">
      <c r="B862"/>
      <c r="C862" s="72" t="s">
        <v>51</v>
      </c>
      <c r="D862" s="73"/>
      <c r="E862" s="27"/>
      <c r="F862" s="19">
        <v>150</v>
      </c>
      <c r="G862" s="45">
        <v>0</v>
      </c>
      <c r="H862" s="20">
        <v>150</v>
      </c>
      <c r="I862" s="17"/>
      <c r="J862" s="17"/>
      <c r="K862" s="17"/>
      <c r="L862" s="17"/>
      <c r="M862" s="17"/>
      <c r="N862" s="17"/>
      <c r="O862" s="38"/>
      <c r="P862" s="38"/>
      <c r="Q862" s="38"/>
    </row>
    <row r="863" spans="2:17" ht="20.100000000000001" customHeight="1">
      <c r="B863"/>
      <c r="C863" s="72" t="s">
        <v>58</v>
      </c>
      <c r="D863" s="73"/>
      <c r="E863" s="27"/>
      <c r="F863" s="19">
        <v>100</v>
      </c>
      <c r="G863" s="45">
        <v>0</v>
      </c>
      <c r="H863" s="20">
        <v>100</v>
      </c>
      <c r="I863" s="17"/>
      <c r="J863" s="17"/>
      <c r="K863" s="17"/>
      <c r="L863" s="17"/>
      <c r="M863" s="17"/>
      <c r="N863" s="17"/>
      <c r="O863" s="38"/>
      <c r="P863" s="38"/>
      <c r="Q863" s="38"/>
    </row>
    <row r="864" spans="2:17" ht="20.100000000000001" customHeight="1">
      <c r="B864"/>
      <c r="C864" s="59"/>
      <c r="D864" s="60"/>
      <c r="E864" s="27"/>
      <c r="F864" s="19"/>
      <c r="G864" s="45"/>
      <c r="H864" s="20"/>
      <c r="I864" s="17"/>
      <c r="J864" s="17"/>
      <c r="K864" s="17"/>
      <c r="L864" s="17"/>
      <c r="M864" s="17"/>
      <c r="N864" s="17"/>
      <c r="O864" s="38"/>
      <c r="P864" s="38"/>
      <c r="Q864" s="38"/>
    </row>
    <row r="865" spans="2:17" ht="20.100000000000001" customHeight="1">
      <c r="B865"/>
      <c r="C865" s="59"/>
      <c r="D865" s="60"/>
      <c r="E865" s="27"/>
      <c r="F865" s="19"/>
      <c r="G865" s="45"/>
      <c r="H865" s="20"/>
      <c r="I865" s="17"/>
      <c r="J865" s="17"/>
      <c r="K865" s="17"/>
      <c r="L865" s="17"/>
      <c r="M865" s="17"/>
      <c r="N865" s="17"/>
      <c r="O865" s="38"/>
      <c r="P865" s="38"/>
      <c r="Q865" s="38"/>
    </row>
    <row r="866" spans="2:17" ht="20.100000000000001" customHeight="1">
      <c r="B866"/>
      <c r="C866" s="59"/>
      <c r="D866" s="60"/>
      <c r="E866" s="27"/>
      <c r="F866" s="19"/>
      <c r="G866" s="45"/>
      <c r="H866" s="20"/>
      <c r="I866" s="17"/>
      <c r="J866" s="17"/>
      <c r="K866" s="17"/>
      <c r="L866" s="17"/>
      <c r="M866" s="17"/>
      <c r="N866" s="17"/>
      <c r="O866" s="38"/>
      <c r="P866" s="38"/>
      <c r="Q866" s="38"/>
    </row>
    <row r="867" spans="2:17" ht="20.100000000000001" customHeight="1">
      <c r="B867"/>
      <c r="C867" s="59"/>
      <c r="D867" s="60"/>
      <c r="E867" s="27"/>
      <c r="F867" s="19"/>
      <c r="G867" s="45"/>
      <c r="H867" s="20"/>
      <c r="I867" s="17"/>
      <c r="J867" s="17"/>
      <c r="K867" s="17"/>
      <c r="L867" s="17"/>
      <c r="M867" s="17"/>
      <c r="N867" s="17"/>
      <c r="O867" s="38"/>
      <c r="P867" s="38"/>
      <c r="Q867" s="38"/>
    </row>
    <row r="868" spans="2:17" ht="20.100000000000001" customHeight="1">
      <c r="B868"/>
      <c r="C868" s="74" t="s">
        <v>72</v>
      </c>
      <c r="D868" s="71"/>
      <c r="E868" s="24" t="s">
        <v>103</v>
      </c>
      <c r="F868" s="24"/>
      <c r="G868" s="46"/>
      <c r="H868" s="24"/>
      <c r="I868" s="24"/>
      <c r="J868" s="24"/>
      <c r="K868" s="24"/>
      <c r="L868" s="24"/>
      <c r="M868" s="24"/>
      <c r="N868" s="24"/>
      <c r="O868" s="48"/>
      <c r="P868" s="48"/>
      <c r="Q868" s="48"/>
    </row>
    <row r="869" spans="2:17" ht="20.100000000000001" customHeight="1">
      <c r="B869"/>
      <c r="C869" s="74" t="s">
        <v>29</v>
      </c>
      <c r="D869" s="71"/>
      <c r="E869" s="24" t="s">
        <v>104</v>
      </c>
      <c r="F869" s="24"/>
      <c r="G869" s="46"/>
      <c r="H869" s="24"/>
      <c r="I869" s="24"/>
      <c r="J869" s="24"/>
      <c r="K869" s="24"/>
      <c r="L869" s="24"/>
      <c r="M869" s="24"/>
      <c r="N869" s="24"/>
      <c r="O869" s="48"/>
      <c r="P869" s="48"/>
      <c r="Q869" s="48"/>
    </row>
    <row r="870" spans="2:17" ht="20.100000000000001" customHeight="1">
      <c r="B870"/>
      <c r="C870" s="74" t="s">
        <v>45</v>
      </c>
      <c r="D870" s="71"/>
      <c r="E870" s="24" t="s">
        <v>104</v>
      </c>
      <c r="F870" s="24"/>
      <c r="G870" s="46"/>
      <c r="H870" s="24"/>
      <c r="I870" s="24"/>
      <c r="J870" s="24"/>
      <c r="K870" s="24"/>
      <c r="L870" s="24"/>
      <c r="M870" s="24"/>
      <c r="N870" s="24"/>
      <c r="O870" s="48"/>
      <c r="P870" s="48"/>
      <c r="Q870" s="48"/>
    </row>
    <row r="871" spans="2:17" ht="20.100000000000001" customHeight="1">
      <c r="B871"/>
      <c r="C871" s="76" t="s">
        <v>79</v>
      </c>
      <c r="D871" s="76"/>
      <c r="E871" s="24" t="s">
        <v>105</v>
      </c>
      <c r="F871" s="24"/>
      <c r="G871" s="46"/>
      <c r="H871" s="24"/>
      <c r="I871" s="24"/>
      <c r="J871" s="24"/>
      <c r="K871" s="24"/>
      <c r="L871" s="24"/>
      <c r="M871" s="24"/>
      <c r="N871" s="24"/>
      <c r="O871" s="48"/>
      <c r="P871" s="48"/>
      <c r="Q871" s="48"/>
    </row>
    <row r="872" spans="2:17" ht="19.5" customHeight="1">
      <c r="B872"/>
      <c r="C872" s="76" t="s">
        <v>59</v>
      </c>
      <c r="D872" s="76"/>
      <c r="E872" s="24" t="s">
        <v>105</v>
      </c>
      <c r="F872" s="24"/>
      <c r="G872" s="46"/>
      <c r="H872" s="24"/>
      <c r="I872" s="24"/>
      <c r="J872" s="24"/>
      <c r="K872" s="24"/>
      <c r="L872" s="24"/>
      <c r="M872" s="24"/>
      <c r="N872" s="24"/>
      <c r="O872" s="48"/>
      <c r="P872" s="48"/>
      <c r="Q872" s="48"/>
    </row>
    <row r="873" spans="2:17" ht="19.5" customHeight="1">
      <c r="B873"/>
      <c r="C873" t="s">
        <v>93</v>
      </c>
      <c r="G873" s="42"/>
      <c r="O873" s="47"/>
      <c r="P873" s="47"/>
      <c r="Q873" s="47"/>
    </row>
    <row r="874" spans="2:17" ht="15.75">
      <c r="F874" s="6"/>
    </row>
    <row r="875" spans="2:17" ht="20.100000000000001" customHeight="1">
      <c r="B875"/>
      <c r="C875" s="4" t="s">
        <v>2</v>
      </c>
      <c r="D875" s="5" t="s">
        <v>245</v>
      </c>
      <c r="E875" s="1"/>
      <c r="G875" s="42"/>
    </row>
    <row r="876" spans="2:17" ht="20.100000000000001" customHeight="1">
      <c r="B876"/>
      <c r="C876" s="4" t="s">
        <v>5</v>
      </c>
      <c r="D876" s="16" t="s">
        <v>273</v>
      </c>
      <c r="E876" s="1"/>
      <c r="G876" s="42"/>
    </row>
    <row r="877" spans="2:17" ht="20.100000000000001" customHeight="1">
      <c r="C877" s="4" t="s">
        <v>7</v>
      </c>
      <c r="D877" s="5">
        <v>22</v>
      </c>
      <c r="E877" s="1"/>
      <c r="G877" s="42"/>
    </row>
    <row r="878" spans="2:17" ht="20.100000000000001" customHeight="1">
      <c r="C878" s="4" t="s">
        <v>12</v>
      </c>
      <c r="D878" s="5">
        <v>22</v>
      </c>
      <c r="E878" s="1"/>
      <c r="G878" s="42"/>
    </row>
    <row r="879" spans="2:17" ht="20.100000000000001" customHeight="1">
      <c r="C879" s="4" t="s">
        <v>13</v>
      </c>
      <c r="D879" s="7">
        <v>500</v>
      </c>
      <c r="E879" s="1"/>
      <c r="G879" s="42"/>
    </row>
    <row r="880" spans="2:17" ht="30" customHeight="1">
      <c r="C880" s="8" t="s">
        <v>86</v>
      </c>
      <c r="D880" s="37">
        <v>3.2500000000000001E-2</v>
      </c>
      <c r="E880" s="1"/>
      <c r="G880" s="42"/>
    </row>
    <row r="881" spans="2:17" ht="30" customHeight="1">
      <c r="C881" s="8" t="s">
        <v>85</v>
      </c>
      <c r="D881" s="38">
        <v>0.1351</v>
      </c>
      <c r="E881" s="1"/>
      <c r="G881" s="42"/>
    </row>
    <row r="882" spans="2:17" ht="20.100000000000001" customHeight="1">
      <c r="C882" s="2"/>
      <c r="G882" s="42"/>
    </row>
    <row r="883" spans="2:17" s="10" customFormat="1" ht="20.100000000000001" customHeight="1">
      <c r="B883" s="9"/>
      <c r="F883" s="63" t="s">
        <v>3</v>
      </c>
      <c r="G883" s="64"/>
      <c r="H883" s="65"/>
      <c r="I883" s="61" t="s">
        <v>4</v>
      </c>
      <c r="J883" s="61"/>
      <c r="K883" s="61"/>
      <c r="L883" s="61" t="s">
        <v>84</v>
      </c>
      <c r="M883" s="61"/>
      <c r="N883" s="61"/>
      <c r="O883" s="61" t="s">
        <v>83</v>
      </c>
      <c r="P883" s="61"/>
      <c r="Q883" s="61"/>
    </row>
    <row r="884" spans="2:17" s="10" customFormat="1" ht="20.100000000000001" customHeight="1">
      <c r="B884" s="9"/>
      <c r="F884" s="63" t="s">
        <v>6</v>
      </c>
      <c r="G884" s="64"/>
      <c r="H884" s="65"/>
      <c r="I884" s="62" t="s">
        <v>48</v>
      </c>
      <c r="J884" s="62"/>
      <c r="K884" s="62"/>
      <c r="L884" s="62" t="s">
        <v>48</v>
      </c>
      <c r="M884" s="62"/>
      <c r="N884" s="62"/>
      <c r="O884" s="62" t="s">
        <v>48</v>
      </c>
      <c r="P884" s="62"/>
      <c r="Q884" s="62"/>
    </row>
    <row r="885" spans="2:17" s="13" customFormat="1" ht="20.100000000000001" customHeight="1">
      <c r="B885" s="11"/>
      <c r="C885" s="66" t="s">
        <v>14</v>
      </c>
      <c r="D885" s="67"/>
      <c r="E885" s="35" t="s">
        <v>17</v>
      </c>
      <c r="F885" s="35" t="s">
        <v>8</v>
      </c>
      <c r="G885" s="43" t="s">
        <v>18</v>
      </c>
      <c r="H885" s="35" t="s">
        <v>19</v>
      </c>
      <c r="I885" s="35" t="s">
        <v>9</v>
      </c>
      <c r="J885" s="35" t="s">
        <v>10</v>
      </c>
      <c r="K885" s="35" t="s">
        <v>11</v>
      </c>
      <c r="L885" s="35" t="s">
        <v>9</v>
      </c>
      <c r="M885" s="35" t="s">
        <v>10</v>
      </c>
      <c r="N885" s="35" t="s">
        <v>11</v>
      </c>
      <c r="O885" s="35" t="s">
        <v>9</v>
      </c>
      <c r="P885" s="35" t="s">
        <v>10</v>
      </c>
      <c r="Q885" s="35" t="s">
        <v>11</v>
      </c>
    </row>
    <row r="886" spans="2:17" ht="20.100000000000001" customHeight="1">
      <c r="C886" s="68" t="s">
        <v>15</v>
      </c>
      <c r="D886" s="69"/>
      <c r="E886" s="14" t="s">
        <v>273</v>
      </c>
      <c r="F886" s="17">
        <v>382.06</v>
      </c>
      <c r="G886" s="39">
        <f>ROUND(1-(H886/F886),3)</f>
        <v>0.13600000000000001</v>
      </c>
      <c r="H886" s="17">
        <v>330</v>
      </c>
      <c r="I886" s="17">
        <v>9.5299999999999994</v>
      </c>
      <c r="J886" s="17">
        <v>7.7</v>
      </c>
      <c r="K886" s="17">
        <v>6.38</v>
      </c>
      <c r="L886" s="17" t="s">
        <v>92</v>
      </c>
      <c r="M886" s="17" t="s">
        <v>92</v>
      </c>
      <c r="N886" s="17" t="s">
        <v>92</v>
      </c>
      <c r="O886" s="38">
        <f>ROUND(I886/D879,4)+D880</f>
        <v>5.16E-2</v>
      </c>
      <c r="P886" s="38">
        <f>ROUND(J886/D879,4)+D880</f>
        <v>4.7899999999999998E-2</v>
      </c>
      <c r="Q886" s="38">
        <f>ROUND(K886/D879,4)+D880</f>
        <v>4.53E-2</v>
      </c>
    </row>
    <row r="887" spans="2:17" ht="20.100000000000001" customHeight="1">
      <c r="B887" s="15"/>
      <c r="C887" s="75" t="s">
        <v>20</v>
      </c>
      <c r="D887" s="75"/>
      <c r="E887" s="75"/>
      <c r="F887" s="75"/>
      <c r="G887" s="75"/>
      <c r="H887" s="75"/>
      <c r="I887" s="75"/>
      <c r="J887" s="75"/>
      <c r="K887" s="75"/>
    </row>
    <row r="888" spans="2:17" ht="20.100000000000001" customHeight="1">
      <c r="C888" s="59" t="s">
        <v>274</v>
      </c>
      <c r="D888" s="60"/>
      <c r="E888" s="14" t="s">
        <v>703</v>
      </c>
      <c r="F888" s="17" t="s">
        <v>92</v>
      </c>
      <c r="G888" s="39" t="s">
        <v>92</v>
      </c>
      <c r="H888" s="17">
        <v>160</v>
      </c>
      <c r="I888" s="17">
        <v>4.62</v>
      </c>
      <c r="J888" s="17">
        <v>3.73</v>
      </c>
      <c r="K888" s="17">
        <v>3.09</v>
      </c>
      <c r="L888" s="17" t="s">
        <v>92</v>
      </c>
      <c r="M888" s="17" t="s">
        <v>92</v>
      </c>
      <c r="N888" s="17" t="s">
        <v>92</v>
      </c>
      <c r="O888" s="38">
        <f>IF(ROUND(I888/D$879,4)=0,0.0001,ROUND(I888/D$879,4))</f>
        <v>9.1999999999999998E-3</v>
      </c>
      <c r="P888" s="38">
        <f>IF(ROUND(J888/D$879,4)=0,0.0001,ROUND(J888/D$879,4))</f>
        <v>7.4999999999999997E-3</v>
      </c>
      <c r="Q888" s="38">
        <f>IF(ROUND(K888/D$879,4)=0,0.0001,ROUND(K888/D$879,4))</f>
        <v>6.1999999999999998E-3</v>
      </c>
    </row>
    <row r="889" spans="2:17" ht="20.100000000000001" customHeight="1">
      <c r="C889" s="59"/>
      <c r="D889" s="60"/>
      <c r="E889" s="14"/>
      <c r="F889" s="17"/>
      <c r="G889" s="39"/>
      <c r="H889" s="17"/>
      <c r="I889" s="17"/>
      <c r="J889" s="17"/>
      <c r="K889" s="17"/>
      <c r="L889" s="17"/>
      <c r="M889" s="17"/>
      <c r="N889" s="17"/>
      <c r="O889" s="38"/>
      <c r="P889" s="38"/>
      <c r="Q889" s="38"/>
    </row>
    <row r="890" spans="2:17" ht="20.100000000000001" customHeight="1">
      <c r="C890" s="59"/>
      <c r="D890" s="60"/>
      <c r="E890" s="14"/>
      <c r="F890" s="17"/>
      <c r="G890" s="39"/>
      <c r="H890" s="17"/>
      <c r="I890" s="17"/>
      <c r="J890" s="17"/>
      <c r="K890" s="17"/>
      <c r="L890" s="17"/>
      <c r="M890" s="17"/>
      <c r="N890" s="17"/>
      <c r="O890" s="38"/>
      <c r="P890" s="38"/>
      <c r="Q890" s="38"/>
    </row>
    <row r="891" spans="2:17" ht="20.100000000000001" customHeight="1">
      <c r="C891" s="59"/>
      <c r="D891" s="60"/>
      <c r="E891" s="14"/>
      <c r="F891" s="17"/>
      <c r="G891" s="39"/>
      <c r="H891" s="17"/>
      <c r="I891" s="17"/>
      <c r="J891" s="17"/>
      <c r="K891" s="17"/>
      <c r="L891" s="17"/>
      <c r="M891" s="17"/>
      <c r="N891" s="17"/>
      <c r="O891" s="38"/>
      <c r="P891" s="38"/>
      <c r="Q891" s="38"/>
    </row>
    <row r="892" spans="2:17" ht="20.100000000000001" customHeight="1">
      <c r="C892" s="59"/>
      <c r="D892" s="60"/>
      <c r="E892" s="14"/>
      <c r="F892" s="17"/>
      <c r="G892" s="39"/>
      <c r="H892" s="17"/>
      <c r="I892" s="17"/>
      <c r="J892" s="17"/>
      <c r="K892" s="17"/>
      <c r="L892" s="17"/>
      <c r="M892" s="17"/>
      <c r="N892" s="17"/>
      <c r="O892" s="38"/>
      <c r="P892" s="38"/>
      <c r="Q892" s="38"/>
    </row>
    <row r="893" spans="2:17" ht="20.100000000000001" customHeight="1">
      <c r="B893"/>
      <c r="C893" s="59"/>
      <c r="D893" s="60"/>
      <c r="E893" s="14"/>
      <c r="F893" s="17"/>
      <c r="G893" s="39"/>
      <c r="H893" s="17"/>
      <c r="I893" s="17"/>
      <c r="J893" s="17"/>
      <c r="K893" s="17"/>
      <c r="L893" s="17"/>
      <c r="M893" s="17"/>
      <c r="N893" s="17"/>
      <c r="O893" s="38"/>
      <c r="P893" s="38"/>
      <c r="Q893" s="38"/>
    </row>
    <row r="894" spans="2:17" ht="20.100000000000001" customHeight="1">
      <c r="B894"/>
      <c r="C894" s="59"/>
      <c r="D894" s="60"/>
      <c r="E894" s="14"/>
      <c r="F894" s="17"/>
      <c r="G894" s="39"/>
      <c r="H894" s="17"/>
      <c r="I894" s="17"/>
      <c r="J894" s="17"/>
      <c r="K894" s="17"/>
      <c r="L894" s="17"/>
      <c r="M894" s="17"/>
      <c r="N894" s="17"/>
      <c r="O894" s="38"/>
      <c r="P894" s="38"/>
      <c r="Q894" s="38"/>
    </row>
    <row r="895" spans="2:17" ht="20.100000000000001" customHeight="1">
      <c r="B895"/>
      <c r="C895" s="59"/>
      <c r="D895" s="60"/>
      <c r="E895" s="14"/>
      <c r="F895" s="17"/>
      <c r="G895" s="39"/>
      <c r="H895" s="17"/>
      <c r="I895" s="17"/>
      <c r="J895" s="17"/>
      <c r="K895" s="17"/>
      <c r="L895" s="17"/>
      <c r="M895" s="17"/>
      <c r="N895" s="17"/>
      <c r="O895" s="38"/>
      <c r="P895" s="38"/>
      <c r="Q895" s="38"/>
    </row>
    <row r="896" spans="2:17" ht="20.100000000000001" customHeight="1">
      <c r="B896"/>
      <c r="C896" s="59"/>
      <c r="D896" s="60"/>
      <c r="E896" s="14"/>
      <c r="F896" s="17"/>
      <c r="G896" s="39"/>
      <c r="H896" s="17"/>
      <c r="I896" s="17"/>
      <c r="J896" s="17"/>
      <c r="K896" s="17"/>
      <c r="L896" s="17"/>
      <c r="M896" s="17"/>
      <c r="N896" s="17"/>
      <c r="O896" s="38"/>
      <c r="P896" s="38"/>
      <c r="Q896" s="38"/>
    </row>
    <row r="897" spans="2:17" ht="20.100000000000001" customHeight="1">
      <c r="B897"/>
      <c r="C897" s="59"/>
      <c r="D897" s="60"/>
      <c r="E897" s="14"/>
      <c r="F897" s="17"/>
      <c r="G897" s="39"/>
      <c r="H897" s="17"/>
      <c r="I897" s="17"/>
      <c r="J897" s="17"/>
      <c r="K897" s="17"/>
      <c r="L897" s="17"/>
      <c r="M897" s="17"/>
      <c r="N897" s="17"/>
      <c r="O897" s="38"/>
      <c r="P897" s="38"/>
      <c r="Q897" s="38"/>
    </row>
    <row r="898" spans="2:17" ht="20.100000000000001" customHeight="1">
      <c r="B898"/>
      <c r="C898" s="59"/>
      <c r="D898" s="60"/>
      <c r="E898" s="14"/>
      <c r="F898" s="17"/>
      <c r="G898" s="39"/>
      <c r="H898" s="17"/>
      <c r="I898" s="17"/>
      <c r="J898" s="17"/>
      <c r="K898" s="17"/>
      <c r="L898" s="17"/>
      <c r="M898" s="17"/>
      <c r="N898" s="17"/>
      <c r="O898" s="38"/>
      <c r="P898" s="38"/>
      <c r="Q898" s="38"/>
    </row>
    <row r="899" spans="2:17" ht="20.100000000000001" customHeight="1">
      <c r="B899"/>
      <c r="C899" s="59"/>
      <c r="D899" s="60"/>
      <c r="E899" s="14"/>
      <c r="F899" s="17"/>
      <c r="G899" s="39"/>
      <c r="H899" s="17"/>
      <c r="I899" s="17"/>
      <c r="J899" s="17"/>
      <c r="K899" s="17"/>
      <c r="L899" s="17"/>
      <c r="M899" s="17"/>
      <c r="N899" s="17"/>
      <c r="O899" s="38"/>
      <c r="P899" s="38"/>
      <c r="Q899" s="38"/>
    </row>
    <row r="900" spans="2:17" ht="20.100000000000001" customHeight="1">
      <c r="B900"/>
      <c r="C900" s="59"/>
      <c r="D900" s="60"/>
      <c r="E900" s="14"/>
      <c r="F900" s="17"/>
      <c r="G900" s="39"/>
      <c r="H900" s="17"/>
      <c r="I900" s="17"/>
      <c r="J900" s="17"/>
      <c r="K900" s="17"/>
      <c r="L900" s="17"/>
      <c r="M900" s="17"/>
      <c r="N900" s="17"/>
      <c r="O900" s="38"/>
      <c r="P900" s="38"/>
      <c r="Q900" s="38"/>
    </row>
    <row r="901" spans="2:17" ht="20.100000000000001" customHeight="1">
      <c r="B901"/>
      <c r="C901" s="59"/>
      <c r="D901" s="60"/>
      <c r="E901" s="14"/>
      <c r="F901" s="17"/>
      <c r="G901" s="39"/>
      <c r="H901" s="17"/>
      <c r="I901" s="17"/>
      <c r="J901" s="17"/>
      <c r="K901" s="17"/>
      <c r="L901" s="17"/>
      <c r="M901" s="17"/>
      <c r="N901" s="17"/>
      <c r="O901" s="38"/>
      <c r="P901" s="38"/>
      <c r="Q901" s="38"/>
    </row>
    <row r="902" spans="2:17" ht="20.100000000000001" customHeight="1">
      <c r="B902"/>
      <c r="C902" s="59"/>
      <c r="D902" s="60"/>
      <c r="E902" s="14"/>
      <c r="F902" s="17"/>
      <c r="G902" s="39"/>
      <c r="H902" s="17"/>
      <c r="I902" s="17"/>
      <c r="J902" s="17"/>
      <c r="K902" s="17"/>
      <c r="L902" s="17"/>
      <c r="M902" s="17"/>
      <c r="N902" s="17"/>
      <c r="O902" s="38"/>
      <c r="P902" s="38"/>
      <c r="Q902" s="38"/>
    </row>
    <row r="903" spans="2:17" ht="20.100000000000001" customHeight="1">
      <c r="B903"/>
      <c r="C903" s="59"/>
      <c r="D903" s="60"/>
      <c r="E903" s="14"/>
      <c r="F903" s="17"/>
      <c r="G903" s="39"/>
      <c r="H903" s="17"/>
      <c r="I903" s="17"/>
      <c r="J903" s="17"/>
      <c r="K903" s="17"/>
      <c r="L903" s="17"/>
      <c r="M903" s="17"/>
      <c r="N903" s="17"/>
      <c r="O903" s="38"/>
      <c r="P903" s="38"/>
      <c r="Q903" s="38"/>
    </row>
    <row r="904" spans="2:17" ht="20.100000000000001" customHeight="1">
      <c r="B904"/>
      <c r="C904" s="59"/>
      <c r="D904" s="60"/>
      <c r="E904" s="14"/>
      <c r="F904" s="17"/>
      <c r="G904" s="39"/>
      <c r="H904" s="17"/>
      <c r="I904" s="17"/>
      <c r="J904" s="17"/>
      <c r="K904" s="17"/>
      <c r="L904" s="17"/>
      <c r="M904" s="17"/>
      <c r="N904" s="17"/>
      <c r="O904" s="38"/>
      <c r="P904" s="38"/>
      <c r="Q904" s="38"/>
    </row>
    <row r="905" spans="2:17" ht="20.100000000000001" customHeight="1">
      <c r="B905"/>
      <c r="C905" s="59"/>
      <c r="D905" s="60"/>
      <c r="E905" s="14"/>
      <c r="F905" s="17"/>
      <c r="G905" s="39"/>
      <c r="H905" s="17"/>
      <c r="I905" s="17"/>
      <c r="J905" s="17"/>
      <c r="K905" s="17"/>
      <c r="L905" s="17"/>
      <c r="M905" s="17"/>
      <c r="N905" s="17"/>
      <c r="O905" s="38"/>
      <c r="P905" s="38"/>
      <c r="Q905" s="38"/>
    </row>
    <row r="906" spans="2:17" ht="20.100000000000001" customHeight="1">
      <c r="B906"/>
      <c r="C906" s="70" t="s">
        <v>21</v>
      </c>
      <c r="D906" s="70"/>
      <c r="E906" s="70"/>
      <c r="F906" s="70"/>
      <c r="G906" s="70"/>
      <c r="H906" s="70"/>
      <c r="I906" s="70"/>
      <c r="J906" s="70"/>
      <c r="K906" s="70"/>
      <c r="O906" s="47"/>
      <c r="P906" s="47"/>
      <c r="Q906" s="47"/>
    </row>
    <row r="907" spans="2:17" ht="20.100000000000001" customHeight="1">
      <c r="B907"/>
      <c r="C907" s="59"/>
      <c r="D907" s="60"/>
      <c r="E907" s="14"/>
      <c r="F907" s="17"/>
      <c r="G907" s="39"/>
      <c r="H907" s="17"/>
      <c r="I907" s="17"/>
      <c r="J907" s="17"/>
      <c r="K907" s="17"/>
      <c r="L907" s="17"/>
      <c r="M907" s="17"/>
      <c r="N907" s="17"/>
      <c r="O907" s="38"/>
      <c r="P907" s="38"/>
      <c r="Q907" s="38"/>
    </row>
    <row r="908" spans="2:17" ht="20.100000000000001" customHeight="1">
      <c r="B908"/>
      <c r="C908" s="59"/>
      <c r="D908" s="60"/>
      <c r="E908" s="14"/>
      <c r="F908" s="17"/>
      <c r="G908" s="39"/>
      <c r="H908" s="17"/>
      <c r="I908" s="17"/>
      <c r="J908" s="17"/>
      <c r="K908" s="17"/>
      <c r="L908" s="17"/>
      <c r="M908" s="17"/>
      <c r="N908" s="17"/>
      <c r="O908" s="38"/>
      <c r="P908" s="38"/>
      <c r="Q908" s="38"/>
    </row>
    <row r="909" spans="2:17" ht="20.100000000000001" customHeight="1">
      <c r="B909"/>
      <c r="C909" s="59"/>
      <c r="D909" s="60"/>
      <c r="E909" s="14"/>
      <c r="F909" s="17"/>
      <c r="G909" s="39"/>
      <c r="H909" s="17"/>
      <c r="I909" s="17"/>
      <c r="J909" s="17"/>
      <c r="K909" s="17"/>
      <c r="L909" s="17"/>
      <c r="M909" s="17"/>
      <c r="N909" s="17"/>
      <c r="O909" s="38"/>
      <c r="P909" s="38"/>
      <c r="Q909" s="38"/>
    </row>
    <row r="910" spans="2:17" ht="20.100000000000001" customHeight="1">
      <c r="B910"/>
      <c r="C910" s="59"/>
      <c r="D910" s="60"/>
      <c r="E910" s="14"/>
      <c r="F910" s="17"/>
      <c r="G910" s="39"/>
      <c r="H910" s="17"/>
      <c r="I910" s="17"/>
      <c r="J910" s="17"/>
      <c r="K910" s="17"/>
      <c r="L910" s="17"/>
      <c r="M910" s="17"/>
      <c r="N910" s="17"/>
      <c r="O910" s="38"/>
      <c r="P910" s="38"/>
      <c r="Q910" s="38"/>
    </row>
    <row r="911" spans="2:17" ht="20.100000000000001" customHeight="1">
      <c r="B911"/>
      <c r="C911" s="70" t="s">
        <v>23</v>
      </c>
      <c r="D911" s="70"/>
      <c r="E911" s="70"/>
      <c r="F911" s="70"/>
      <c r="G911" s="70"/>
      <c r="H911" s="70"/>
      <c r="I911" s="70"/>
      <c r="J911" s="70"/>
      <c r="K911" s="70"/>
      <c r="O911" s="47"/>
      <c r="P911" s="47"/>
      <c r="Q911" s="47"/>
    </row>
    <row r="912" spans="2:17" ht="20.100000000000001" customHeight="1">
      <c r="B912"/>
      <c r="C912" s="59"/>
      <c r="D912" s="60"/>
      <c r="E912" s="14"/>
      <c r="F912" s="17"/>
      <c r="G912" s="39"/>
      <c r="H912" s="17"/>
      <c r="I912" s="17"/>
      <c r="J912" s="17"/>
      <c r="K912" s="17"/>
      <c r="L912" s="17"/>
      <c r="M912" s="17"/>
      <c r="N912" s="17"/>
      <c r="O912" s="38"/>
      <c r="P912" s="38"/>
      <c r="Q912" s="38"/>
    </row>
    <row r="913" spans="2:17" ht="20.100000000000001" customHeight="1">
      <c r="B913"/>
      <c r="C913" s="59"/>
      <c r="D913" s="60"/>
      <c r="E913" s="14"/>
      <c r="F913" s="17"/>
      <c r="G913" s="39"/>
      <c r="H913" s="17"/>
      <c r="I913" s="17"/>
      <c r="J913" s="17"/>
      <c r="K913" s="17"/>
      <c r="L913" s="17"/>
      <c r="M913" s="17"/>
      <c r="N913" s="17"/>
      <c r="O913" s="38"/>
      <c r="P913" s="38"/>
      <c r="Q913" s="38"/>
    </row>
    <row r="914" spans="2:17" ht="20.100000000000001" customHeight="1">
      <c r="B914"/>
      <c r="C914" s="59"/>
      <c r="D914" s="60"/>
      <c r="E914" s="14"/>
      <c r="F914" s="17"/>
      <c r="G914" s="39"/>
      <c r="H914" s="17"/>
      <c r="I914" s="17"/>
      <c r="J914" s="17"/>
      <c r="K914" s="17"/>
      <c r="L914" s="17"/>
      <c r="M914" s="17"/>
      <c r="N914" s="17"/>
      <c r="O914" s="38"/>
      <c r="P914" s="38"/>
      <c r="Q914" s="38"/>
    </row>
    <row r="915" spans="2:17" ht="20.100000000000001" customHeight="1">
      <c r="B915"/>
      <c r="C915" s="59"/>
      <c r="D915" s="60"/>
      <c r="E915" s="14"/>
      <c r="F915" s="17"/>
      <c r="G915" s="39"/>
      <c r="H915" s="17"/>
      <c r="I915" s="17"/>
      <c r="J915" s="17"/>
      <c r="K915" s="17"/>
      <c r="L915" s="17"/>
      <c r="M915" s="17"/>
      <c r="N915" s="17"/>
      <c r="O915" s="38"/>
      <c r="P915" s="38"/>
      <c r="Q915" s="38"/>
    </row>
    <row r="916" spans="2:17" ht="20.100000000000001" customHeight="1">
      <c r="B916"/>
      <c r="C916" s="59"/>
      <c r="D916" s="60"/>
      <c r="E916" s="14"/>
      <c r="F916" s="17"/>
      <c r="G916" s="39"/>
      <c r="H916" s="17"/>
      <c r="I916" s="17"/>
      <c r="J916" s="17"/>
      <c r="K916" s="17"/>
      <c r="L916" s="17"/>
      <c r="M916" s="17"/>
      <c r="N916" s="17"/>
      <c r="O916" s="38"/>
      <c r="P916" s="38"/>
      <c r="Q916" s="38"/>
    </row>
    <row r="917" spans="2:17" ht="20.100000000000001" customHeight="1">
      <c r="B917"/>
      <c r="C917" s="59"/>
      <c r="D917" s="60"/>
      <c r="E917" s="14"/>
      <c r="F917" s="17"/>
      <c r="G917" s="39"/>
      <c r="H917" s="17"/>
      <c r="I917" s="17"/>
      <c r="J917" s="17"/>
      <c r="K917" s="17"/>
      <c r="L917" s="17"/>
      <c r="M917" s="17"/>
      <c r="N917" s="17"/>
      <c r="O917" s="38"/>
      <c r="P917" s="38"/>
      <c r="Q917" s="38"/>
    </row>
    <row r="918" spans="2:17" ht="19.5" customHeight="1">
      <c r="B918"/>
      <c r="C918" s="59"/>
      <c r="D918" s="60"/>
      <c r="E918" s="14"/>
      <c r="F918" s="17"/>
      <c r="G918" s="39"/>
      <c r="H918" s="17"/>
      <c r="I918" s="17"/>
      <c r="J918" s="17"/>
      <c r="K918" s="17"/>
      <c r="L918" s="17"/>
      <c r="M918" s="17"/>
      <c r="N918" s="17"/>
      <c r="O918" s="38"/>
      <c r="P918" s="38"/>
      <c r="Q918" s="38"/>
    </row>
    <row r="919" spans="2:17" ht="20.100000000000001" customHeight="1">
      <c r="B919"/>
      <c r="C919" s="59"/>
      <c r="D919" s="60"/>
      <c r="E919" s="14"/>
      <c r="F919" s="17"/>
      <c r="G919" s="39"/>
      <c r="H919" s="17"/>
      <c r="I919" s="17"/>
      <c r="J919" s="17"/>
      <c r="K919" s="17"/>
      <c r="L919" s="17"/>
      <c r="M919" s="17"/>
      <c r="N919" s="17"/>
      <c r="O919" s="38"/>
      <c r="P919" s="38"/>
      <c r="Q919" s="38"/>
    </row>
    <row r="920" spans="2:17" ht="20.100000000000001" customHeight="1">
      <c r="B920"/>
      <c r="C920" s="59"/>
      <c r="D920" s="60"/>
      <c r="E920" s="14"/>
      <c r="F920" s="17"/>
      <c r="G920" s="39"/>
      <c r="H920" s="17"/>
      <c r="I920" s="17"/>
      <c r="J920" s="17"/>
      <c r="K920" s="17"/>
      <c r="L920" s="17"/>
      <c r="M920" s="17"/>
      <c r="N920" s="17"/>
      <c r="O920" s="38"/>
      <c r="P920" s="38"/>
      <c r="Q920" s="38"/>
    </row>
    <row r="921" spans="2:17" ht="20.100000000000001" customHeight="1">
      <c r="B921"/>
      <c r="C921" s="59"/>
      <c r="D921" s="60"/>
      <c r="E921" s="14"/>
      <c r="F921" s="17"/>
      <c r="G921" s="39"/>
      <c r="H921" s="17"/>
      <c r="I921" s="17"/>
      <c r="J921" s="17"/>
      <c r="K921" s="17"/>
      <c r="L921" s="17"/>
      <c r="M921" s="17"/>
      <c r="N921" s="17"/>
      <c r="O921" s="38"/>
      <c r="P921" s="38"/>
      <c r="Q921" s="38"/>
    </row>
    <row r="922" spans="2:17" ht="20.100000000000001" customHeight="1">
      <c r="B922"/>
      <c r="C922" s="59"/>
      <c r="D922" s="60"/>
      <c r="E922" s="14"/>
      <c r="F922" s="17"/>
      <c r="G922" s="39"/>
      <c r="H922" s="17"/>
      <c r="I922" s="17"/>
      <c r="J922" s="17"/>
      <c r="K922" s="17"/>
      <c r="L922" s="17"/>
      <c r="M922" s="17"/>
      <c r="N922" s="17"/>
      <c r="O922" s="38"/>
      <c r="P922" s="38"/>
      <c r="Q922" s="38"/>
    </row>
    <row r="923" spans="2:17" ht="20.100000000000001" customHeight="1">
      <c r="B923"/>
      <c r="C923" s="70" t="s">
        <v>22</v>
      </c>
      <c r="D923" s="70"/>
      <c r="E923" s="70"/>
      <c r="F923" s="70"/>
      <c r="G923" s="70"/>
      <c r="H923" s="70"/>
      <c r="I923" s="70"/>
      <c r="J923" s="70"/>
      <c r="K923" s="70"/>
      <c r="O923" s="47"/>
      <c r="P923" s="47"/>
      <c r="Q923" s="47"/>
    </row>
    <row r="924" spans="2:17" ht="20.100000000000001" customHeight="1">
      <c r="B924"/>
      <c r="C924" s="59"/>
      <c r="D924" s="60"/>
      <c r="E924" s="14"/>
      <c r="F924" s="17"/>
      <c r="G924" s="39"/>
      <c r="H924" s="17"/>
      <c r="I924" s="17"/>
      <c r="J924" s="17"/>
      <c r="K924" s="17"/>
      <c r="L924" s="17"/>
      <c r="M924" s="17"/>
      <c r="N924" s="17"/>
      <c r="O924" s="38"/>
      <c r="P924" s="38"/>
      <c r="Q924" s="38"/>
    </row>
    <row r="925" spans="2:17" ht="20.100000000000001" customHeight="1">
      <c r="B925"/>
      <c r="C925" s="59"/>
      <c r="D925" s="60"/>
      <c r="E925" s="14"/>
      <c r="F925" s="17"/>
      <c r="G925" s="39"/>
      <c r="H925" s="17"/>
      <c r="I925" s="17"/>
      <c r="J925" s="17"/>
      <c r="K925" s="17"/>
      <c r="L925" s="17"/>
      <c r="M925" s="17"/>
      <c r="N925" s="17"/>
      <c r="O925" s="38"/>
      <c r="P925" s="38"/>
      <c r="Q925" s="38"/>
    </row>
    <row r="926" spans="2:17" ht="20.100000000000001" customHeight="1">
      <c r="B926"/>
      <c r="C926" s="59"/>
      <c r="D926" s="60"/>
      <c r="E926" s="14"/>
      <c r="F926" s="17"/>
      <c r="G926" s="39"/>
      <c r="H926" s="17"/>
      <c r="I926" s="17"/>
      <c r="J926" s="17"/>
      <c r="K926" s="17"/>
      <c r="L926" s="17"/>
      <c r="M926" s="17"/>
      <c r="N926" s="17"/>
      <c r="O926" s="38"/>
      <c r="P926" s="38"/>
      <c r="Q926" s="38"/>
    </row>
    <row r="927" spans="2:17" ht="20.100000000000001" customHeight="1">
      <c r="B927"/>
      <c r="C927" s="59"/>
      <c r="D927" s="60"/>
      <c r="E927" s="14"/>
      <c r="F927" s="17"/>
      <c r="G927" s="39"/>
      <c r="H927" s="17"/>
      <c r="I927" s="17"/>
      <c r="J927" s="17"/>
      <c r="K927" s="17"/>
      <c r="L927" s="17"/>
      <c r="M927" s="17"/>
      <c r="N927" s="17"/>
      <c r="O927" s="38"/>
      <c r="P927" s="38"/>
      <c r="Q927" s="38"/>
    </row>
    <row r="928" spans="2:17" ht="20.100000000000001" customHeight="1">
      <c r="B928"/>
      <c r="C928" s="59"/>
      <c r="D928" s="60"/>
      <c r="E928" s="14"/>
      <c r="F928" s="17"/>
      <c r="G928" s="39"/>
      <c r="H928" s="17"/>
      <c r="I928" s="17"/>
      <c r="J928" s="17"/>
      <c r="K928" s="17"/>
      <c r="L928" s="17"/>
      <c r="M928" s="17"/>
      <c r="N928" s="17"/>
      <c r="O928" s="38"/>
      <c r="P928" s="38"/>
      <c r="Q928" s="38"/>
    </row>
    <row r="929" spans="2:17" ht="20.100000000000001" customHeight="1">
      <c r="B929"/>
      <c r="C929" s="59"/>
      <c r="D929" s="60"/>
      <c r="E929" s="14"/>
      <c r="F929" s="17"/>
      <c r="G929" s="39"/>
      <c r="H929" s="17"/>
      <c r="I929" s="17"/>
      <c r="J929" s="17"/>
      <c r="K929" s="17"/>
      <c r="L929" s="17"/>
      <c r="M929" s="17"/>
      <c r="N929" s="17"/>
      <c r="O929" s="38"/>
      <c r="P929" s="38"/>
      <c r="Q929" s="38"/>
    </row>
    <row r="930" spans="2:17" ht="20.100000000000001" customHeight="1">
      <c r="B930"/>
      <c r="C930" s="70" t="s">
        <v>63</v>
      </c>
      <c r="D930" s="70"/>
      <c r="E930" s="70"/>
      <c r="F930" s="70"/>
      <c r="G930" s="70"/>
      <c r="H930" s="70"/>
      <c r="I930" s="70"/>
      <c r="J930" s="70"/>
      <c r="K930" s="71"/>
      <c r="O930" s="47"/>
      <c r="P930" s="47"/>
      <c r="Q930" s="47"/>
    </row>
    <row r="931" spans="2:17" ht="20.100000000000001" customHeight="1">
      <c r="B931"/>
      <c r="C931" s="59" t="s">
        <v>103</v>
      </c>
      <c r="D931" s="60"/>
      <c r="E931" s="14"/>
      <c r="F931" s="17"/>
      <c r="G931" s="39"/>
      <c r="H931" s="17"/>
      <c r="I931" s="17"/>
      <c r="J931" s="17"/>
      <c r="K931" s="17"/>
      <c r="L931" s="17"/>
      <c r="M931" s="17"/>
      <c r="N931" s="17"/>
      <c r="O931" s="38"/>
      <c r="P931" s="38"/>
      <c r="Q931" s="38"/>
    </row>
    <row r="932" spans="2:17" ht="20.100000000000001" customHeight="1">
      <c r="B932"/>
      <c r="C932" s="59"/>
      <c r="D932" s="60"/>
      <c r="E932" s="14"/>
      <c r="F932" s="17"/>
      <c r="G932" s="39"/>
      <c r="H932" s="17"/>
      <c r="I932" s="17"/>
      <c r="J932" s="17"/>
      <c r="K932" s="17"/>
      <c r="L932" s="17"/>
      <c r="M932" s="17"/>
      <c r="N932" s="17"/>
      <c r="O932" s="38"/>
      <c r="P932" s="38"/>
      <c r="Q932" s="38"/>
    </row>
    <row r="933" spans="2:17" ht="20.100000000000001" customHeight="1">
      <c r="B933"/>
      <c r="C933" s="59"/>
      <c r="D933" s="60"/>
      <c r="E933" s="14"/>
      <c r="F933" s="17"/>
      <c r="G933" s="39"/>
      <c r="H933" s="17"/>
      <c r="I933" s="17"/>
      <c r="J933" s="17"/>
      <c r="K933" s="17"/>
      <c r="L933" s="17"/>
      <c r="M933" s="17"/>
      <c r="N933" s="17"/>
      <c r="O933" s="38"/>
      <c r="P933" s="38"/>
      <c r="Q933" s="38"/>
    </row>
    <row r="934" spans="2:17" ht="20.100000000000001" customHeight="1">
      <c r="B934"/>
      <c r="C934" s="59"/>
      <c r="D934" s="60"/>
      <c r="E934" s="14"/>
      <c r="F934" s="17"/>
      <c r="G934" s="39"/>
      <c r="H934" s="17"/>
      <c r="I934" s="17"/>
      <c r="J934" s="17"/>
      <c r="K934" s="17"/>
      <c r="L934" s="17"/>
      <c r="M934" s="17"/>
      <c r="N934" s="17"/>
      <c r="O934" s="38"/>
      <c r="P934" s="38"/>
      <c r="Q934" s="38"/>
    </row>
    <row r="935" spans="2:17" ht="20.100000000000001" customHeight="1">
      <c r="B935"/>
      <c r="C935" s="59"/>
      <c r="D935" s="60"/>
      <c r="E935" s="14"/>
      <c r="F935" s="17"/>
      <c r="G935" s="39"/>
      <c r="H935" s="17"/>
      <c r="I935" s="17"/>
      <c r="J935" s="17"/>
      <c r="K935" s="17"/>
      <c r="L935" s="17"/>
      <c r="M935" s="17"/>
      <c r="N935" s="17"/>
      <c r="O935" s="38"/>
      <c r="P935" s="38"/>
      <c r="Q935" s="38"/>
    </row>
    <row r="936" spans="2:17" ht="20.100000000000001" customHeight="1">
      <c r="B936"/>
      <c r="C936" s="59"/>
      <c r="D936" s="60"/>
      <c r="E936" s="14"/>
      <c r="F936" s="17"/>
      <c r="G936" s="39"/>
      <c r="H936" s="17"/>
      <c r="I936" s="17"/>
      <c r="J936" s="17"/>
      <c r="K936" s="17"/>
      <c r="L936" s="17"/>
      <c r="M936" s="17"/>
      <c r="N936" s="17"/>
      <c r="O936" s="38"/>
      <c r="P936" s="38"/>
      <c r="Q936" s="38"/>
    </row>
    <row r="937" spans="2:17" ht="20.100000000000001" customHeight="1">
      <c r="B937"/>
      <c r="C937" s="59"/>
      <c r="D937" s="60"/>
      <c r="E937" s="14"/>
      <c r="F937" s="17"/>
      <c r="G937" s="39"/>
      <c r="H937" s="17"/>
      <c r="I937" s="17"/>
      <c r="J937" s="17"/>
      <c r="K937" s="17"/>
      <c r="L937" s="17"/>
      <c r="M937" s="17"/>
      <c r="N937" s="17"/>
      <c r="O937" s="38"/>
      <c r="P937" s="38"/>
      <c r="Q937" s="38"/>
    </row>
    <row r="938" spans="2:17" ht="20.100000000000001" customHeight="1">
      <c r="B938"/>
      <c r="C938" s="59"/>
      <c r="D938" s="60"/>
      <c r="E938" s="14"/>
      <c r="F938" s="17"/>
      <c r="G938" s="39"/>
      <c r="H938" s="17"/>
      <c r="I938" s="17"/>
      <c r="J938" s="17"/>
      <c r="K938" s="17"/>
      <c r="L938" s="17"/>
      <c r="M938" s="17"/>
      <c r="N938" s="17"/>
      <c r="O938" s="38"/>
      <c r="P938" s="38"/>
      <c r="Q938" s="38"/>
    </row>
    <row r="939" spans="2:17" ht="20.100000000000001" customHeight="1">
      <c r="B939"/>
      <c r="C939" s="59"/>
      <c r="D939" s="60"/>
      <c r="E939" s="14"/>
      <c r="F939" s="17"/>
      <c r="G939" s="39"/>
      <c r="H939" s="17"/>
      <c r="I939" s="17"/>
      <c r="J939" s="17"/>
      <c r="K939" s="17"/>
      <c r="L939" s="17"/>
      <c r="M939" s="17"/>
      <c r="N939" s="17"/>
      <c r="O939" s="38"/>
      <c r="P939" s="38"/>
      <c r="Q939" s="38"/>
    </row>
    <row r="940" spans="2:17" ht="20.100000000000001" customHeight="1">
      <c r="B940"/>
      <c r="C940" s="3" t="s">
        <v>16</v>
      </c>
      <c r="F940" s="18"/>
      <c r="G940" s="44"/>
      <c r="H940" s="18"/>
      <c r="I940" s="18"/>
      <c r="J940" s="18"/>
      <c r="K940" s="18"/>
      <c r="O940" s="47"/>
      <c r="P940" s="47"/>
      <c r="Q940" s="47"/>
    </row>
    <row r="941" spans="2:17" ht="20.100000000000001" customHeight="1">
      <c r="B941"/>
      <c r="C941" s="72" t="s">
        <v>51</v>
      </c>
      <c r="D941" s="73"/>
      <c r="E941" s="27"/>
      <c r="F941" s="19">
        <v>150</v>
      </c>
      <c r="G941" s="45">
        <v>0</v>
      </c>
      <c r="H941" s="20">
        <v>150</v>
      </c>
      <c r="I941" s="17"/>
      <c r="J941" s="17"/>
      <c r="K941" s="17"/>
      <c r="L941" s="17"/>
      <c r="M941" s="17"/>
      <c r="N941" s="17"/>
      <c r="O941" s="38"/>
      <c r="P941" s="38"/>
      <c r="Q941" s="38"/>
    </row>
    <row r="942" spans="2:17" ht="20.100000000000001" customHeight="1">
      <c r="B942"/>
      <c r="C942" s="72" t="s">
        <v>58</v>
      </c>
      <c r="D942" s="73"/>
      <c r="E942" s="27"/>
      <c r="F942" s="19">
        <v>100</v>
      </c>
      <c r="G942" s="45">
        <v>0</v>
      </c>
      <c r="H942" s="20">
        <v>100</v>
      </c>
      <c r="I942" s="17"/>
      <c r="J942" s="17"/>
      <c r="K942" s="17"/>
      <c r="L942" s="17"/>
      <c r="M942" s="17"/>
      <c r="N942" s="17"/>
      <c r="O942" s="38"/>
      <c r="P942" s="38"/>
      <c r="Q942" s="38"/>
    </row>
    <row r="943" spans="2:17" ht="20.100000000000001" customHeight="1">
      <c r="B943"/>
      <c r="C943" s="59"/>
      <c r="D943" s="60"/>
      <c r="E943" s="27"/>
      <c r="F943" s="19"/>
      <c r="G943" s="45"/>
      <c r="H943" s="20"/>
      <c r="I943" s="17"/>
      <c r="J943" s="17"/>
      <c r="K943" s="17"/>
      <c r="L943" s="17"/>
      <c r="M943" s="17"/>
      <c r="N943" s="17"/>
      <c r="O943" s="38"/>
      <c r="P943" s="38"/>
      <c r="Q943" s="38"/>
    </row>
    <row r="944" spans="2:17" ht="20.100000000000001" customHeight="1">
      <c r="B944"/>
      <c r="C944" s="59"/>
      <c r="D944" s="60"/>
      <c r="E944" s="27"/>
      <c r="F944" s="19"/>
      <c r="G944" s="45"/>
      <c r="H944" s="20"/>
      <c r="I944" s="17"/>
      <c r="J944" s="17"/>
      <c r="K944" s="17"/>
      <c r="L944" s="17"/>
      <c r="M944" s="17"/>
      <c r="N944" s="17"/>
      <c r="O944" s="38"/>
      <c r="P944" s="38"/>
      <c r="Q944" s="38"/>
    </row>
    <row r="945" spans="2:17" ht="20.100000000000001" customHeight="1">
      <c r="B945"/>
      <c r="C945" s="59"/>
      <c r="D945" s="60"/>
      <c r="E945" s="27"/>
      <c r="F945" s="19"/>
      <c r="G945" s="45"/>
      <c r="H945" s="20"/>
      <c r="I945" s="17"/>
      <c r="J945" s="17"/>
      <c r="K945" s="17"/>
      <c r="L945" s="17"/>
      <c r="M945" s="17"/>
      <c r="N945" s="17"/>
      <c r="O945" s="38"/>
      <c r="P945" s="38"/>
      <c r="Q945" s="38"/>
    </row>
    <row r="946" spans="2:17" ht="20.100000000000001" customHeight="1">
      <c r="B946"/>
      <c r="C946" s="59"/>
      <c r="D946" s="60"/>
      <c r="E946" s="27"/>
      <c r="F946" s="19"/>
      <c r="G946" s="45"/>
      <c r="H946" s="20"/>
      <c r="I946" s="17"/>
      <c r="J946" s="17"/>
      <c r="K946" s="17"/>
      <c r="L946" s="17"/>
      <c r="M946" s="17"/>
      <c r="N946" s="17"/>
      <c r="O946" s="38"/>
      <c r="P946" s="38"/>
      <c r="Q946" s="38"/>
    </row>
    <row r="947" spans="2:17" ht="20.100000000000001" customHeight="1">
      <c r="B947"/>
      <c r="C947" s="74" t="s">
        <v>72</v>
      </c>
      <c r="D947" s="71"/>
      <c r="E947" s="24" t="s">
        <v>103</v>
      </c>
      <c r="F947" s="24"/>
      <c r="G947" s="46"/>
      <c r="H947" s="24"/>
      <c r="I947" s="24"/>
      <c r="J947" s="24"/>
      <c r="K947" s="24"/>
      <c r="L947" s="24"/>
      <c r="M947" s="24"/>
      <c r="N947" s="24"/>
      <c r="O947" s="48"/>
      <c r="P947" s="48"/>
      <c r="Q947" s="48"/>
    </row>
    <row r="948" spans="2:17" ht="20.100000000000001" customHeight="1">
      <c r="B948"/>
      <c r="C948" s="74" t="s">
        <v>29</v>
      </c>
      <c r="D948" s="71"/>
      <c r="E948" s="24" t="s">
        <v>104</v>
      </c>
      <c r="F948" s="24"/>
      <c r="G948" s="46"/>
      <c r="H948" s="24"/>
      <c r="I948" s="24"/>
      <c r="J948" s="24"/>
      <c r="K948" s="24"/>
      <c r="L948" s="24"/>
      <c r="M948" s="24"/>
      <c r="N948" s="24"/>
      <c r="O948" s="48"/>
      <c r="P948" s="48"/>
      <c r="Q948" s="48"/>
    </row>
    <row r="949" spans="2:17" ht="20.100000000000001" customHeight="1">
      <c r="B949"/>
      <c r="C949" s="74" t="s">
        <v>45</v>
      </c>
      <c r="D949" s="71"/>
      <c r="E949" s="24" t="s">
        <v>104</v>
      </c>
      <c r="F949" s="24"/>
      <c r="G949" s="46"/>
      <c r="H949" s="24"/>
      <c r="I949" s="24"/>
      <c r="J949" s="24"/>
      <c r="K949" s="24"/>
      <c r="L949" s="24"/>
      <c r="M949" s="24"/>
      <c r="N949" s="24"/>
      <c r="O949" s="48"/>
      <c r="P949" s="48"/>
      <c r="Q949" s="48"/>
    </row>
    <row r="950" spans="2:17" ht="20.100000000000001" customHeight="1">
      <c r="B950"/>
      <c r="C950" s="76" t="s">
        <v>79</v>
      </c>
      <c r="D950" s="76"/>
      <c r="E950" s="24" t="s">
        <v>105</v>
      </c>
      <c r="F950" s="24"/>
      <c r="G950" s="46"/>
      <c r="H950" s="24"/>
      <c r="I950" s="24"/>
      <c r="J950" s="24"/>
      <c r="K950" s="24"/>
      <c r="L950" s="24"/>
      <c r="M950" s="24"/>
      <c r="N950" s="24"/>
      <c r="O950" s="48"/>
      <c r="P950" s="48"/>
      <c r="Q950" s="48"/>
    </row>
    <row r="951" spans="2:17" ht="19.5" customHeight="1">
      <c r="B951"/>
      <c r="C951" s="76" t="s">
        <v>59</v>
      </c>
      <c r="D951" s="76"/>
      <c r="E951" s="24" t="s">
        <v>105</v>
      </c>
      <c r="F951" s="24"/>
      <c r="G951" s="46"/>
      <c r="H951" s="24"/>
      <c r="I951" s="24"/>
      <c r="J951" s="24"/>
      <c r="K951" s="24"/>
      <c r="L951" s="24"/>
      <c r="M951" s="24"/>
      <c r="N951" s="24"/>
      <c r="O951" s="48"/>
      <c r="P951" s="48"/>
      <c r="Q951" s="48"/>
    </row>
    <row r="952" spans="2:17" ht="19.5" customHeight="1">
      <c r="B952"/>
      <c r="C952" t="s">
        <v>93</v>
      </c>
      <c r="G952" s="42"/>
      <c r="O952" s="47"/>
      <c r="P952" s="47"/>
      <c r="Q952" s="47"/>
    </row>
    <row r="953" spans="2:17" ht="15.75">
      <c r="F953" s="6"/>
    </row>
    <row r="954" spans="2:17" ht="20.100000000000001" customHeight="1">
      <c r="B954"/>
      <c r="C954" s="4" t="s">
        <v>2</v>
      </c>
      <c r="D954" s="5" t="s">
        <v>245</v>
      </c>
      <c r="E954" s="1"/>
      <c r="G954" s="42"/>
    </row>
    <row r="955" spans="2:17" ht="20.100000000000001" customHeight="1">
      <c r="B955"/>
      <c r="C955" s="4" t="s">
        <v>5</v>
      </c>
      <c r="D955" s="16" t="s">
        <v>275</v>
      </c>
      <c r="E955" s="1"/>
      <c r="G955" s="42"/>
    </row>
    <row r="956" spans="2:17" ht="20.100000000000001" customHeight="1">
      <c r="C956" s="4" t="s">
        <v>7</v>
      </c>
      <c r="D956" s="5">
        <v>28</v>
      </c>
      <c r="E956" s="1"/>
      <c r="G956" s="42"/>
    </row>
    <row r="957" spans="2:17" ht="20.100000000000001" customHeight="1">
      <c r="C957" s="4" t="s">
        <v>12</v>
      </c>
      <c r="D957" s="5">
        <v>28</v>
      </c>
      <c r="E957" s="1"/>
      <c r="G957" s="42"/>
    </row>
    <row r="958" spans="2:17" ht="20.100000000000001" customHeight="1">
      <c r="C958" s="4" t="s">
        <v>13</v>
      </c>
      <c r="D958" s="7">
        <v>750</v>
      </c>
      <c r="E958" s="1"/>
      <c r="G958" s="42"/>
    </row>
    <row r="959" spans="2:17" ht="30" customHeight="1">
      <c r="C959" s="8" t="s">
        <v>86</v>
      </c>
      <c r="D959" s="37">
        <v>3.6299999999999999E-2</v>
      </c>
      <c r="E959" s="1"/>
      <c r="G959" s="42"/>
    </row>
    <row r="960" spans="2:17" ht="30" customHeight="1">
      <c r="C960" s="8" t="s">
        <v>85</v>
      </c>
      <c r="D960" s="38">
        <v>0.1915</v>
      </c>
      <c r="E960" s="1"/>
      <c r="G960" s="42"/>
    </row>
    <row r="961" spans="2:17" ht="20.100000000000001" customHeight="1">
      <c r="C961" s="2"/>
      <c r="G961" s="42"/>
    </row>
    <row r="962" spans="2:17" s="10" customFormat="1" ht="20.100000000000001" customHeight="1">
      <c r="B962" s="9"/>
      <c r="F962" s="63" t="s">
        <v>3</v>
      </c>
      <c r="G962" s="64"/>
      <c r="H962" s="65"/>
      <c r="I962" s="61" t="s">
        <v>4</v>
      </c>
      <c r="J962" s="61"/>
      <c r="K962" s="61"/>
      <c r="L962" s="61" t="s">
        <v>84</v>
      </c>
      <c r="M962" s="61"/>
      <c r="N962" s="61"/>
      <c r="O962" s="61" t="s">
        <v>83</v>
      </c>
      <c r="P962" s="61"/>
      <c r="Q962" s="61"/>
    </row>
    <row r="963" spans="2:17" s="10" customFormat="1" ht="20.100000000000001" customHeight="1">
      <c r="B963" s="9"/>
      <c r="F963" s="63" t="s">
        <v>6</v>
      </c>
      <c r="G963" s="64"/>
      <c r="H963" s="65"/>
      <c r="I963" s="62" t="s">
        <v>48</v>
      </c>
      <c r="J963" s="62"/>
      <c r="K963" s="62"/>
      <c r="L963" s="62" t="s">
        <v>48</v>
      </c>
      <c r="M963" s="62"/>
      <c r="N963" s="62"/>
      <c r="O963" s="62" t="s">
        <v>48</v>
      </c>
      <c r="P963" s="62"/>
      <c r="Q963" s="62"/>
    </row>
    <row r="964" spans="2:17" s="13" customFormat="1" ht="20.100000000000001" customHeight="1">
      <c r="B964" s="11"/>
      <c r="C964" s="66" t="s">
        <v>14</v>
      </c>
      <c r="D964" s="67"/>
      <c r="E964" s="35" t="s">
        <v>17</v>
      </c>
      <c r="F964" s="35" t="s">
        <v>8</v>
      </c>
      <c r="G964" s="43" t="s">
        <v>18</v>
      </c>
      <c r="H964" s="35" t="s">
        <v>19</v>
      </c>
      <c r="I964" s="35" t="s">
        <v>9</v>
      </c>
      <c r="J964" s="35" t="s">
        <v>10</v>
      </c>
      <c r="K964" s="35" t="s">
        <v>11</v>
      </c>
      <c r="L964" s="35" t="s">
        <v>9</v>
      </c>
      <c r="M964" s="35" t="s">
        <v>10</v>
      </c>
      <c r="N964" s="35" t="s">
        <v>11</v>
      </c>
      <c r="O964" s="35" t="s">
        <v>9</v>
      </c>
      <c r="P964" s="35" t="s">
        <v>10</v>
      </c>
      <c r="Q964" s="35" t="s">
        <v>11</v>
      </c>
    </row>
    <row r="965" spans="2:17" ht="20.100000000000001" customHeight="1">
      <c r="C965" s="68" t="s">
        <v>15</v>
      </c>
      <c r="D965" s="69"/>
      <c r="E965" s="14" t="s">
        <v>275</v>
      </c>
      <c r="F965" s="17">
        <v>573.72</v>
      </c>
      <c r="G965" s="39">
        <f>ROUND(1-(H965/F965),3)</f>
        <v>0.23300000000000001</v>
      </c>
      <c r="H965" s="17">
        <v>440</v>
      </c>
      <c r="I965" s="17">
        <v>12.71</v>
      </c>
      <c r="J965" s="17">
        <v>10.27</v>
      </c>
      <c r="K965" s="17">
        <v>8.51</v>
      </c>
      <c r="L965" s="17" t="s">
        <v>92</v>
      </c>
      <c r="M965" s="17" t="s">
        <v>92</v>
      </c>
      <c r="N965" s="17" t="s">
        <v>92</v>
      </c>
      <c r="O965" s="38">
        <f>ROUND(I965/D958,4)+D959</f>
        <v>5.3199999999999997E-2</v>
      </c>
      <c r="P965" s="38">
        <f>ROUND(J965/D958,4)+D959</f>
        <v>0.05</v>
      </c>
      <c r="Q965" s="38">
        <f>ROUND(K965/D958,4)+D959</f>
        <v>4.7599999999999996E-2</v>
      </c>
    </row>
    <row r="966" spans="2:17" ht="20.100000000000001" customHeight="1">
      <c r="B966" s="15"/>
      <c r="C966" s="75" t="s">
        <v>20</v>
      </c>
      <c r="D966" s="75"/>
      <c r="E966" s="75"/>
      <c r="F966" s="75"/>
      <c r="G966" s="75"/>
      <c r="H966" s="75"/>
      <c r="I966" s="75"/>
      <c r="J966" s="75"/>
      <c r="K966" s="75"/>
    </row>
    <row r="967" spans="2:17" ht="20.100000000000001" customHeight="1">
      <c r="C967" s="59" t="s">
        <v>274</v>
      </c>
      <c r="D967" s="60"/>
      <c r="E967" s="14" t="s">
        <v>703</v>
      </c>
      <c r="F967" s="17" t="s">
        <v>92</v>
      </c>
      <c r="G967" s="39" t="s">
        <v>92</v>
      </c>
      <c r="H967" s="17">
        <v>160</v>
      </c>
      <c r="I967" s="17">
        <v>4.62</v>
      </c>
      <c r="J967" s="17">
        <v>3.73</v>
      </c>
      <c r="K967" s="17">
        <v>3.09</v>
      </c>
      <c r="L967" s="17" t="s">
        <v>92</v>
      </c>
      <c r="M967" s="17" t="s">
        <v>92</v>
      </c>
      <c r="N967" s="17" t="s">
        <v>92</v>
      </c>
      <c r="O967" s="38">
        <f>IF(ROUND(I967/D$958,4)=0,0.0001,ROUND(I967/D$958,4))</f>
        <v>6.1999999999999998E-3</v>
      </c>
      <c r="P967" s="38">
        <f>IF(ROUND(J967/D$958,4)=0,0.0001,ROUND(J967/D$958,4))</f>
        <v>5.0000000000000001E-3</v>
      </c>
      <c r="Q967" s="38">
        <f>IF(ROUND(K967/D$958,4)=0,0.0001,ROUND(K967/D$958,4))</f>
        <v>4.1000000000000003E-3</v>
      </c>
    </row>
    <row r="968" spans="2:17" ht="20.100000000000001" customHeight="1">
      <c r="C968" s="59" t="s">
        <v>276</v>
      </c>
      <c r="D968" s="60"/>
      <c r="E968" s="14" t="s">
        <v>723</v>
      </c>
      <c r="F968" s="17">
        <v>185.4</v>
      </c>
      <c r="G968" s="39">
        <f t="shared" ref="G968" si="21">ROUND(1-(H968/F968),3)</f>
        <v>0.121</v>
      </c>
      <c r="H968" s="17">
        <v>163</v>
      </c>
      <c r="I968" s="17">
        <v>4.71</v>
      </c>
      <c r="J968" s="17">
        <v>3.8</v>
      </c>
      <c r="K968" s="17">
        <v>3.15</v>
      </c>
      <c r="L968" s="17" t="s">
        <v>92</v>
      </c>
      <c r="M968" s="17" t="s">
        <v>92</v>
      </c>
      <c r="N968" s="17" t="s">
        <v>92</v>
      </c>
      <c r="O968" s="38">
        <f>IF(ROUND(I968/D$958,4)=0,0.0001,ROUND(I968/D$958,4))</f>
        <v>6.3E-3</v>
      </c>
      <c r="P968" s="38">
        <f>IF(ROUND(J968/D$958,4)=0,0.0001,ROUND(J968/D$958,4))</f>
        <v>5.1000000000000004E-3</v>
      </c>
      <c r="Q968" s="38">
        <f>IF(ROUND(K968/D$958,4)=0,0.0001,ROUND(K968/D$958,4))</f>
        <v>4.1999999999999997E-3</v>
      </c>
    </row>
    <row r="969" spans="2:17" ht="20.100000000000001" customHeight="1">
      <c r="C969" s="59"/>
      <c r="D969" s="60"/>
      <c r="E969" s="14"/>
      <c r="F969" s="17"/>
      <c r="G969" s="39"/>
      <c r="H969" s="17"/>
      <c r="I969" s="17"/>
      <c r="J969" s="17"/>
      <c r="K969" s="17"/>
      <c r="L969" s="17"/>
      <c r="M969" s="17"/>
      <c r="N969" s="17"/>
      <c r="O969" s="38"/>
      <c r="P969" s="38"/>
      <c r="Q969" s="38"/>
    </row>
    <row r="970" spans="2:17" ht="20.100000000000001" customHeight="1">
      <c r="C970" s="59"/>
      <c r="D970" s="60"/>
      <c r="E970" s="14"/>
      <c r="F970" s="17"/>
      <c r="G970" s="39"/>
      <c r="H970" s="17"/>
      <c r="I970" s="17"/>
      <c r="J970" s="17"/>
      <c r="K970" s="17"/>
      <c r="L970" s="17"/>
      <c r="M970" s="17"/>
      <c r="N970" s="17"/>
      <c r="O970" s="38"/>
      <c r="P970" s="38"/>
      <c r="Q970" s="38"/>
    </row>
    <row r="971" spans="2:17" ht="20.100000000000001" customHeight="1">
      <c r="C971" s="59"/>
      <c r="D971" s="60"/>
      <c r="E971" s="14"/>
      <c r="F971" s="17"/>
      <c r="G971" s="39"/>
      <c r="H971" s="17"/>
      <c r="I971" s="17"/>
      <c r="J971" s="17"/>
      <c r="K971" s="17"/>
      <c r="L971" s="17"/>
      <c r="M971" s="17"/>
      <c r="N971" s="17"/>
      <c r="O971" s="38"/>
      <c r="P971" s="38"/>
      <c r="Q971" s="38"/>
    </row>
    <row r="972" spans="2:17" ht="20.100000000000001" customHeight="1">
      <c r="B972"/>
      <c r="C972" s="59"/>
      <c r="D972" s="60"/>
      <c r="E972" s="14"/>
      <c r="F972" s="17"/>
      <c r="G972" s="39"/>
      <c r="H972" s="17"/>
      <c r="I972" s="17"/>
      <c r="J972" s="17"/>
      <c r="K972" s="17"/>
      <c r="L972" s="17"/>
      <c r="M972" s="17"/>
      <c r="N972" s="17"/>
      <c r="O972" s="38"/>
      <c r="P972" s="38"/>
      <c r="Q972" s="38"/>
    </row>
    <row r="973" spans="2:17" ht="20.100000000000001" customHeight="1">
      <c r="B973"/>
      <c r="C973" s="59"/>
      <c r="D973" s="60"/>
      <c r="E973" s="14"/>
      <c r="F973" s="17"/>
      <c r="G973" s="39"/>
      <c r="H973" s="17"/>
      <c r="I973" s="17"/>
      <c r="J973" s="17"/>
      <c r="K973" s="17"/>
      <c r="L973" s="17"/>
      <c r="M973" s="17"/>
      <c r="N973" s="17"/>
      <c r="O973" s="38"/>
      <c r="P973" s="38"/>
      <c r="Q973" s="38"/>
    </row>
    <row r="974" spans="2:17" ht="20.100000000000001" customHeight="1">
      <c r="B974"/>
      <c r="C974" s="59"/>
      <c r="D974" s="60"/>
      <c r="E974" s="14"/>
      <c r="F974" s="17"/>
      <c r="G974" s="39"/>
      <c r="H974" s="17"/>
      <c r="I974" s="17"/>
      <c r="J974" s="17"/>
      <c r="K974" s="17"/>
      <c r="L974" s="17"/>
      <c r="M974" s="17"/>
      <c r="N974" s="17"/>
      <c r="O974" s="38"/>
      <c r="P974" s="38"/>
      <c r="Q974" s="38"/>
    </row>
    <row r="975" spans="2:17" ht="20.100000000000001" customHeight="1">
      <c r="B975"/>
      <c r="C975" s="59"/>
      <c r="D975" s="60"/>
      <c r="E975" s="14"/>
      <c r="F975" s="17"/>
      <c r="G975" s="39"/>
      <c r="H975" s="17"/>
      <c r="I975" s="17"/>
      <c r="J975" s="17"/>
      <c r="K975" s="17"/>
      <c r="L975" s="17"/>
      <c r="M975" s="17"/>
      <c r="N975" s="17"/>
      <c r="O975" s="38"/>
      <c r="P975" s="38"/>
      <c r="Q975" s="38"/>
    </row>
    <row r="976" spans="2:17" ht="20.100000000000001" customHeight="1">
      <c r="B976"/>
      <c r="C976" s="59"/>
      <c r="D976" s="60"/>
      <c r="E976" s="14"/>
      <c r="F976" s="17"/>
      <c r="G976" s="39"/>
      <c r="H976" s="17"/>
      <c r="I976" s="17"/>
      <c r="J976" s="17"/>
      <c r="K976" s="17"/>
      <c r="L976" s="17"/>
      <c r="M976" s="17"/>
      <c r="N976" s="17"/>
      <c r="O976" s="38"/>
      <c r="P976" s="38"/>
      <c r="Q976" s="38"/>
    </row>
    <row r="977" spans="2:17" ht="20.100000000000001" customHeight="1">
      <c r="B977"/>
      <c r="C977" s="59"/>
      <c r="D977" s="60"/>
      <c r="E977" s="14"/>
      <c r="F977" s="17"/>
      <c r="G977" s="39"/>
      <c r="H977" s="17"/>
      <c r="I977" s="17"/>
      <c r="J977" s="17"/>
      <c r="K977" s="17"/>
      <c r="L977" s="17"/>
      <c r="M977" s="17"/>
      <c r="N977" s="17"/>
      <c r="O977" s="38"/>
      <c r="P977" s="38"/>
      <c r="Q977" s="38"/>
    </row>
    <row r="978" spans="2:17" ht="20.100000000000001" customHeight="1">
      <c r="B978"/>
      <c r="C978" s="59"/>
      <c r="D978" s="60"/>
      <c r="E978" s="14"/>
      <c r="F978" s="17"/>
      <c r="G978" s="39"/>
      <c r="H978" s="17"/>
      <c r="I978" s="17"/>
      <c r="J978" s="17"/>
      <c r="K978" s="17"/>
      <c r="L978" s="17"/>
      <c r="M978" s="17"/>
      <c r="N978" s="17"/>
      <c r="O978" s="38"/>
      <c r="P978" s="38"/>
      <c r="Q978" s="38"/>
    </row>
    <row r="979" spans="2:17" ht="20.100000000000001" customHeight="1">
      <c r="B979"/>
      <c r="C979" s="59"/>
      <c r="D979" s="60"/>
      <c r="E979" s="14"/>
      <c r="F979" s="17"/>
      <c r="G979" s="39"/>
      <c r="H979" s="17"/>
      <c r="I979" s="17"/>
      <c r="J979" s="17"/>
      <c r="K979" s="17"/>
      <c r="L979" s="17"/>
      <c r="M979" s="17"/>
      <c r="N979" s="17"/>
      <c r="O979" s="38"/>
      <c r="P979" s="38"/>
      <c r="Q979" s="38"/>
    </row>
    <row r="980" spans="2:17" ht="20.100000000000001" customHeight="1">
      <c r="B980"/>
      <c r="C980" s="59"/>
      <c r="D980" s="60"/>
      <c r="E980" s="14"/>
      <c r="F980" s="17"/>
      <c r="G980" s="39"/>
      <c r="H980" s="17"/>
      <c r="I980" s="17"/>
      <c r="J980" s="17"/>
      <c r="K980" s="17"/>
      <c r="L980" s="17"/>
      <c r="M980" s="17"/>
      <c r="N980" s="17"/>
      <c r="O980" s="38"/>
      <c r="P980" s="38"/>
      <c r="Q980" s="38"/>
    </row>
    <row r="981" spans="2:17" ht="20.100000000000001" customHeight="1">
      <c r="B981"/>
      <c r="C981" s="59"/>
      <c r="D981" s="60"/>
      <c r="E981" s="14"/>
      <c r="F981" s="17"/>
      <c r="G981" s="39"/>
      <c r="H981" s="17"/>
      <c r="I981" s="17"/>
      <c r="J981" s="17"/>
      <c r="K981" s="17"/>
      <c r="L981" s="17"/>
      <c r="M981" s="17"/>
      <c r="N981" s="17"/>
      <c r="O981" s="38"/>
      <c r="P981" s="38"/>
      <c r="Q981" s="38"/>
    </row>
    <row r="982" spans="2:17" ht="20.100000000000001" customHeight="1">
      <c r="B982"/>
      <c r="C982" s="59"/>
      <c r="D982" s="60"/>
      <c r="E982" s="14"/>
      <c r="F982" s="17"/>
      <c r="G982" s="39"/>
      <c r="H982" s="17"/>
      <c r="I982" s="17"/>
      <c r="J982" s="17"/>
      <c r="K982" s="17"/>
      <c r="L982" s="17"/>
      <c r="M982" s="17"/>
      <c r="N982" s="17"/>
      <c r="O982" s="38"/>
      <c r="P982" s="38"/>
      <c r="Q982" s="38"/>
    </row>
    <row r="983" spans="2:17" ht="20.100000000000001" customHeight="1">
      <c r="B983"/>
      <c r="C983" s="59"/>
      <c r="D983" s="60"/>
      <c r="E983" s="14"/>
      <c r="F983" s="17"/>
      <c r="G983" s="39"/>
      <c r="H983" s="17"/>
      <c r="I983" s="17"/>
      <c r="J983" s="17"/>
      <c r="K983" s="17"/>
      <c r="L983" s="17"/>
      <c r="M983" s="17"/>
      <c r="N983" s="17"/>
      <c r="O983" s="38"/>
      <c r="P983" s="38"/>
      <c r="Q983" s="38"/>
    </row>
    <row r="984" spans="2:17" ht="20.100000000000001" customHeight="1">
      <c r="B984"/>
      <c r="C984" s="59"/>
      <c r="D984" s="60"/>
      <c r="E984" s="14"/>
      <c r="F984" s="17"/>
      <c r="G984" s="39"/>
      <c r="H984" s="17"/>
      <c r="I984" s="17"/>
      <c r="J984" s="17"/>
      <c r="K984" s="17"/>
      <c r="L984" s="17"/>
      <c r="M984" s="17"/>
      <c r="N984" s="17"/>
      <c r="O984" s="38"/>
      <c r="P984" s="38"/>
      <c r="Q984" s="38"/>
    </row>
    <row r="985" spans="2:17" ht="20.100000000000001" customHeight="1">
      <c r="B985"/>
      <c r="C985" s="70" t="s">
        <v>21</v>
      </c>
      <c r="D985" s="70"/>
      <c r="E985" s="70"/>
      <c r="F985" s="70"/>
      <c r="G985" s="70"/>
      <c r="H985" s="70"/>
      <c r="I985" s="70"/>
      <c r="J985" s="70"/>
      <c r="K985" s="70"/>
      <c r="O985" s="47"/>
      <c r="P985" s="47"/>
      <c r="Q985" s="47"/>
    </row>
    <row r="986" spans="2:17" ht="20.100000000000001" customHeight="1">
      <c r="B986"/>
      <c r="C986" s="59"/>
      <c r="D986" s="60"/>
      <c r="E986" s="14"/>
      <c r="F986" s="17"/>
      <c r="G986" s="39"/>
      <c r="H986" s="17"/>
      <c r="I986" s="17"/>
      <c r="J986" s="17"/>
      <c r="K986" s="17"/>
      <c r="L986" s="17"/>
      <c r="M986" s="17"/>
      <c r="N986" s="17"/>
      <c r="O986" s="38"/>
      <c r="P986" s="38"/>
      <c r="Q986" s="38"/>
    </row>
    <row r="987" spans="2:17" ht="20.100000000000001" customHeight="1">
      <c r="B987"/>
      <c r="C987" s="59"/>
      <c r="D987" s="60"/>
      <c r="E987" s="14"/>
      <c r="F987" s="17"/>
      <c r="G987" s="39"/>
      <c r="H987" s="17"/>
      <c r="I987" s="17"/>
      <c r="J987" s="17"/>
      <c r="K987" s="17"/>
      <c r="L987" s="17"/>
      <c r="M987" s="17"/>
      <c r="N987" s="17"/>
      <c r="O987" s="38"/>
      <c r="P987" s="38"/>
      <c r="Q987" s="38"/>
    </row>
    <row r="988" spans="2:17" ht="20.100000000000001" customHeight="1">
      <c r="B988"/>
      <c r="C988" s="59"/>
      <c r="D988" s="60"/>
      <c r="E988" s="14"/>
      <c r="F988" s="17"/>
      <c r="G988" s="39"/>
      <c r="H988" s="17"/>
      <c r="I988" s="17"/>
      <c r="J988" s="17"/>
      <c r="K988" s="17"/>
      <c r="L988" s="17"/>
      <c r="M988" s="17"/>
      <c r="N988" s="17"/>
      <c r="O988" s="38"/>
      <c r="P988" s="38"/>
      <c r="Q988" s="38"/>
    </row>
    <row r="989" spans="2:17" ht="20.100000000000001" customHeight="1">
      <c r="B989"/>
      <c r="C989" s="59"/>
      <c r="D989" s="60"/>
      <c r="E989" s="14"/>
      <c r="F989" s="17"/>
      <c r="G989" s="39"/>
      <c r="H989" s="17"/>
      <c r="I989" s="17"/>
      <c r="J989" s="17"/>
      <c r="K989" s="17"/>
      <c r="L989" s="17"/>
      <c r="M989" s="17"/>
      <c r="N989" s="17"/>
      <c r="O989" s="38"/>
      <c r="P989" s="38"/>
      <c r="Q989" s="38"/>
    </row>
    <row r="990" spans="2:17" ht="20.100000000000001" customHeight="1">
      <c r="B990"/>
      <c r="C990" s="70" t="s">
        <v>23</v>
      </c>
      <c r="D990" s="70"/>
      <c r="E990" s="70"/>
      <c r="F990" s="70"/>
      <c r="G990" s="70"/>
      <c r="H990" s="70"/>
      <c r="I990" s="70"/>
      <c r="J990" s="70"/>
      <c r="K990" s="70"/>
      <c r="O990" s="47"/>
      <c r="P990" s="47"/>
      <c r="Q990" s="47"/>
    </row>
    <row r="991" spans="2:17" ht="20.100000000000001" customHeight="1">
      <c r="B991"/>
      <c r="C991" s="59"/>
      <c r="D991" s="60"/>
      <c r="E991" s="14"/>
      <c r="F991" s="17"/>
      <c r="G991" s="39"/>
      <c r="H991" s="17"/>
      <c r="I991" s="17"/>
      <c r="J991" s="17"/>
      <c r="K991" s="17"/>
      <c r="L991" s="17"/>
      <c r="M991" s="17"/>
      <c r="N991" s="17"/>
      <c r="O991" s="38"/>
      <c r="P991" s="38"/>
      <c r="Q991" s="38"/>
    </row>
    <row r="992" spans="2:17" ht="20.100000000000001" customHeight="1">
      <c r="B992"/>
      <c r="C992" s="59"/>
      <c r="D992" s="60"/>
      <c r="E992" s="14"/>
      <c r="F992" s="17"/>
      <c r="G992" s="39"/>
      <c r="H992" s="17"/>
      <c r="I992" s="17"/>
      <c r="J992" s="17"/>
      <c r="K992" s="17"/>
      <c r="L992" s="17"/>
      <c r="M992" s="17"/>
      <c r="N992" s="17"/>
      <c r="O992" s="38"/>
      <c r="P992" s="38"/>
      <c r="Q992" s="38"/>
    </row>
    <row r="993" spans="2:17" ht="20.100000000000001" customHeight="1">
      <c r="B993"/>
      <c r="C993" s="59"/>
      <c r="D993" s="60"/>
      <c r="E993" s="14"/>
      <c r="F993" s="17"/>
      <c r="G993" s="39"/>
      <c r="H993" s="17"/>
      <c r="I993" s="17"/>
      <c r="J993" s="17"/>
      <c r="K993" s="17"/>
      <c r="L993" s="17"/>
      <c r="M993" s="17"/>
      <c r="N993" s="17"/>
      <c r="O993" s="38"/>
      <c r="P993" s="38"/>
      <c r="Q993" s="38"/>
    </row>
    <row r="994" spans="2:17" ht="20.100000000000001" customHeight="1">
      <c r="B994"/>
      <c r="C994" s="59"/>
      <c r="D994" s="60"/>
      <c r="E994" s="14"/>
      <c r="F994" s="17"/>
      <c r="G994" s="39"/>
      <c r="H994" s="17"/>
      <c r="I994" s="17"/>
      <c r="J994" s="17"/>
      <c r="K994" s="17"/>
      <c r="L994" s="17"/>
      <c r="M994" s="17"/>
      <c r="N994" s="17"/>
      <c r="O994" s="38"/>
      <c r="P994" s="38"/>
      <c r="Q994" s="38"/>
    </row>
    <row r="995" spans="2:17" ht="20.100000000000001" customHeight="1">
      <c r="B995"/>
      <c r="C995" s="59"/>
      <c r="D995" s="60"/>
      <c r="E995" s="14"/>
      <c r="F995" s="17"/>
      <c r="G995" s="39"/>
      <c r="H995" s="17"/>
      <c r="I995" s="17"/>
      <c r="J995" s="17"/>
      <c r="K995" s="17"/>
      <c r="L995" s="17"/>
      <c r="M995" s="17"/>
      <c r="N995" s="17"/>
      <c r="O995" s="38"/>
      <c r="P995" s="38"/>
      <c r="Q995" s="38"/>
    </row>
    <row r="996" spans="2:17" ht="20.100000000000001" customHeight="1">
      <c r="B996"/>
      <c r="C996" s="59"/>
      <c r="D996" s="60"/>
      <c r="E996" s="14"/>
      <c r="F996" s="17"/>
      <c r="G996" s="39"/>
      <c r="H996" s="17"/>
      <c r="I996" s="17"/>
      <c r="J996" s="17"/>
      <c r="K996" s="17"/>
      <c r="L996" s="17"/>
      <c r="M996" s="17"/>
      <c r="N996" s="17"/>
      <c r="O996" s="38"/>
      <c r="P996" s="38"/>
      <c r="Q996" s="38"/>
    </row>
    <row r="997" spans="2:17" ht="19.5" customHeight="1">
      <c r="B997"/>
      <c r="C997" s="59"/>
      <c r="D997" s="60"/>
      <c r="E997" s="14"/>
      <c r="F997" s="17"/>
      <c r="G997" s="39"/>
      <c r="H997" s="17"/>
      <c r="I997" s="17"/>
      <c r="J997" s="17"/>
      <c r="K997" s="17"/>
      <c r="L997" s="17"/>
      <c r="M997" s="17"/>
      <c r="N997" s="17"/>
      <c r="O997" s="38"/>
      <c r="P997" s="38"/>
      <c r="Q997" s="38"/>
    </row>
    <row r="998" spans="2:17" ht="20.100000000000001" customHeight="1">
      <c r="B998"/>
      <c r="C998" s="59"/>
      <c r="D998" s="60"/>
      <c r="E998" s="14"/>
      <c r="F998" s="17"/>
      <c r="G998" s="39"/>
      <c r="H998" s="17"/>
      <c r="I998" s="17"/>
      <c r="J998" s="17"/>
      <c r="K998" s="17"/>
      <c r="L998" s="17"/>
      <c r="M998" s="17"/>
      <c r="N998" s="17"/>
      <c r="O998" s="38"/>
      <c r="P998" s="38"/>
      <c r="Q998" s="38"/>
    </row>
    <row r="999" spans="2:17" ht="20.100000000000001" customHeight="1">
      <c r="B999"/>
      <c r="C999" s="59"/>
      <c r="D999" s="60"/>
      <c r="E999" s="14"/>
      <c r="F999" s="17"/>
      <c r="G999" s="39"/>
      <c r="H999" s="17"/>
      <c r="I999" s="17"/>
      <c r="J999" s="17"/>
      <c r="K999" s="17"/>
      <c r="L999" s="17"/>
      <c r="M999" s="17"/>
      <c r="N999" s="17"/>
      <c r="O999" s="38"/>
      <c r="P999" s="38"/>
      <c r="Q999" s="38"/>
    </row>
    <row r="1000" spans="2:17" ht="20.100000000000001" customHeight="1">
      <c r="B1000"/>
      <c r="C1000" s="59"/>
      <c r="D1000" s="60"/>
      <c r="E1000" s="14"/>
      <c r="F1000" s="17"/>
      <c r="G1000" s="39"/>
      <c r="H1000" s="17"/>
      <c r="I1000" s="17"/>
      <c r="J1000" s="17"/>
      <c r="K1000" s="17"/>
      <c r="L1000" s="17"/>
      <c r="M1000" s="17"/>
      <c r="N1000" s="17"/>
      <c r="O1000" s="38"/>
      <c r="P1000" s="38"/>
      <c r="Q1000" s="38"/>
    </row>
    <row r="1001" spans="2:17" ht="20.100000000000001" customHeight="1">
      <c r="B1001"/>
      <c r="C1001" s="59"/>
      <c r="D1001" s="60"/>
      <c r="E1001" s="14"/>
      <c r="F1001" s="17"/>
      <c r="G1001" s="39"/>
      <c r="H1001" s="17"/>
      <c r="I1001" s="17"/>
      <c r="J1001" s="17"/>
      <c r="K1001" s="17"/>
      <c r="L1001" s="17"/>
      <c r="M1001" s="17"/>
      <c r="N1001" s="17"/>
      <c r="O1001" s="38"/>
      <c r="P1001" s="38"/>
      <c r="Q1001" s="38"/>
    </row>
    <row r="1002" spans="2:17" ht="20.100000000000001" customHeight="1">
      <c r="B1002"/>
      <c r="C1002" s="70" t="s">
        <v>22</v>
      </c>
      <c r="D1002" s="70"/>
      <c r="E1002" s="70"/>
      <c r="F1002" s="70"/>
      <c r="G1002" s="70"/>
      <c r="H1002" s="70"/>
      <c r="I1002" s="70"/>
      <c r="J1002" s="70"/>
      <c r="K1002" s="70"/>
      <c r="O1002" s="47"/>
      <c r="P1002" s="47"/>
      <c r="Q1002" s="47"/>
    </row>
    <row r="1003" spans="2:17" ht="20.100000000000001" customHeight="1">
      <c r="B1003"/>
      <c r="C1003" s="59"/>
      <c r="D1003" s="60"/>
      <c r="E1003" s="14"/>
      <c r="F1003" s="17"/>
      <c r="G1003" s="39"/>
      <c r="H1003" s="17"/>
      <c r="I1003" s="17"/>
      <c r="J1003" s="17"/>
      <c r="K1003" s="17"/>
      <c r="L1003" s="17"/>
      <c r="M1003" s="17"/>
      <c r="N1003" s="17"/>
      <c r="O1003" s="38"/>
      <c r="P1003" s="38"/>
      <c r="Q1003" s="38"/>
    </row>
    <row r="1004" spans="2:17" ht="20.100000000000001" customHeight="1">
      <c r="B1004"/>
      <c r="C1004" s="59"/>
      <c r="D1004" s="60"/>
      <c r="E1004" s="14"/>
      <c r="F1004" s="17"/>
      <c r="G1004" s="39"/>
      <c r="H1004" s="17"/>
      <c r="I1004" s="17"/>
      <c r="J1004" s="17"/>
      <c r="K1004" s="17"/>
      <c r="L1004" s="17"/>
      <c r="M1004" s="17"/>
      <c r="N1004" s="17"/>
      <c r="O1004" s="38"/>
      <c r="P1004" s="38"/>
      <c r="Q1004" s="38"/>
    </row>
    <row r="1005" spans="2:17" ht="20.100000000000001" customHeight="1">
      <c r="B1005"/>
      <c r="C1005" s="59"/>
      <c r="D1005" s="60"/>
      <c r="E1005" s="14"/>
      <c r="F1005" s="17"/>
      <c r="G1005" s="39"/>
      <c r="H1005" s="17"/>
      <c r="I1005" s="17"/>
      <c r="J1005" s="17"/>
      <c r="K1005" s="17"/>
      <c r="L1005" s="17"/>
      <c r="M1005" s="17"/>
      <c r="N1005" s="17"/>
      <c r="O1005" s="38"/>
      <c r="P1005" s="38"/>
      <c r="Q1005" s="38"/>
    </row>
    <row r="1006" spans="2:17" ht="20.100000000000001" customHeight="1">
      <c r="B1006"/>
      <c r="C1006" s="59"/>
      <c r="D1006" s="60"/>
      <c r="E1006" s="14"/>
      <c r="F1006" s="17"/>
      <c r="G1006" s="39"/>
      <c r="H1006" s="17"/>
      <c r="I1006" s="17"/>
      <c r="J1006" s="17"/>
      <c r="K1006" s="17"/>
      <c r="L1006" s="17"/>
      <c r="M1006" s="17"/>
      <c r="N1006" s="17"/>
      <c r="O1006" s="38"/>
      <c r="P1006" s="38"/>
      <c r="Q1006" s="38"/>
    </row>
    <row r="1007" spans="2:17" ht="20.100000000000001" customHeight="1">
      <c r="B1007"/>
      <c r="C1007" s="59"/>
      <c r="D1007" s="60"/>
      <c r="E1007" s="14"/>
      <c r="F1007" s="17"/>
      <c r="G1007" s="39"/>
      <c r="H1007" s="17"/>
      <c r="I1007" s="17"/>
      <c r="J1007" s="17"/>
      <c r="K1007" s="17"/>
      <c r="L1007" s="17"/>
      <c r="M1007" s="17"/>
      <c r="N1007" s="17"/>
      <c r="O1007" s="38"/>
      <c r="P1007" s="38"/>
      <c r="Q1007" s="38"/>
    </row>
    <row r="1008" spans="2:17" ht="20.100000000000001" customHeight="1">
      <c r="B1008"/>
      <c r="C1008" s="59"/>
      <c r="D1008" s="60"/>
      <c r="E1008" s="14"/>
      <c r="F1008" s="17"/>
      <c r="G1008" s="39"/>
      <c r="H1008" s="17"/>
      <c r="I1008" s="17"/>
      <c r="J1008" s="17"/>
      <c r="K1008" s="17"/>
      <c r="L1008" s="17"/>
      <c r="M1008" s="17"/>
      <c r="N1008" s="17"/>
      <c r="O1008" s="38"/>
      <c r="P1008" s="38"/>
      <c r="Q1008" s="38"/>
    </row>
    <row r="1009" spans="2:17" ht="20.100000000000001" customHeight="1">
      <c r="B1009"/>
      <c r="C1009" s="70" t="s">
        <v>63</v>
      </c>
      <c r="D1009" s="70"/>
      <c r="E1009" s="70"/>
      <c r="F1009" s="70"/>
      <c r="G1009" s="70"/>
      <c r="H1009" s="70"/>
      <c r="I1009" s="70"/>
      <c r="J1009" s="70"/>
      <c r="K1009" s="71"/>
      <c r="O1009" s="47"/>
      <c r="P1009" s="47"/>
      <c r="Q1009" s="47"/>
    </row>
    <row r="1010" spans="2:17" ht="20.100000000000001" customHeight="1">
      <c r="B1010"/>
      <c r="C1010" s="59" t="s">
        <v>103</v>
      </c>
      <c r="D1010" s="60"/>
      <c r="E1010" s="14"/>
      <c r="F1010" s="17"/>
      <c r="G1010" s="39"/>
      <c r="H1010" s="17"/>
      <c r="I1010" s="17"/>
      <c r="J1010" s="17"/>
      <c r="K1010" s="17"/>
      <c r="L1010" s="17"/>
      <c r="M1010" s="17"/>
      <c r="N1010" s="17"/>
      <c r="O1010" s="38"/>
      <c r="P1010" s="38"/>
      <c r="Q1010" s="38"/>
    </row>
    <row r="1011" spans="2:17" ht="20.100000000000001" customHeight="1">
      <c r="B1011"/>
      <c r="C1011" s="59"/>
      <c r="D1011" s="60"/>
      <c r="E1011" s="14"/>
      <c r="F1011" s="17"/>
      <c r="G1011" s="39"/>
      <c r="H1011" s="17"/>
      <c r="I1011" s="17"/>
      <c r="J1011" s="17"/>
      <c r="K1011" s="17"/>
      <c r="L1011" s="17"/>
      <c r="M1011" s="17"/>
      <c r="N1011" s="17"/>
      <c r="O1011" s="38"/>
      <c r="P1011" s="38"/>
      <c r="Q1011" s="38"/>
    </row>
    <row r="1012" spans="2:17" ht="20.100000000000001" customHeight="1">
      <c r="B1012"/>
      <c r="C1012" s="59"/>
      <c r="D1012" s="60"/>
      <c r="E1012" s="14"/>
      <c r="F1012" s="17"/>
      <c r="G1012" s="39"/>
      <c r="H1012" s="17"/>
      <c r="I1012" s="17"/>
      <c r="J1012" s="17"/>
      <c r="K1012" s="17"/>
      <c r="L1012" s="17"/>
      <c r="M1012" s="17"/>
      <c r="N1012" s="17"/>
      <c r="O1012" s="38"/>
      <c r="P1012" s="38"/>
      <c r="Q1012" s="38"/>
    </row>
    <row r="1013" spans="2:17" ht="20.100000000000001" customHeight="1">
      <c r="B1013"/>
      <c r="C1013" s="59"/>
      <c r="D1013" s="60"/>
      <c r="E1013" s="14"/>
      <c r="F1013" s="17"/>
      <c r="G1013" s="39"/>
      <c r="H1013" s="17"/>
      <c r="I1013" s="17"/>
      <c r="J1013" s="17"/>
      <c r="K1013" s="17"/>
      <c r="L1013" s="17"/>
      <c r="M1013" s="17"/>
      <c r="N1013" s="17"/>
      <c r="O1013" s="38"/>
      <c r="P1013" s="38"/>
      <c r="Q1013" s="38"/>
    </row>
    <row r="1014" spans="2:17" ht="20.100000000000001" customHeight="1">
      <c r="B1014"/>
      <c r="C1014" s="59"/>
      <c r="D1014" s="60"/>
      <c r="E1014" s="14"/>
      <c r="F1014" s="17"/>
      <c r="G1014" s="39"/>
      <c r="H1014" s="17"/>
      <c r="I1014" s="17"/>
      <c r="J1014" s="17"/>
      <c r="K1014" s="17"/>
      <c r="L1014" s="17"/>
      <c r="M1014" s="17"/>
      <c r="N1014" s="17"/>
      <c r="O1014" s="38"/>
      <c r="P1014" s="38"/>
      <c r="Q1014" s="38"/>
    </row>
    <row r="1015" spans="2:17" ht="20.100000000000001" customHeight="1">
      <c r="B1015"/>
      <c r="C1015" s="59"/>
      <c r="D1015" s="60"/>
      <c r="E1015" s="14"/>
      <c r="F1015" s="17"/>
      <c r="G1015" s="39"/>
      <c r="H1015" s="17"/>
      <c r="I1015" s="17"/>
      <c r="J1015" s="17"/>
      <c r="K1015" s="17"/>
      <c r="L1015" s="17"/>
      <c r="M1015" s="17"/>
      <c r="N1015" s="17"/>
      <c r="O1015" s="38"/>
      <c r="P1015" s="38"/>
      <c r="Q1015" s="38"/>
    </row>
    <row r="1016" spans="2:17" ht="20.100000000000001" customHeight="1">
      <c r="B1016"/>
      <c r="C1016" s="59"/>
      <c r="D1016" s="60"/>
      <c r="E1016" s="14"/>
      <c r="F1016" s="17"/>
      <c r="G1016" s="39"/>
      <c r="H1016" s="17"/>
      <c r="I1016" s="17"/>
      <c r="J1016" s="17"/>
      <c r="K1016" s="17"/>
      <c r="L1016" s="17"/>
      <c r="M1016" s="17"/>
      <c r="N1016" s="17"/>
      <c r="O1016" s="38"/>
      <c r="P1016" s="38"/>
      <c r="Q1016" s="38"/>
    </row>
    <row r="1017" spans="2:17" ht="20.100000000000001" customHeight="1">
      <c r="B1017"/>
      <c r="C1017" s="59"/>
      <c r="D1017" s="60"/>
      <c r="E1017" s="14"/>
      <c r="F1017" s="17"/>
      <c r="G1017" s="39"/>
      <c r="H1017" s="17"/>
      <c r="I1017" s="17"/>
      <c r="J1017" s="17"/>
      <c r="K1017" s="17"/>
      <c r="L1017" s="17"/>
      <c r="M1017" s="17"/>
      <c r="N1017" s="17"/>
      <c r="O1017" s="38"/>
      <c r="P1017" s="38"/>
      <c r="Q1017" s="38"/>
    </row>
    <row r="1018" spans="2:17" ht="20.100000000000001" customHeight="1">
      <c r="B1018"/>
      <c r="C1018" s="59"/>
      <c r="D1018" s="60"/>
      <c r="E1018" s="14"/>
      <c r="F1018" s="17"/>
      <c r="G1018" s="39"/>
      <c r="H1018" s="17"/>
      <c r="I1018" s="17"/>
      <c r="J1018" s="17"/>
      <c r="K1018" s="17"/>
      <c r="L1018" s="17"/>
      <c r="M1018" s="17"/>
      <c r="N1018" s="17"/>
      <c r="O1018" s="38"/>
      <c r="P1018" s="38"/>
      <c r="Q1018" s="38"/>
    </row>
    <row r="1019" spans="2:17" ht="20.100000000000001" customHeight="1">
      <c r="B1019"/>
      <c r="C1019" s="3" t="s">
        <v>16</v>
      </c>
      <c r="F1019" s="18"/>
      <c r="G1019" s="44"/>
      <c r="H1019" s="18"/>
      <c r="I1019" s="18"/>
      <c r="J1019" s="18"/>
      <c r="K1019" s="18"/>
      <c r="O1019" s="47"/>
      <c r="P1019" s="47"/>
      <c r="Q1019" s="47"/>
    </row>
    <row r="1020" spans="2:17" ht="20.100000000000001" customHeight="1">
      <c r="B1020"/>
      <c r="C1020" s="72" t="s">
        <v>51</v>
      </c>
      <c r="D1020" s="73"/>
      <c r="E1020" s="27"/>
      <c r="F1020" s="19">
        <v>150</v>
      </c>
      <c r="G1020" s="45">
        <v>0</v>
      </c>
      <c r="H1020" s="20">
        <v>150</v>
      </c>
      <c r="I1020" s="17"/>
      <c r="J1020" s="17"/>
      <c r="K1020" s="17"/>
      <c r="L1020" s="17"/>
      <c r="M1020" s="17"/>
      <c r="N1020" s="17"/>
      <c r="O1020" s="38"/>
      <c r="P1020" s="38"/>
      <c r="Q1020" s="38"/>
    </row>
    <row r="1021" spans="2:17" ht="20.100000000000001" customHeight="1">
      <c r="B1021"/>
      <c r="C1021" s="72" t="s">
        <v>58</v>
      </c>
      <c r="D1021" s="73"/>
      <c r="E1021" s="27"/>
      <c r="F1021" s="19">
        <v>100</v>
      </c>
      <c r="G1021" s="45">
        <v>0</v>
      </c>
      <c r="H1021" s="20">
        <v>100</v>
      </c>
      <c r="I1021" s="17"/>
      <c r="J1021" s="17"/>
      <c r="K1021" s="17"/>
      <c r="L1021" s="17"/>
      <c r="M1021" s="17"/>
      <c r="N1021" s="17"/>
      <c r="O1021" s="38"/>
      <c r="P1021" s="38"/>
      <c r="Q1021" s="38"/>
    </row>
    <row r="1022" spans="2:17" ht="20.100000000000001" customHeight="1">
      <c r="B1022"/>
      <c r="C1022" s="59"/>
      <c r="D1022" s="60"/>
      <c r="E1022" s="27"/>
      <c r="F1022" s="19"/>
      <c r="G1022" s="45"/>
      <c r="H1022" s="20"/>
      <c r="I1022" s="17"/>
      <c r="J1022" s="17"/>
      <c r="K1022" s="17"/>
      <c r="L1022" s="17"/>
      <c r="M1022" s="17"/>
      <c r="N1022" s="17"/>
      <c r="O1022" s="38"/>
      <c r="P1022" s="38"/>
      <c r="Q1022" s="38"/>
    </row>
    <row r="1023" spans="2:17" ht="20.100000000000001" customHeight="1">
      <c r="B1023"/>
      <c r="C1023" s="59"/>
      <c r="D1023" s="60"/>
      <c r="E1023" s="27"/>
      <c r="F1023" s="19"/>
      <c r="G1023" s="45"/>
      <c r="H1023" s="20"/>
      <c r="I1023" s="17"/>
      <c r="J1023" s="17"/>
      <c r="K1023" s="17"/>
      <c r="L1023" s="17"/>
      <c r="M1023" s="17"/>
      <c r="N1023" s="17"/>
      <c r="O1023" s="38"/>
      <c r="P1023" s="38"/>
      <c r="Q1023" s="38"/>
    </row>
    <row r="1024" spans="2:17" ht="20.100000000000001" customHeight="1">
      <c r="B1024"/>
      <c r="C1024" s="59"/>
      <c r="D1024" s="60"/>
      <c r="E1024" s="27"/>
      <c r="F1024" s="19"/>
      <c r="G1024" s="45"/>
      <c r="H1024" s="20"/>
      <c r="I1024" s="17"/>
      <c r="J1024" s="17"/>
      <c r="K1024" s="17"/>
      <c r="L1024" s="17"/>
      <c r="M1024" s="17"/>
      <c r="N1024" s="17"/>
      <c r="O1024" s="38"/>
      <c r="P1024" s="38"/>
      <c r="Q1024" s="38"/>
    </row>
    <row r="1025" spans="2:17" ht="20.100000000000001" customHeight="1">
      <c r="B1025"/>
      <c r="C1025" s="59"/>
      <c r="D1025" s="60"/>
      <c r="E1025" s="27"/>
      <c r="F1025" s="19"/>
      <c r="G1025" s="45"/>
      <c r="H1025" s="20"/>
      <c r="I1025" s="17"/>
      <c r="J1025" s="17"/>
      <c r="K1025" s="17"/>
      <c r="L1025" s="17"/>
      <c r="M1025" s="17"/>
      <c r="N1025" s="17"/>
      <c r="O1025" s="38"/>
      <c r="P1025" s="38"/>
      <c r="Q1025" s="38"/>
    </row>
    <row r="1026" spans="2:17" ht="20.100000000000001" customHeight="1">
      <c r="B1026"/>
      <c r="C1026" s="74" t="s">
        <v>72</v>
      </c>
      <c r="D1026" s="71"/>
      <c r="E1026" s="24" t="s">
        <v>103</v>
      </c>
      <c r="F1026" s="24"/>
      <c r="G1026" s="46"/>
      <c r="H1026" s="24"/>
      <c r="I1026" s="24"/>
      <c r="J1026" s="24"/>
      <c r="K1026" s="24"/>
      <c r="L1026" s="24"/>
      <c r="M1026" s="24"/>
      <c r="N1026" s="24"/>
      <c r="O1026" s="48"/>
      <c r="P1026" s="48"/>
      <c r="Q1026" s="48"/>
    </row>
    <row r="1027" spans="2:17" ht="20.100000000000001" customHeight="1">
      <c r="B1027"/>
      <c r="C1027" s="74" t="s">
        <v>29</v>
      </c>
      <c r="D1027" s="71"/>
      <c r="E1027" s="24" t="s">
        <v>104</v>
      </c>
      <c r="F1027" s="24"/>
      <c r="G1027" s="46"/>
      <c r="H1027" s="24"/>
      <c r="I1027" s="24"/>
      <c r="J1027" s="24"/>
      <c r="K1027" s="24"/>
      <c r="L1027" s="24"/>
      <c r="M1027" s="24"/>
      <c r="N1027" s="24"/>
      <c r="O1027" s="48"/>
      <c r="P1027" s="48"/>
      <c r="Q1027" s="48"/>
    </row>
    <row r="1028" spans="2:17" ht="20.100000000000001" customHeight="1">
      <c r="B1028"/>
      <c r="C1028" s="74" t="s">
        <v>45</v>
      </c>
      <c r="D1028" s="71"/>
      <c r="E1028" s="24" t="s">
        <v>104</v>
      </c>
      <c r="F1028" s="24"/>
      <c r="G1028" s="46"/>
      <c r="H1028" s="24"/>
      <c r="I1028" s="24"/>
      <c r="J1028" s="24"/>
      <c r="K1028" s="24"/>
      <c r="L1028" s="24"/>
      <c r="M1028" s="24"/>
      <c r="N1028" s="24"/>
      <c r="O1028" s="48"/>
      <c r="P1028" s="48"/>
      <c r="Q1028" s="48"/>
    </row>
    <row r="1029" spans="2:17" ht="20.100000000000001" customHeight="1">
      <c r="B1029"/>
      <c r="C1029" s="76" t="s">
        <v>79</v>
      </c>
      <c r="D1029" s="76"/>
      <c r="E1029" s="24" t="s">
        <v>105</v>
      </c>
      <c r="F1029" s="24"/>
      <c r="G1029" s="46"/>
      <c r="H1029" s="24"/>
      <c r="I1029" s="24"/>
      <c r="J1029" s="24"/>
      <c r="K1029" s="24"/>
      <c r="L1029" s="24"/>
      <c r="M1029" s="24"/>
      <c r="N1029" s="24"/>
      <c r="O1029" s="48"/>
      <c r="P1029" s="48"/>
      <c r="Q1029" s="48"/>
    </row>
    <row r="1030" spans="2:17" ht="19.5" customHeight="1">
      <c r="B1030"/>
      <c r="C1030" s="76" t="s">
        <v>59</v>
      </c>
      <c r="D1030" s="76"/>
      <c r="E1030" s="24" t="s">
        <v>105</v>
      </c>
      <c r="F1030" s="24"/>
      <c r="G1030" s="46"/>
      <c r="H1030" s="24"/>
      <c r="I1030" s="24"/>
      <c r="J1030" s="24"/>
      <c r="K1030" s="24"/>
      <c r="L1030" s="24"/>
      <c r="M1030" s="24"/>
      <c r="N1030" s="24"/>
      <c r="O1030" s="48"/>
      <c r="P1030" s="48"/>
      <c r="Q1030" s="48"/>
    </row>
    <row r="1031" spans="2:17" ht="19.5" customHeight="1">
      <c r="B1031"/>
      <c r="C1031" t="s">
        <v>93</v>
      </c>
      <c r="G1031" s="42"/>
      <c r="O1031" s="47"/>
      <c r="P1031" s="47"/>
      <c r="Q1031" s="47"/>
    </row>
    <row r="1032" spans="2:17" ht="15.75">
      <c r="F1032" s="6"/>
    </row>
    <row r="1033" spans="2:17" ht="20.100000000000001" customHeight="1">
      <c r="B1033"/>
      <c r="C1033" s="4" t="s">
        <v>2</v>
      </c>
      <c r="D1033" s="5" t="s">
        <v>245</v>
      </c>
      <c r="E1033" s="1"/>
      <c r="G1033" s="42"/>
    </row>
    <row r="1034" spans="2:17" ht="20.100000000000001" customHeight="1">
      <c r="B1034"/>
      <c r="C1034" s="4" t="s">
        <v>5</v>
      </c>
      <c r="D1034" s="16" t="s">
        <v>277</v>
      </c>
      <c r="E1034" s="1"/>
      <c r="G1034" s="42"/>
    </row>
    <row r="1035" spans="2:17" ht="20.100000000000001" customHeight="1">
      <c r="C1035" s="4" t="s">
        <v>7</v>
      </c>
      <c r="D1035" s="5">
        <v>38</v>
      </c>
      <c r="E1035" s="1"/>
      <c r="G1035" s="42"/>
    </row>
    <row r="1036" spans="2:17" ht="20.100000000000001" customHeight="1">
      <c r="C1036" s="4" t="s">
        <v>12</v>
      </c>
      <c r="D1036" s="5">
        <v>38</v>
      </c>
      <c r="E1036" s="1"/>
      <c r="G1036" s="42"/>
    </row>
    <row r="1037" spans="2:17" ht="20.100000000000001" customHeight="1">
      <c r="C1037" s="4" t="s">
        <v>13</v>
      </c>
      <c r="D1037" s="7">
        <v>1000</v>
      </c>
      <c r="E1037" s="1"/>
      <c r="G1037" s="42"/>
    </row>
    <row r="1038" spans="2:17" ht="30" customHeight="1">
      <c r="C1038" s="8" t="s">
        <v>86</v>
      </c>
      <c r="D1038" s="37">
        <v>2.3300000000000001E-2</v>
      </c>
      <c r="E1038" s="1"/>
      <c r="G1038" s="42"/>
    </row>
    <row r="1039" spans="2:17" ht="30" customHeight="1">
      <c r="C1039" s="8" t="s">
        <v>85</v>
      </c>
      <c r="D1039" s="38">
        <v>9.1300000000000006E-2</v>
      </c>
      <c r="E1039" s="1"/>
      <c r="G1039" s="42"/>
    </row>
    <row r="1040" spans="2:17" ht="20.100000000000001" customHeight="1">
      <c r="C1040" s="2"/>
      <c r="G1040" s="42"/>
    </row>
    <row r="1041" spans="2:17" s="10" customFormat="1" ht="20.100000000000001" customHeight="1">
      <c r="B1041" s="9"/>
      <c r="F1041" s="63" t="s">
        <v>3</v>
      </c>
      <c r="G1041" s="64"/>
      <c r="H1041" s="65"/>
      <c r="I1041" s="61" t="s">
        <v>4</v>
      </c>
      <c r="J1041" s="61"/>
      <c r="K1041" s="61"/>
      <c r="L1041" s="61" t="s">
        <v>84</v>
      </c>
      <c r="M1041" s="61"/>
      <c r="N1041" s="61"/>
      <c r="O1041" s="61" t="s">
        <v>83</v>
      </c>
      <c r="P1041" s="61"/>
      <c r="Q1041" s="61"/>
    </row>
    <row r="1042" spans="2:17" s="10" customFormat="1" ht="20.100000000000001" customHeight="1">
      <c r="B1042" s="9"/>
      <c r="F1042" s="63" t="s">
        <v>6</v>
      </c>
      <c r="G1042" s="64"/>
      <c r="H1042" s="65"/>
      <c r="I1042" s="62" t="s">
        <v>48</v>
      </c>
      <c r="J1042" s="62"/>
      <c r="K1042" s="62"/>
      <c r="L1042" s="62" t="s">
        <v>48</v>
      </c>
      <c r="M1042" s="62"/>
      <c r="N1042" s="62"/>
      <c r="O1042" s="62" t="s">
        <v>48</v>
      </c>
      <c r="P1042" s="62"/>
      <c r="Q1042" s="62"/>
    </row>
    <row r="1043" spans="2:17" s="13" customFormat="1" ht="20.100000000000001" customHeight="1">
      <c r="B1043" s="11"/>
      <c r="C1043" s="66" t="s">
        <v>14</v>
      </c>
      <c r="D1043" s="67"/>
      <c r="E1043" s="35" t="s">
        <v>17</v>
      </c>
      <c r="F1043" s="35" t="s">
        <v>8</v>
      </c>
      <c r="G1043" s="43" t="s">
        <v>18</v>
      </c>
      <c r="H1043" s="35" t="s">
        <v>19</v>
      </c>
      <c r="I1043" s="35" t="s">
        <v>9</v>
      </c>
      <c r="J1043" s="35" t="s">
        <v>10</v>
      </c>
      <c r="K1043" s="35" t="s">
        <v>11</v>
      </c>
      <c r="L1043" s="35" t="s">
        <v>9</v>
      </c>
      <c r="M1043" s="35" t="s">
        <v>10</v>
      </c>
      <c r="N1043" s="35" t="s">
        <v>11</v>
      </c>
      <c r="O1043" s="35" t="s">
        <v>9</v>
      </c>
      <c r="P1043" s="35" t="s">
        <v>10</v>
      </c>
      <c r="Q1043" s="35" t="s">
        <v>11</v>
      </c>
    </row>
    <row r="1044" spans="2:17" ht="20.100000000000001" customHeight="1">
      <c r="C1044" s="68" t="s">
        <v>15</v>
      </c>
      <c r="D1044" s="69"/>
      <c r="E1044" s="14" t="s">
        <v>277</v>
      </c>
      <c r="F1044" s="17">
        <v>1012.07</v>
      </c>
      <c r="G1044" s="39">
        <f>ROUND(1-(H1044/F1044),3)</f>
        <v>0.13600000000000001</v>
      </c>
      <c r="H1044" s="17">
        <v>874</v>
      </c>
      <c r="I1044" s="17">
        <v>25.24</v>
      </c>
      <c r="J1044" s="17">
        <v>20.39</v>
      </c>
      <c r="K1044" s="17">
        <v>16.899999999999999</v>
      </c>
      <c r="L1044" s="17" t="s">
        <v>92</v>
      </c>
      <c r="M1044" s="17" t="s">
        <v>92</v>
      </c>
      <c r="N1044" s="17" t="s">
        <v>92</v>
      </c>
      <c r="O1044" s="38">
        <f>ROUND(I1044/D1037,4)+D1038</f>
        <v>4.8500000000000001E-2</v>
      </c>
      <c r="P1044" s="38">
        <f>ROUND(J1044/D1037,4)+D1038</f>
        <v>4.3700000000000003E-2</v>
      </c>
      <c r="Q1044" s="38">
        <f>ROUND(K1044/D1037,4)+D1038</f>
        <v>4.02E-2</v>
      </c>
    </row>
    <row r="1045" spans="2:17" ht="20.100000000000001" customHeight="1">
      <c r="B1045" s="15"/>
      <c r="C1045" s="75" t="s">
        <v>20</v>
      </c>
      <c r="D1045" s="75"/>
      <c r="E1045" s="75"/>
      <c r="F1045" s="75"/>
      <c r="G1045" s="75"/>
      <c r="H1045" s="75"/>
      <c r="I1045" s="75"/>
      <c r="J1045" s="75"/>
      <c r="K1045" s="75"/>
    </row>
    <row r="1046" spans="2:17" ht="20.100000000000001" customHeight="1">
      <c r="C1046" s="59" t="s">
        <v>274</v>
      </c>
      <c r="D1046" s="60"/>
      <c r="E1046" s="14" t="s">
        <v>703</v>
      </c>
      <c r="F1046" s="17" t="s">
        <v>92</v>
      </c>
      <c r="G1046" s="39" t="s">
        <v>92</v>
      </c>
      <c r="H1046" s="17">
        <v>160</v>
      </c>
      <c r="I1046" s="17">
        <v>4.62</v>
      </c>
      <c r="J1046" s="17">
        <v>3.73</v>
      </c>
      <c r="K1046" s="17">
        <v>3.09</v>
      </c>
      <c r="L1046" s="17" t="s">
        <v>92</v>
      </c>
      <c r="M1046" s="17" t="s">
        <v>92</v>
      </c>
      <c r="N1046" s="17" t="s">
        <v>92</v>
      </c>
      <c r="O1046" s="38">
        <f>IF(ROUND(I1046/D$1037,4)=0,0.0001,ROUND(I1046/D$1037,4))</f>
        <v>4.5999999999999999E-3</v>
      </c>
      <c r="P1046" s="38">
        <f>IF(ROUND(J1046/D$1037,4)=0,0.0001,ROUND(J1046/D$1037,4))</f>
        <v>3.7000000000000002E-3</v>
      </c>
      <c r="Q1046" s="38">
        <f>IF(ROUND(K1046/D$1037,4)=0,0.0001,ROUND(K1046/D$1037,4))</f>
        <v>3.0999999999999999E-3</v>
      </c>
    </row>
    <row r="1047" spans="2:17" ht="20.100000000000001" customHeight="1">
      <c r="C1047" s="59" t="s">
        <v>278</v>
      </c>
      <c r="D1047" s="60"/>
      <c r="E1047" s="14" t="s">
        <v>724</v>
      </c>
      <c r="F1047" s="17">
        <v>369.6</v>
      </c>
      <c r="G1047" s="39">
        <f t="shared" ref="G1047:G1048" si="22">ROUND(1-(H1047/F1047),3)</f>
        <v>-5.1999999999999998E-2</v>
      </c>
      <c r="H1047" s="17">
        <v>389</v>
      </c>
      <c r="I1047" s="17">
        <v>11.23</v>
      </c>
      <c r="J1047" s="17">
        <v>9.08</v>
      </c>
      <c r="K1047" s="17">
        <v>7.52</v>
      </c>
      <c r="L1047" s="17" t="s">
        <v>92</v>
      </c>
      <c r="M1047" s="17" t="s">
        <v>92</v>
      </c>
      <c r="N1047" s="17" t="s">
        <v>92</v>
      </c>
      <c r="O1047" s="38">
        <f>IF(ROUND(I1047/D$1037,4)=0,0.0001,ROUND(I1047/D$1037,4))</f>
        <v>1.12E-2</v>
      </c>
      <c r="P1047" s="38">
        <f>IF(ROUND(J1047/D$1037,4)=0,0.0001,ROUND(J1047/D$1037,4))</f>
        <v>9.1000000000000004E-3</v>
      </c>
      <c r="Q1047" s="38">
        <f>IF(ROUND(K1047/D$1037,4)=0,0.0001,ROUND(K1047/D$1037,4))</f>
        <v>7.4999999999999997E-3</v>
      </c>
    </row>
    <row r="1048" spans="2:17" ht="20.100000000000001" customHeight="1">
      <c r="C1048" s="59" t="s">
        <v>279</v>
      </c>
      <c r="D1048" s="60"/>
      <c r="E1048" s="14" t="s">
        <v>725</v>
      </c>
      <c r="F1048" s="17">
        <v>369.6</v>
      </c>
      <c r="G1048" s="39">
        <f t="shared" si="22"/>
        <v>0.123</v>
      </c>
      <c r="H1048" s="17">
        <v>324</v>
      </c>
      <c r="I1048" s="17">
        <v>9.36</v>
      </c>
      <c r="J1048" s="17">
        <v>7.56</v>
      </c>
      <c r="K1048" s="17">
        <v>6.27</v>
      </c>
      <c r="L1048" s="17" t="s">
        <v>92</v>
      </c>
      <c r="M1048" s="17" t="s">
        <v>92</v>
      </c>
      <c r="N1048" s="17" t="s">
        <v>92</v>
      </c>
      <c r="O1048" s="38">
        <f>IF(ROUND(I1048/D$1037,4)=0,0.0001,ROUND(I1048/D$1037,4))</f>
        <v>9.4000000000000004E-3</v>
      </c>
      <c r="P1048" s="38">
        <f>IF(ROUND(J1048/D$1037,4)=0,0.0001,ROUND(J1048/D$1037,4))</f>
        <v>7.6E-3</v>
      </c>
      <c r="Q1048" s="38">
        <f>IF(ROUND(K1048/D$1037,4)=0,0.0001,ROUND(K1048/D$1037,4))</f>
        <v>6.3E-3</v>
      </c>
    </row>
    <row r="1049" spans="2:17" ht="20.100000000000001" customHeight="1">
      <c r="C1049" s="59"/>
      <c r="D1049" s="60"/>
      <c r="E1049" s="14"/>
      <c r="F1049" s="17"/>
      <c r="G1049" s="39"/>
      <c r="H1049" s="17"/>
      <c r="I1049" s="17"/>
      <c r="J1049" s="17"/>
      <c r="K1049" s="17"/>
      <c r="L1049" s="17"/>
      <c r="M1049" s="17"/>
      <c r="N1049" s="17"/>
      <c r="O1049" s="38"/>
      <c r="P1049" s="38"/>
      <c r="Q1049" s="38"/>
    </row>
    <row r="1050" spans="2:17" ht="20.100000000000001" customHeight="1">
      <c r="C1050" s="59"/>
      <c r="D1050" s="60"/>
      <c r="E1050" s="14"/>
      <c r="F1050" s="17"/>
      <c r="G1050" s="39"/>
      <c r="H1050" s="17"/>
      <c r="I1050" s="17"/>
      <c r="J1050" s="17"/>
      <c r="K1050" s="17"/>
      <c r="L1050" s="17"/>
      <c r="M1050" s="17"/>
      <c r="N1050" s="17"/>
      <c r="O1050" s="38"/>
      <c r="P1050" s="38"/>
      <c r="Q1050" s="38"/>
    </row>
    <row r="1051" spans="2:17" ht="20.100000000000001" customHeight="1">
      <c r="B1051"/>
      <c r="C1051" s="59"/>
      <c r="D1051" s="60"/>
      <c r="E1051" s="14"/>
      <c r="F1051" s="17"/>
      <c r="G1051" s="39"/>
      <c r="H1051" s="17"/>
      <c r="I1051" s="17"/>
      <c r="J1051" s="17"/>
      <c r="K1051" s="17"/>
      <c r="L1051" s="17"/>
      <c r="M1051" s="17"/>
      <c r="N1051" s="17"/>
      <c r="O1051" s="38"/>
      <c r="P1051" s="38"/>
      <c r="Q1051" s="38"/>
    </row>
    <row r="1052" spans="2:17" ht="20.100000000000001" customHeight="1">
      <c r="B1052"/>
      <c r="C1052" s="59"/>
      <c r="D1052" s="60"/>
      <c r="E1052" s="14"/>
      <c r="F1052" s="17"/>
      <c r="G1052" s="39"/>
      <c r="H1052" s="17"/>
      <c r="I1052" s="17"/>
      <c r="J1052" s="17"/>
      <c r="K1052" s="17"/>
      <c r="L1052" s="17"/>
      <c r="M1052" s="17"/>
      <c r="N1052" s="17"/>
      <c r="O1052" s="38"/>
      <c r="P1052" s="38"/>
      <c r="Q1052" s="38"/>
    </row>
    <row r="1053" spans="2:17" ht="20.100000000000001" customHeight="1">
      <c r="B1053"/>
      <c r="C1053" s="59"/>
      <c r="D1053" s="60"/>
      <c r="E1053" s="14"/>
      <c r="F1053" s="17"/>
      <c r="G1053" s="39"/>
      <c r="H1053" s="17"/>
      <c r="I1053" s="17"/>
      <c r="J1053" s="17"/>
      <c r="K1053" s="17"/>
      <c r="L1053" s="17"/>
      <c r="M1053" s="17"/>
      <c r="N1053" s="17"/>
      <c r="O1053" s="38"/>
      <c r="P1053" s="38"/>
      <c r="Q1053" s="38"/>
    </row>
    <row r="1054" spans="2:17" ht="20.100000000000001" customHeight="1">
      <c r="B1054"/>
      <c r="C1054" s="59"/>
      <c r="D1054" s="60"/>
      <c r="E1054" s="14"/>
      <c r="F1054" s="17"/>
      <c r="G1054" s="39"/>
      <c r="H1054" s="17"/>
      <c r="I1054" s="17"/>
      <c r="J1054" s="17"/>
      <c r="K1054" s="17"/>
      <c r="L1054" s="17"/>
      <c r="M1054" s="17"/>
      <c r="N1054" s="17"/>
      <c r="O1054" s="38"/>
      <c r="P1054" s="38"/>
      <c r="Q1054" s="38"/>
    </row>
    <row r="1055" spans="2:17" ht="20.100000000000001" customHeight="1">
      <c r="B1055"/>
      <c r="C1055" s="59"/>
      <c r="D1055" s="60"/>
      <c r="E1055" s="14"/>
      <c r="F1055" s="17"/>
      <c r="G1055" s="39"/>
      <c r="H1055" s="17"/>
      <c r="I1055" s="17"/>
      <c r="J1055" s="17"/>
      <c r="K1055" s="17"/>
      <c r="L1055" s="17"/>
      <c r="M1055" s="17"/>
      <c r="N1055" s="17"/>
      <c r="O1055" s="38"/>
      <c r="P1055" s="38"/>
      <c r="Q1055" s="38"/>
    </row>
    <row r="1056" spans="2:17" ht="20.100000000000001" customHeight="1">
      <c r="B1056"/>
      <c r="C1056" s="59"/>
      <c r="D1056" s="60"/>
      <c r="E1056" s="14"/>
      <c r="F1056" s="17"/>
      <c r="G1056" s="39"/>
      <c r="H1056" s="17"/>
      <c r="I1056" s="17"/>
      <c r="J1056" s="17"/>
      <c r="K1056" s="17"/>
      <c r="L1056" s="17"/>
      <c r="M1056" s="17"/>
      <c r="N1056" s="17"/>
      <c r="O1056" s="38"/>
      <c r="P1056" s="38"/>
      <c r="Q1056" s="38"/>
    </row>
    <row r="1057" spans="2:17" ht="20.100000000000001" customHeight="1">
      <c r="B1057"/>
      <c r="C1057" s="59"/>
      <c r="D1057" s="60"/>
      <c r="E1057" s="14"/>
      <c r="F1057" s="17"/>
      <c r="G1057" s="39"/>
      <c r="H1057" s="17"/>
      <c r="I1057" s="17"/>
      <c r="J1057" s="17"/>
      <c r="K1057" s="17"/>
      <c r="L1057" s="17"/>
      <c r="M1057" s="17"/>
      <c r="N1057" s="17"/>
      <c r="O1057" s="38"/>
      <c r="P1057" s="38"/>
      <c r="Q1057" s="38"/>
    </row>
    <row r="1058" spans="2:17" ht="20.100000000000001" customHeight="1">
      <c r="B1058"/>
      <c r="C1058" s="59"/>
      <c r="D1058" s="60"/>
      <c r="E1058" s="14"/>
      <c r="F1058" s="17"/>
      <c r="G1058" s="39"/>
      <c r="H1058" s="17"/>
      <c r="I1058" s="17"/>
      <c r="J1058" s="17"/>
      <c r="K1058" s="17"/>
      <c r="L1058" s="17"/>
      <c r="M1058" s="17"/>
      <c r="N1058" s="17"/>
      <c r="O1058" s="38"/>
      <c r="P1058" s="38"/>
      <c r="Q1058" s="38"/>
    </row>
    <row r="1059" spans="2:17" ht="20.100000000000001" customHeight="1">
      <c r="B1059"/>
      <c r="C1059" s="59"/>
      <c r="D1059" s="60"/>
      <c r="E1059" s="14"/>
      <c r="F1059" s="17"/>
      <c r="G1059" s="39"/>
      <c r="H1059" s="17"/>
      <c r="I1059" s="17"/>
      <c r="J1059" s="17"/>
      <c r="K1059" s="17"/>
      <c r="L1059" s="17"/>
      <c r="M1059" s="17"/>
      <c r="N1059" s="17"/>
      <c r="O1059" s="38"/>
      <c r="P1059" s="38"/>
      <c r="Q1059" s="38"/>
    </row>
    <row r="1060" spans="2:17" ht="20.100000000000001" customHeight="1">
      <c r="B1060"/>
      <c r="C1060" s="59"/>
      <c r="D1060" s="60"/>
      <c r="E1060" s="14"/>
      <c r="F1060" s="17"/>
      <c r="G1060" s="39"/>
      <c r="H1060" s="17"/>
      <c r="I1060" s="17"/>
      <c r="J1060" s="17"/>
      <c r="K1060" s="17"/>
      <c r="L1060" s="17"/>
      <c r="M1060" s="17"/>
      <c r="N1060" s="17"/>
      <c r="O1060" s="38"/>
      <c r="P1060" s="38"/>
      <c r="Q1060" s="38"/>
    </row>
    <row r="1061" spans="2:17" ht="20.100000000000001" customHeight="1">
      <c r="B1061"/>
      <c r="C1061" s="59"/>
      <c r="D1061" s="60"/>
      <c r="E1061" s="14"/>
      <c r="F1061" s="17"/>
      <c r="G1061" s="39"/>
      <c r="H1061" s="17"/>
      <c r="I1061" s="17"/>
      <c r="J1061" s="17"/>
      <c r="K1061" s="17"/>
      <c r="L1061" s="17"/>
      <c r="M1061" s="17"/>
      <c r="N1061" s="17"/>
      <c r="O1061" s="38"/>
      <c r="P1061" s="38"/>
      <c r="Q1061" s="38"/>
    </row>
    <row r="1062" spans="2:17" ht="20.100000000000001" customHeight="1">
      <c r="B1062"/>
      <c r="C1062" s="59"/>
      <c r="D1062" s="60"/>
      <c r="E1062" s="14"/>
      <c r="F1062" s="17"/>
      <c r="G1062" s="39"/>
      <c r="H1062" s="17"/>
      <c r="I1062" s="17"/>
      <c r="J1062" s="17"/>
      <c r="K1062" s="17"/>
      <c r="L1062" s="17"/>
      <c r="M1062" s="17"/>
      <c r="N1062" s="17"/>
      <c r="O1062" s="38"/>
      <c r="P1062" s="38"/>
      <c r="Q1062" s="38"/>
    </row>
    <row r="1063" spans="2:17" ht="20.100000000000001" customHeight="1">
      <c r="B1063"/>
      <c r="C1063" s="59"/>
      <c r="D1063" s="60"/>
      <c r="E1063" s="14"/>
      <c r="F1063" s="17"/>
      <c r="G1063" s="39"/>
      <c r="H1063" s="17"/>
      <c r="I1063" s="17"/>
      <c r="J1063" s="17"/>
      <c r="K1063" s="17"/>
      <c r="L1063" s="17"/>
      <c r="M1063" s="17"/>
      <c r="N1063" s="17"/>
      <c r="O1063" s="38"/>
      <c r="P1063" s="38"/>
      <c r="Q1063" s="38"/>
    </row>
    <row r="1064" spans="2:17" ht="20.100000000000001" customHeight="1">
      <c r="B1064"/>
      <c r="C1064" s="70" t="s">
        <v>21</v>
      </c>
      <c r="D1064" s="70"/>
      <c r="E1064" s="70"/>
      <c r="F1064" s="70"/>
      <c r="G1064" s="70"/>
      <c r="H1064" s="70"/>
      <c r="I1064" s="70"/>
      <c r="J1064" s="70"/>
      <c r="K1064" s="70"/>
      <c r="O1064" s="47"/>
      <c r="P1064" s="47"/>
      <c r="Q1064" s="47"/>
    </row>
    <row r="1065" spans="2:17" ht="20.100000000000001" customHeight="1">
      <c r="B1065"/>
      <c r="C1065" s="59"/>
      <c r="D1065" s="60"/>
      <c r="E1065" s="14"/>
      <c r="F1065" s="17"/>
      <c r="G1065" s="39"/>
      <c r="H1065" s="17"/>
      <c r="I1065" s="17"/>
      <c r="J1065" s="17"/>
      <c r="K1065" s="17"/>
      <c r="L1065" s="17"/>
      <c r="M1065" s="17"/>
      <c r="N1065" s="17"/>
      <c r="O1065" s="38"/>
      <c r="P1065" s="38"/>
      <c r="Q1065" s="38"/>
    </row>
    <row r="1066" spans="2:17" ht="20.100000000000001" customHeight="1">
      <c r="B1066"/>
      <c r="C1066" s="59"/>
      <c r="D1066" s="60"/>
      <c r="E1066" s="14"/>
      <c r="F1066" s="17"/>
      <c r="G1066" s="39"/>
      <c r="H1066" s="17"/>
      <c r="I1066" s="17"/>
      <c r="J1066" s="17"/>
      <c r="K1066" s="17"/>
      <c r="L1066" s="17"/>
      <c r="M1066" s="17"/>
      <c r="N1066" s="17"/>
      <c r="O1066" s="38"/>
      <c r="P1066" s="38"/>
      <c r="Q1066" s="38"/>
    </row>
    <row r="1067" spans="2:17" ht="20.100000000000001" customHeight="1">
      <c r="B1067"/>
      <c r="C1067" s="59"/>
      <c r="D1067" s="60"/>
      <c r="E1067" s="14"/>
      <c r="F1067" s="17"/>
      <c r="G1067" s="39"/>
      <c r="H1067" s="17"/>
      <c r="I1067" s="17"/>
      <c r="J1067" s="17"/>
      <c r="K1067" s="17"/>
      <c r="L1067" s="17"/>
      <c r="M1067" s="17"/>
      <c r="N1067" s="17"/>
      <c r="O1067" s="38"/>
      <c r="P1067" s="38"/>
      <c r="Q1067" s="38"/>
    </row>
    <row r="1068" spans="2:17" ht="20.100000000000001" customHeight="1">
      <c r="B1068"/>
      <c r="C1068" s="59"/>
      <c r="D1068" s="60"/>
      <c r="E1068" s="14"/>
      <c r="F1068" s="17"/>
      <c r="G1068" s="39"/>
      <c r="H1068" s="17"/>
      <c r="I1068" s="17"/>
      <c r="J1068" s="17"/>
      <c r="K1068" s="17"/>
      <c r="L1068" s="17"/>
      <c r="M1068" s="17"/>
      <c r="N1068" s="17"/>
      <c r="O1068" s="38"/>
      <c r="P1068" s="38"/>
      <c r="Q1068" s="38"/>
    </row>
    <row r="1069" spans="2:17" ht="20.100000000000001" customHeight="1">
      <c r="B1069"/>
      <c r="C1069" s="70" t="s">
        <v>23</v>
      </c>
      <c r="D1069" s="70"/>
      <c r="E1069" s="70"/>
      <c r="F1069" s="70"/>
      <c r="G1069" s="70"/>
      <c r="H1069" s="70"/>
      <c r="I1069" s="70"/>
      <c r="J1069" s="70"/>
      <c r="K1069" s="70"/>
      <c r="O1069" s="47"/>
      <c r="P1069" s="47"/>
      <c r="Q1069" s="47"/>
    </row>
    <row r="1070" spans="2:17" ht="20.100000000000001" customHeight="1">
      <c r="B1070"/>
      <c r="C1070" s="59"/>
      <c r="D1070" s="60"/>
      <c r="E1070" s="14"/>
      <c r="F1070" s="17"/>
      <c r="G1070" s="39"/>
      <c r="H1070" s="17"/>
      <c r="I1070" s="17"/>
      <c r="J1070" s="17"/>
      <c r="K1070" s="17"/>
      <c r="L1070" s="17"/>
      <c r="M1070" s="17"/>
      <c r="N1070" s="17"/>
      <c r="O1070" s="38"/>
      <c r="P1070" s="38"/>
      <c r="Q1070" s="38"/>
    </row>
    <row r="1071" spans="2:17" ht="20.100000000000001" customHeight="1">
      <c r="B1071"/>
      <c r="C1071" s="59"/>
      <c r="D1071" s="60"/>
      <c r="E1071" s="14"/>
      <c r="F1071" s="17"/>
      <c r="G1071" s="39"/>
      <c r="H1071" s="17"/>
      <c r="I1071" s="17"/>
      <c r="J1071" s="17"/>
      <c r="K1071" s="17"/>
      <c r="L1071" s="17"/>
      <c r="M1071" s="17"/>
      <c r="N1071" s="17"/>
      <c r="O1071" s="38"/>
      <c r="P1071" s="38"/>
      <c r="Q1071" s="38"/>
    </row>
    <row r="1072" spans="2:17" ht="20.100000000000001" customHeight="1">
      <c r="B1072"/>
      <c r="C1072" s="59"/>
      <c r="D1072" s="60"/>
      <c r="E1072" s="14"/>
      <c r="F1072" s="17"/>
      <c r="G1072" s="39"/>
      <c r="H1072" s="17"/>
      <c r="I1072" s="17"/>
      <c r="J1072" s="17"/>
      <c r="K1072" s="17"/>
      <c r="L1072" s="17"/>
      <c r="M1072" s="17"/>
      <c r="N1072" s="17"/>
      <c r="O1072" s="38"/>
      <c r="P1072" s="38"/>
      <c r="Q1072" s="38"/>
    </row>
    <row r="1073" spans="2:17" ht="20.100000000000001" customHeight="1">
      <c r="B1073"/>
      <c r="C1073" s="59"/>
      <c r="D1073" s="60"/>
      <c r="E1073" s="14"/>
      <c r="F1073" s="17"/>
      <c r="G1073" s="39"/>
      <c r="H1073" s="17"/>
      <c r="I1073" s="17"/>
      <c r="J1073" s="17"/>
      <c r="K1073" s="17"/>
      <c r="L1073" s="17"/>
      <c r="M1073" s="17"/>
      <c r="N1073" s="17"/>
      <c r="O1073" s="38"/>
      <c r="P1073" s="38"/>
      <c r="Q1073" s="38"/>
    </row>
    <row r="1074" spans="2:17" ht="20.100000000000001" customHeight="1">
      <c r="B1074"/>
      <c r="C1074" s="59"/>
      <c r="D1074" s="60"/>
      <c r="E1074" s="14"/>
      <c r="F1074" s="17"/>
      <c r="G1074" s="39"/>
      <c r="H1074" s="17"/>
      <c r="I1074" s="17"/>
      <c r="J1074" s="17"/>
      <c r="K1074" s="17"/>
      <c r="L1074" s="17"/>
      <c r="M1074" s="17"/>
      <c r="N1074" s="17"/>
      <c r="O1074" s="38"/>
      <c r="P1074" s="38"/>
      <c r="Q1074" s="38"/>
    </row>
    <row r="1075" spans="2:17" ht="20.100000000000001" customHeight="1">
      <c r="B1075"/>
      <c r="C1075" s="59"/>
      <c r="D1075" s="60"/>
      <c r="E1075" s="14"/>
      <c r="F1075" s="17"/>
      <c r="G1075" s="39"/>
      <c r="H1075" s="17"/>
      <c r="I1075" s="17"/>
      <c r="J1075" s="17"/>
      <c r="K1075" s="17"/>
      <c r="L1075" s="17"/>
      <c r="M1075" s="17"/>
      <c r="N1075" s="17"/>
      <c r="O1075" s="38"/>
      <c r="P1075" s="38"/>
      <c r="Q1075" s="38"/>
    </row>
    <row r="1076" spans="2:17" ht="20.100000000000001" customHeight="1">
      <c r="B1076"/>
      <c r="C1076" s="59"/>
      <c r="D1076" s="60"/>
      <c r="E1076" s="14"/>
      <c r="F1076" s="17"/>
      <c r="G1076" s="39"/>
      <c r="H1076" s="17"/>
      <c r="I1076" s="17"/>
      <c r="J1076" s="17"/>
      <c r="K1076" s="17"/>
      <c r="L1076" s="17"/>
      <c r="M1076" s="17"/>
      <c r="N1076" s="17"/>
      <c r="O1076" s="38"/>
      <c r="P1076" s="38"/>
      <c r="Q1076" s="38"/>
    </row>
    <row r="1077" spans="2:17" ht="20.100000000000001" customHeight="1">
      <c r="B1077"/>
      <c r="C1077" s="59"/>
      <c r="D1077" s="60"/>
      <c r="E1077" s="14"/>
      <c r="F1077" s="17"/>
      <c r="G1077" s="39"/>
      <c r="H1077" s="17"/>
      <c r="I1077" s="17"/>
      <c r="J1077" s="17"/>
      <c r="K1077" s="17"/>
      <c r="L1077" s="17"/>
      <c r="M1077" s="17"/>
      <c r="N1077" s="17"/>
      <c r="O1077" s="38"/>
      <c r="P1077" s="38"/>
      <c r="Q1077" s="38"/>
    </row>
    <row r="1078" spans="2:17" ht="20.100000000000001" customHeight="1">
      <c r="B1078"/>
      <c r="C1078" s="59"/>
      <c r="D1078" s="60"/>
      <c r="E1078" s="14"/>
      <c r="F1078" s="17"/>
      <c r="G1078" s="39"/>
      <c r="H1078" s="17"/>
      <c r="I1078" s="17"/>
      <c r="J1078" s="17"/>
      <c r="K1078" s="17"/>
      <c r="L1078" s="17"/>
      <c r="M1078" s="17"/>
      <c r="N1078" s="17"/>
      <c r="O1078" s="38"/>
      <c r="P1078" s="38"/>
      <c r="Q1078" s="38"/>
    </row>
    <row r="1079" spans="2:17" ht="20.100000000000001" customHeight="1">
      <c r="B1079"/>
      <c r="C1079" s="59"/>
      <c r="D1079" s="60"/>
      <c r="E1079" s="14"/>
      <c r="F1079" s="17"/>
      <c r="G1079" s="39"/>
      <c r="H1079" s="17"/>
      <c r="I1079" s="17"/>
      <c r="J1079" s="17"/>
      <c r="K1079" s="17"/>
      <c r="L1079" s="17"/>
      <c r="M1079" s="17"/>
      <c r="N1079" s="17"/>
      <c r="O1079" s="38"/>
      <c r="P1079" s="38"/>
      <c r="Q1079" s="38"/>
    </row>
    <row r="1080" spans="2:17" ht="20.100000000000001" customHeight="1">
      <c r="B1080"/>
      <c r="C1080" s="59"/>
      <c r="D1080" s="60"/>
      <c r="E1080" s="14"/>
      <c r="F1080" s="17"/>
      <c r="G1080" s="39"/>
      <c r="H1080" s="17"/>
      <c r="I1080" s="17"/>
      <c r="J1080" s="17"/>
      <c r="K1080" s="17"/>
      <c r="L1080" s="17"/>
      <c r="M1080" s="17"/>
      <c r="N1080" s="17"/>
      <c r="O1080" s="38"/>
      <c r="P1080" s="38"/>
      <c r="Q1080" s="38"/>
    </row>
    <row r="1081" spans="2:17" ht="20.100000000000001" customHeight="1">
      <c r="B1081"/>
      <c r="C1081" s="70" t="s">
        <v>22</v>
      </c>
      <c r="D1081" s="70"/>
      <c r="E1081" s="70"/>
      <c r="F1081" s="70"/>
      <c r="G1081" s="70"/>
      <c r="H1081" s="70"/>
      <c r="I1081" s="70"/>
      <c r="J1081" s="70"/>
      <c r="K1081" s="70"/>
      <c r="O1081" s="47"/>
      <c r="P1081" s="47"/>
      <c r="Q1081" s="47"/>
    </row>
    <row r="1082" spans="2:17" ht="20.100000000000001" customHeight="1">
      <c r="B1082"/>
      <c r="C1082" s="59"/>
      <c r="D1082" s="60"/>
      <c r="E1082" s="14"/>
      <c r="F1082" s="17"/>
      <c r="G1082" s="39"/>
      <c r="H1082" s="17"/>
      <c r="I1082" s="17"/>
      <c r="J1082" s="17"/>
      <c r="K1082" s="17"/>
      <c r="L1082" s="17"/>
      <c r="M1082" s="17"/>
      <c r="N1082" s="17"/>
      <c r="O1082" s="38"/>
      <c r="P1082" s="38"/>
      <c r="Q1082" s="38"/>
    </row>
    <row r="1083" spans="2:17" ht="20.100000000000001" customHeight="1">
      <c r="B1083"/>
      <c r="C1083" s="59"/>
      <c r="D1083" s="60"/>
      <c r="E1083" s="14"/>
      <c r="F1083" s="17"/>
      <c r="G1083" s="39"/>
      <c r="H1083" s="17"/>
      <c r="I1083" s="17"/>
      <c r="J1083" s="17"/>
      <c r="K1083" s="17"/>
      <c r="L1083" s="17"/>
      <c r="M1083" s="17"/>
      <c r="N1083" s="17"/>
      <c r="O1083" s="38"/>
      <c r="P1083" s="38"/>
      <c r="Q1083" s="38"/>
    </row>
    <row r="1084" spans="2:17" ht="20.100000000000001" customHeight="1">
      <c r="B1084"/>
      <c r="C1084" s="59"/>
      <c r="D1084" s="60"/>
      <c r="E1084" s="14"/>
      <c r="F1084" s="17"/>
      <c r="G1084" s="39"/>
      <c r="H1084" s="17"/>
      <c r="I1084" s="17"/>
      <c r="J1084" s="17"/>
      <c r="K1084" s="17"/>
      <c r="L1084" s="17"/>
      <c r="M1084" s="17"/>
      <c r="N1084" s="17"/>
      <c r="O1084" s="38"/>
      <c r="P1084" s="38"/>
      <c r="Q1084" s="38"/>
    </row>
    <row r="1085" spans="2:17" ht="20.100000000000001" customHeight="1">
      <c r="B1085"/>
      <c r="C1085" s="59"/>
      <c r="D1085" s="60"/>
      <c r="E1085" s="14"/>
      <c r="F1085" s="17"/>
      <c r="G1085" s="39"/>
      <c r="H1085" s="17"/>
      <c r="I1085" s="17"/>
      <c r="J1085" s="17"/>
      <c r="K1085" s="17"/>
      <c r="L1085" s="17"/>
      <c r="M1085" s="17"/>
      <c r="N1085" s="17"/>
      <c r="O1085" s="38"/>
      <c r="P1085" s="38"/>
      <c r="Q1085" s="38"/>
    </row>
    <row r="1086" spans="2:17" ht="20.100000000000001" customHeight="1">
      <c r="B1086"/>
      <c r="C1086" s="59"/>
      <c r="D1086" s="60"/>
      <c r="E1086" s="14"/>
      <c r="F1086" s="17"/>
      <c r="G1086" s="39"/>
      <c r="H1086" s="17"/>
      <c r="I1086" s="17"/>
      <c r="J1086" s="17"/>
      <c r="K1086" s="17"/>
      <c r="L1086" s="17"/>
      <c r="M1086" s="17"/>
      <c r="N1086" s="17"/>
      <c r="O1086" s="38"/>
      <c r="P1086" s="38"/>
      <c r="Q1086" s="38"/>
    </row>
    <row r="1087" spans="2:17" ht="20.100000000000001" customHeight="1">
      <c r="B1087"/>
      <c r="C1087" s="59"/>
      <c r="D1087" s="60"/>
      <c r="E1087" s="14"/>
      <c r="F1087" s="17"/>
      <c r="G1087" s="39"/>
      <c r="H1087" s="17"/>
      <c r="I1087" s="17"/>
      <c r="J1087" s="17"/>
      <c r="K1087" s="17"/>
      <c r="L1087" s="17"/>
      <c r="M1087" s="17"/>
      <c r="N1087" s="17"/>
      <c r="O1087" s="38"/>
      <c r="P1087" s="38"/>
      <c r="Q1087" s="38"/>
    </row>
    <row r="1088" spans="2:17" ht="20.100000000000001" customHeight="1">
      <c r="B1088"/>
      <c r="C1088" s="70" t="s">
        <v>63</v>
      </c>
      <c r="D1088" s="70"/>
      <c r="E1088" s="70"/>
      <c r="F1088" s="70"/>
      <c r="G1088" s="70"/>
      <c r="H1088" s="70"/>
      <c r="I1088" s="70"/>
      <c r="J1088" s="70"/>
      <c r="K1088" s="71"/>
      <c r="O1088" s="47"/>
      <c r="P1088" s="47"/>
      <c r="Q1088" s="47"/>
    </row>
    <row r="1089" spans="2:17" ht="20.100000000000001" customHeight="1">
      <c r="B1089"/>
      <c r="C1089" s="59" t="s">
        <v>103</v>
      </c>
      <c r="D1089" s="60"/>
      <c r="E1089" s="14"/>
      <c r="F1089" s="17"/>
      <c r="G1089" s="39"/>
      <c r="H1089" s="17"/>
      <c r="I1089" s="17"/>
      <c r="J1089" s="17"/>
      <c r="K1089" s="17"/>
      <c r="L1089" s="17"/>
      <c r="M1089" s="17"/>
      <c r="N1089" s="17"/>
      <c r="O1089" s="38"/>
      <c r="P1089" s="38"/>
      <c r="Q1089" s="38"/>
    </row>
    <row r="1090" spans="2:17" ht="20.100000000000001" customHeight="1">
      <c r="B1090"/>
      <c r="C1090" s="59"/>
      <c r="D1090" s="60"/>
      <c r="E1090" s="14"/>
      <c r="F1090" s="17"/>
      <c r="G1090" s="39"/>
      <c r="H1090" s="17"/>
      <c r="I1090" s="17"/>
      <c r="J1090" s="17"/>
      <c r="K1090" s="17"/>
      <c r="L1090" s="17"/>
      <c r="M1090" s="17"/>
      <c r="N1090" s="17"/>
      <c r="O1090" s="38"/>
      <c r="P1090" s="38"/>
      <c r="Q1090" s="38"/>
    </row>
    <row r="1091" spans="2:17" ht="20.100000000000001" customHeight="1">
      <c r="B1091"/>
      <c r="C1091" s="59"/>
      <c r="D1091" s="60"/>
      <c r="E1091" s="14"/>
      <c r="F1091" s="17"/>
      <c r="G1091" s="39"/>
      <c r="H1091" s="17"/>
      <c r="I1091" s="17"/>
      <c r="J1091" s="17"/>
      <c r="K1091" s="17"/>
      <c r="L1091" s="17"/>
      <c r="M1091" s="17"/>
      <c r="N1091" s="17"/>
      <c r="O1091" s="38"/>
      <c r="P1091" s="38"/>
      <c r="Q1091" s="38"/>
    </row>
    <row r="1092" spans="2:17" ht="20.100000000000001" customHeight="1">
      <c r="B1092"/>
      <c r="C1092" s="59"/>
      <c r="D1092" s="60"/>
      <c r="E1092" s="14"/>
      <c r="F1092" s="17"/>
      <c r="G1092" s="39"/>
      <c r="H1092" s="17"/>
      <c r="I1092" s="17"/>
      <c r="J1092" s="17"/>
      <c r="K1092" s="17"/>
      <c r="L1092" s="17"/>
      <c r="M1092" s="17"/>
      <c r="N1092" s="17"/>
      <c r="O1092" s="38"/>
      <c r="P1092" s="38"/>
      <c r="Q1092" s="38"/>
    </row>
    <row r="1093" spans="2:17" ht="20.100000000000001" customHeight="1">
      <c r="B1093"/>
      <c r="C1093" s="59"/>
      <c r="D1093" s="60"/>
      <c r="E1093" s="14"/>
      <c r="F1093" s="17"/>
      <c r="G1093" s="39"/>
      <c r="H1093" s="17"/>
      <c r="I1093" s="17"/>
      <c r="J1093" s="17"/>
      <c r="K1093" s="17"/>
      <c r="L1093" s="17"/>
      <c r="M1093" s="17"/>
      <c r="N1093" s="17"/>
      <c r="O1093" s="38"/>
      <c r="P1093" s="38"/>
      <c r="Q1093" s="38"/>
    </row>
    <row r="1094" spans="2:17" ht="20.100000000000001" customHeight="1">
      <c r="B1094"/>
      <c r="C1094" s="59"/>
      <c r="D1094" s="60"/>
      <c r="E1094" s="14"/>
      <c r="F1094" s="17"/>
      <c r="G1094" s="39"/>
      <c r="H1094" s="17"/>
      <c r="I1094" s="17"/>
      <c r="J1094" s="17"/>
      <c r="K1094" s="17"/>
      <c r="L1094" s="17"/>
      <c r="M1094" s="17"/>
      <c r="N1094" s="17"/>
      <c r="O1094" s="38"/>
      <c r="P1094" s="38"/>
      <c r="Q1094" s="38"/>
    </row>
    <row r="1095" spans="2:17" ht="20.100000000000001" customHeight="1">
      <c r="B1095"/>
      <c r="C1095" s="59"/>
      <c r="D1095" s="60"/>
      <c r="E1095" s="14"/>
      <c r="F1095" s="17"/>
      <c r="G1095" s="39"/>
      <c r="H1095" s="17"/>
      <c r="I1095" s="17"/>
      <c r="J1095" s="17"/>
      <c r="K1095" s="17"/>
      <c r="L1095" s="17"/>
      <c r="M1095" s="17"/>
      <c r="N1095" s="17"/>
      <c r="O1095" s="38"/>
      <c r="P1095" s="38"/>
      <c r="Q1095" s="38"/>
    </row>
    <row r="1096" spans="2:17" ht="20.100000000000001" customHeight="1">
      <c r="B1096"/>
      <c r="C1096" s="59"/>
      <c r="D1096" s="60"/>
      <c r="E1096" s="14"/>
      <c r="F1096" s="17"/>
      <c r="G1096" s="39"/>
      <c r="H1096" s="17"/>
      <c r="I1096" s="17"/>
      <c r="J1096" s="17"/>
      <c r="K1096" s="17"/>
      <c r="L1096" s="17"/>
      <c r="M1096" s="17"/>
      <c r="N1096" s="17"/>
      <c r="O1096" s="38"/>
      <c r="P1096" s="38"/>
      <c r="Q1096" s="38"/>
    </row>
    <row r="1097" spans="2:17" ht="20.100000000000001" customHeight="1">
      <c r="B1097"/>
      <c r="C1097" s="59"/>
      <c r="D1097" s="60"/>
      <c r="E1097" s="14"/>
      <c r="F1097" s="17"/>
      <c r="G1097" s="39"/>
      <c r="H1097" s="17"/>
      <c r="I1097" s="17"/>
      <c r="J1097" s="17"/>
      <c r="K1097" s="17"/>
      <c r="L1097" s="17"/>
      <c r="M1097" s="17"/>
      <c r="N1097" s="17"/>
      <c r="O1097" s="38"/>
      <c r="P1097" s="38"/>
      <c r="Q1097" s="38"/>
    </row>
    <row r="1098" spans="2:17" ht="20.100000000000001" customHeight="1">
      <c r="B1098"/>
      <c r="C1098" s="3" t="s">
        <v>16</v>
      </c>
      <c r="F1098" s="18"/>
      <c r="G1098" s="44"/>
      <c r="H1098" s="18"/>
      <c r="I1098" s="18"/>
      <c r="J1098" s="18"/>
      <c r="K1098" s="18"/>
      <c r="O1098" s="47"/>
      <c r="P1098" s="47"/>
      <c r="Q1098" s="47"/>
    </row>
    <row r="1099" spans="2:17" ht="20.100000000000001" customHeight="1">
      <c r="B1099"/>
      <c r="C1099" s="72" t="s">
        <v>51</v>
      </c>
      <c r="D1099" s="73"/>
      <c r="E1099" s="27"/>
      <c r="F1099" s="19">
        <v>150</v>
      </c>
      <c r="G1099" s="45">
        <v>0</v>
      </c>
      <c r="H1099" s="20">
        <v>150</v>
      </c>
      <c r="I1099" s="17"/>
      <c r="J1099" s="17"/>
      <c r="K1099" s="17"/>
      <c r="L1099" s="17"/>
      <c r="M1099" s="17"/>
      <c r="N1099" s="17"/>
      <c r="O1099" s="38"/>
      <c r="P1099" s="38"/>
      <c r="Q1099" s="38"/>
    </row>
    <row r="1100" spans="2:17" ht="20.100000000000001" customHeight="1">
      <c r="B1100"/>
      <c r="C1100" s="72" t="s">
        <v>58</v>
      </c>
      <c r="D1100" s="73"/>
      <c r="E1100" s="27"/>
      <c r="F1100" s="19">
        <v>100</v>
      </c>
      <c r="G1100" s="45">
        <v>0</v>
      </c>
      <c r="H1100" s="20">
        <v>100</v>
      </c>
      <c r="I1100" s="17"/>
      <c r="J1100" s="17"/>
      <c r="K1100" s="17"/>
      <c r="L1100" s="17"/>
      <c r="M1100" s="17"/>
      <c r="N1100" s="17"/>
      <c r="O1100" s="38"/>
      <c r="P1100" s="38"/>
      <c r="Q1100" s="38"/>
    </row>
    <row r="1101" spans="2:17" ht="20.100000000000001" customHeight="1">
      <c r="B1101"/>
      <c r="C1101" s="59"/>
      <c r="D1101" s="60"/>
      <c r="E1101" s="27"/>
      <c r="F1101" s="19"/>
      <c r="G1101" s="45"/>
      <c r="H1101" s="20"/>
      <c r="I1101" s="17"/>
      <c r="J1101" s="17"/>
      <c r="K1101" s="17"/>
      <c r="L1101" s="17"/>
      <c r="M1101" s="17"/>
      <c r="N1101" s="17"/>
      <c r="O1101" s="38"/>
      <c r="P1101" s="38"/>
      <c r="Q1101" s="38"/>
    </row>
    <row r="1102" spans="2:17" ht="20.100000000000001" customHeight="1">
      <c r="B1102"/>
      <c r="C1102" s="59"/>
      <c r="D1102" s="60"/>
      <c r="E1102" s="27"/>
      <c r="F1102" s="19"/>
      <c r="G1102" s="45"/>
      <c r="H1102" s="20"/>
      <c r="I1102" s="17"/>
      <c r="J1102" s="17"/>
      <c r="K1102" s="17"/>
      <c r="L1102" s="17"/>
      <c r="M1102" s="17"/>
      <c r="N1102" s="17"/>
      <c r="O1102" s="38"/>
      <c r="P1102" s="38"/>
      <c r="Q1102" s="38"/>
    </row>
    <row r="1103" spans="2:17" ht="20.100000000000001" customHeight="1">
      <c r="B1103"/>
      <c r="C1103" s="59"/>
      <c r="D1103" s="60"/>
      <c r="E1103" s="27"/>
      <c r="F1103" s="19"/>
      <c r="G1103" s="45"/>
      <c r="H1103" s="20"/>
      <c r="I1103" s="17"/>
      <c r="J1103" s="17"/>
      <c r="K1103" s="17"/>
      <c r="L1103" s="17"/>
      <c r="M1103" s="17"/>
      <c r="N1103" s="17"/>
      <c r="O1103" s="38"/>
      <c r="P1103" s="38"/>
      <c r="Q1103" s="38"/>
    </row>
    <row r="1104" spans="2:17" ht="20.100000000000001" customHeight="1">
      <c r="B1104"/>
      <c r="C1104" s="59"/>
      <c r="D1104" s="60"/>
      <c r="E1104" s="27"/>
      <c r="F1104" s="19"/>
      <c r="G1104" s="45"/>
      <c r="H1104" s="20"/>
      <c r="I1104" s="17"/>
      <c r="J1104" s="17"/>
      <c r="K1104" s="17"/>
      <c r="L1104" s="17"/>
      <c r="M1104" s="17"/>
      <c r="N1104" s="17"/>
      <c r="O1104" s="38"/>
      <c r="P1104" s="38"/>
      <c r="Q1104" s="38"/>
    </row>
    <row r="1105" spans="2:17" ht="20.100000000000001" customHeight="1">
      <c r="B1105"/>
      <c r="C1105" s="74" t="s">
        <v>72</v>
      </c>
      <c r="D1105" s="71"/>
      <c r="E1105" s="24" t="s">
        <v>103</v>
      </c>
      <c r="F1105" s="24"/>
      <c r="G1105" s="46"/>
      <c r="H1105" s="24"/>
      <c r="I1105" s="24"/>
      <c r="J1105" s="24"/>
      <c r="K1105" s="24"/>
      <c r="L1105" s="24"/>
      <c r="M1105" s="24"/>
      <c r="N1105" s="24"/>
      <c r="O1105" s="48"/>
      <c r="P1105" s="48"/>
      <c r="Q1105" s="48"/>
    </row>
    <row r="1106" spans="2:17" ht="20.100000000000001" customHeight="1">
      <c r="B1106"/>
      <c r="C1106" s="74" t="s">
        <v>29</v>
      </c>
      <c r="D1106" s="71"/>
      <c r="E1106" s="24" t="s">
        <v>104</v>
      </c>
      <c r="F1106" s="24"/>
      <c r="G1106" s="46"/>
      <c r="H1106" s="24"/>
      <c r="I1106" s="24"/>
      <c r="J1106" s="24"/>
      <c r="K1106" s="24"/>
      <c r="L1106" s="24"/>
      <c r="M1106" s="24"/>
      <c r="N1106" s="24"/>
      <c r="O1106" s="48"/>
      <c r="P1106" s="48"/>
      <c r="Q1106" s="48"/>
    </row>
    <row r="1107" spans="2:17" ht="20.100000000000001" customHeight="1">
      <c r="B1107"/>
      <c r="C1107" s="74" t="s">
        <v>45</v>
      </c>
      <c r="D1107" s="71"/>
      <c r="E1107" s="24" t="s">
        <v>104</v>
      </c>
      <c r="F1107" s="24"/>
      <c r="G1107" s="46"/>
      <c r="H1107" s="24"/>
      <c r="I1107" s="24"/>
      <c r="J1107" s="24"/>
      <c r="K1107" s="24"/>
      <c r="L1107" s="24"/>
      <c r="M1107" s="24"/>
      <c r="N1107" s="24"/>
      <c r="O1107" s="48"/>
      <c r="P1107" s="48"/>
      <c r="Q1107" s="48"/>
    </row>
    <row r="1108" spans="2:17" ht="20.100000000000001" customHeight="1">
      <c r="B1108"/>
      <c r="C1108" s="76" t="s">
        <v>79</v>
      </c>
      <c r="D1108" s="76"/>
      <c r="E1108" s="24" t="s">
        <v>105</v>
      </c>
      <c r="F1108" s="24"/>
      <c r="G1108" s="46"/>
      <c r="H1108" s="24"/>
      <c r="I1108" s="24"/>
      <c r="J1108" s="24"/>
      <c r="K1108" s="24"/>
      <c r="L1108" s="24"/>
      <c r="M1108" s="24"/>
      <c r="N1108" s="24"/>
      <c r="O1108" s="48"/>
      <c r="P1108" s="48"/>
      <c r="Q1108" s="48"/>
    </row>
    <row r="1109" spans="2:17" ht="19.5" customHeight="1">
      <c r="B1109"/>
      <c r="C1109" s="76" t="s">
        <v>59</v>
      </c>
      <c r="D1109" s="76"/>
      <c r="E1109" s="24" t="s">
        <v>105</v>
      </c>
      <c r="F1109" s="24"/>
      <c r="G1109" s="46"/>
      <c r="H1109" s="24"/>
      <c r="I1109" s="24"/>
      <c r="J1109" s="24"/>
      <c r="K1109" s="24"/>
      <c r="L1109" s="24"/>
      <c r="M1109" s="24"/>
      <c r="N1109" s="24"/>
      <c r="O1109" s="48"/>
      <c r="P1109" s="48"/>
      <c r="Q1109" s="48"/>
    </row>
    <row r="1110" spans="2:17" ht="19.5" customHeight="1">
      <c r="B1110"/>
      <c r="C1110" t="s">
        <v>93</v>
      </c>
      <c r="G1110" s="42"/>
      <c r="O1110" s="47"/>
      <c r="P1110" s="47"/>
      <c r="Q1110" s="47"/>
    </row>
    <row r="1111" spans="2:17" ht="15.75">
      <c r="F1111" s="6"/>
    </row>
    <row r="1112" spans="2:17" ht="20.100000000000001" customHeight="1">
      <c r="B1112"/>
      <c r="C1112" s="4" t="s">
        <v>2</v>
      </c>
      <c r="D1112" s="5" t="s">
        <v>245</v>
      </c>
      <c r="E1112" s="1"/>
      <c r="G1112" s="42"/>
    </row>
    <row r="1113" spans="2:17" ht="20.100000000000001" customHeight="1">
      <c r="B1113"/>
      <c r="C1113" s="4" t="s">
        <v>5</v>
      </c>
      <c r="D1113" s="16" t="s">
        <v>280</v>
      </c>
      <c r="E1113" s="1"/>
      <c r="G1113" s="42"/>
    </row>
    <row r="1114" spans="2:17" ht="20.100000000000001" customHeight="1">
      <c r="C1114" s="4" t="s">
        <v>7</v>
      </c>
      <c r="D1114" s="5">
        <v>40</v>
      </c>
      <c r="E1114" s="1"/>
      <c r="G1114" s="42"/>
    </row>
    <row r="1115" spans="2:17" ht="20.100000000000001" customHeight="1">
      <c r="C1115" s="4" t="s">
        <v>12</v>
      </c>
      <c r="D1115" s="5">
        <v>40</v>
      </c>
      <c r="E1115" s="1"/>
      <c r="G1115" s="42"/>
    </row>
    <row r="1116" spans="2:17" ht="20.100000000000001" customHeight="1">
      <c r="C1116" s="4" t="s">
        <v>13</v>
      </c>
      <c r="D1116" s="7">
        <v>1000</v>
      </c>
      <c r="E1116" s="1"/>
      <c r="G1116" s="42"/>
    </row>
    <row r="1117" spans="2:17" ht="30" customHeight="1">
      <c r="C1117" s="8" t="s">
        <v>86</v>
      </c>
      <c r="D1117" s="37">
        <v>2.8199999999999999E-2</v>
      </c>
      <c r="E1117" s="1"/>
      <c r="G1117" s="42"/>
    </row>
    <row r="1118" spans="2:17" ht="30" customHeight="1">
      <c r="C1118" s="8" t="s">
        <v>85</v>
      </c>
      <c r="D1118" s="38">
        <v>0.14180000000000001</v>
      </c>
      <c r="E1118" s="1"/>
      <c r="G1118" s="42"/>
    </row>
    <row r="1119" spans="2:17" ht="20.100000000000001" customHeight="1">
      <c r="C1119" s="2"/>
      <c r="G1119" s="42"/>
    </row>
    <row r="1120" spans="2:17" s="10" customFormat="1" ht="20.100000000000001" customHeight="1">
      <c r="B1120" s="9"/>
      <c r="F1120" s="63" t="s">
        <v>3</v>
      </c>
      <c r="G1120" s="64"/>
      <c r="H1120" s="65"/>
      <c r="I1120" s="61" t="s">
        <v>4</v>
      </c>
      <c r="J1120" s="61"/>
      <c r="K1120" s="61"/>
      <c r="L1120" s="61" t="s">
        <v>84</v>
      </c>
      <c r="M1120" s="61"/>
      <c r="N1120" s="61"/>
      <c r="O1120" s="61" t="s">
        <v>83</v>
      </c>
      <c r="P1120" s="61"/>
      <c r="Q1120" s="61"/>
    </row>
    <row r="1121" spans="2:17" s="10" customFormat="1" ht="20.100000000000001" customHeight="1">
      <c r="B1121" s="9"/>
      <c r="F1121" s="63" t="s">
        <v>6</v>
      </c>
      <c r="G1121" s="64"/>
      <c r="H1121" s="65"/>
      <c r="I1121" s="62" t="s">
        <v>48</v>
      </c>
      <c r="J1121" s="62"/>
      <c r="K1121" s="62"/>
      <c r="L1121" s="62" t="s">
        <v>48</v>
      </c>
      <c r="M1121" s="62"/>
      <c r="N1121" s="62"/>
      <c r="O1121" s="62" t="s">
        <v>48</v>
      </c>
      <c r="P1121" s="62"/>
      <c r="Q1121" s="62"/>
    </row>
    <row r="1122" spans="2:17" s="13" customFormat="1" ht="20.100000000000001" customHeight="1">
      <c r="B1122" s="11"/>
      <c r="C1122" s="66" t="s">
        <v>14</v>
      </c>
      <c r="D1122" s="67"/>
      <c r="E1122" s="35" t="s">
        <v>17</v>
      </c>
      <c r="F1122" s="35" t="s">
        <v>8</v>
      </c>
      <c r="G1122" s="43" t="s">
        <v>18</v>
      </c>
      <c r="H1122" s="35" t="s">
        <v>19</v>
      </c>
      <c r="I1122" s="35" t="s">
        <v>9</v>
      </c>
      <c r="J1122" s="35" t="s">
        <v>10</v>
      </c>
      <c r="K1122" s="35" t="s">
        <v>11</v>
      </c>
      <c r="L1122" s="35" t="s">
        <v>9</v>
      </c>
      <c r="M1122" s="35" t="s">
        <v>10</v>
      </c>
      <c r="N1122" s="35" t="s">
        <v>11</v>
      </c>
      <c r="O1122" s="35" t="s">
        <v>9</v>
      </c>
      <c r="P1122" s="35" t="s">
        <v>10</v>
      </c>
      <c r="Q1122" s="35" t="s">
        <v>11</v>
      </c>
    </row>
    <row r="1123" spans="2:17" ht="20.100000000000001" customHeight="1">
      <c r="C1123" s="68" t="s">
        <v>15</v>
      </c>
      <c r="D1123" s="69"/>
      <c r="E1123" s="14" t="s">
        <v>726</v>
      </c>
      <c r="F1123" s="17">
        <v>3419</v>
      </c>
      <c r="G1123" s="39">
        <f>ROUND(1-(H1123/F1123),3)</f>
        <v>0.104</v>
      </c>
      <c r="H1123" s="17">
        <v>3065</v>
      </c>
      <c r="I1123" s="17">
        <v>88.52</v>
      </c>
      <c r="J1123" s="17">
        <v>71.510000000000005</v>
      </c>
      <c r="K1123" s="17">
        <v>59.28</v>
      </c>
      <c r="L1123" s="17" t="s">
        <v>92</v>
      </c>
      <c r="M1123" s="17" t="s">
        <v>92</v>
      </c>
      <c r="N1123" s="17" t="s">
        <v>92</v>
      </c>
      <c r="O1123" s="38">
        <f>ROUND(I1123/D1116,4)+D1117</f>
        <v>0.1167</v>
      </c>
      <c r="P1123" s="38">
        <f>ROUND(J1123/D1116,4)+D1117</f>
        <v>9.9699999999999997E-2</v>
      </c>
      <c r="Q1123" s="38">
        <f>ROUND(K1123/D1116,4)+D1117</f>
        <v>8.7499999999999994E-2</v>
      </c>
    </row>
    <row r="1124" spans="2:17" ht="20.100000000000001" customHeight="1">
      <c r="B1124" s="15"/>
      <c r="C1124" s="75" t="s">
        <v>20</v>
      </c>
      <c r="D1124" s="75"/>
      <c r="E1124" s="75"/>
      <c r="F1124" s="75"/>
      <c r="G1124" s="75"/>
      <c r="H1124" s="75"/>
      <c r="I1124" s="75"/>
      <c r="J1124" s="75"/>
      <c r="K1124" s="75"/>
    </row>
    <row r="1125" spans="2:17" ht="20.100000000000001" customHeight="1">
      <c r="C1125" s="59" t="s">
        <v>274</v>
      </c>
      <c r="D1125" s="60"/>
      <c r="E1125" s="14" t="s">
        <v>703</v>
      </c>
      <c r="F1125" s="17" t="s">
        <v>92</v>
      </c>
      <c r="G1125" s="39" t="s">
        <v>92</v>
      </c>
      <c r="H1125" s="17">
        <v>160</v>
      </c>
      <c r="I1125" s="17">
        <v>4.62</v>
      </c>
      <c r="J1125" s="17">
        <v>3.73</v>
      </c>
      <c r="K1125" s="17">
        <v>3.09</v>
      </c>
      <c r="L1125" s="17" t="s">
        <v>92</v>
      </c>
      <c r="M1125" s="17" t="s">
        <v>92</v>
      </c>
      <c r="N1125" s="17" t="s">
        <v>92</v>
      </c>
      <c r="O1125" s="38">
        <f t="shared" ref="O1125:O1130" si="23">IF(ROUND(I1125/D$1116,4)=0,0.0001,ROUND(I1125/D$1116,4))</f>
        <v>4.5999999999999999E-3</v>
      </c>
      <c r="P1125" s="38">
        <f t="shared" ref="P1125:P1130" si="24">IF(ROUND(J1125/D$1116,4)=0,0.0001,ROUND(J1125/D$1116,4))</f>
        <v>3.7000000000000002E-3</v>
      </c>
      <c r="Q1125" s="38">
        <f t="shared" ref="Q1125:Q1130" si="25">IF(ROUND(K1125/D$1116,4)=0,0.0001,ROUND(K1125/D$1116,4))</f>
        <v>3.0999999999999999E-3</v>
      </c>
    </row>
    <row r="1126" spans="2:17" ht="20.100000000000001" customHeight="1">
      <c r="C1126" s="59" t="s">
        <v>281</v>
      </c>
      <c r="D1126" s="60"/>
      <c r="E1126" s="14" t="s">
        <v>727</v>
      </c>
      <c r="F1126" s="17">
        <v>520</v>
      </c>
      <c r="G1126" s="39">
        <f t="shared" ref="G1126:G1130" si="26">ROUND(1-(H1126/F1126),3)</f>
        <v>0.104</v>
      </c>
      <c r="H1126" s="17">
        <v>466</v>
      </c>
      <c r="I1126" s="17">
        <v>13.46</v>
      </c>
      <c r="J1126" s="17">
        <v>10.87</v>
      </c>
      <c r="K1126" s="17">
        <v>9.01</v>
      </c>
      <c r="L1126" s="17" t="s">
        <v>92</v>
      </c>
      <c r="M1126" s="17" t="s">
        <v>92</v>
      </c>
      <c r="N1126" s="17" t="s">
        <v>92</v>
      </c>
      <c r="O1126" s="38">
        <f t="shared" si="23"/>
        <v>1.35E-2</v>
      </c>
      <c r="P1126" s="38">
        <f t="shared" si="24"/>
        <v>1.09E-2</v>
      </c>
      <c r="Q1126" s="38">
        <f t="shared" si="25"/>
        <v>8.9999999999999993E-3</v>
      </c>
    </row>
    <row r="1127" spans="2:17" ht="20.100000000000001" customHeight="1">
      <c r="C1127" s="59" t="s">
        <v>282</v>
      </c>
      <c r="D1127" s="60"/>
      <c r="E1127" s="14" t="s">
        <v>728</v>
      </c>
      <c r="F1127" s="17">
        <v>389</v>
      </c>
      <c r="G1127" s="39">
        <f t="shared" si="26"/>
        <v>0.10299999999999999</v>
      </c>
      <c r="H1127" s="17">
        <v>349</v>
      </c>
      <c r="I1127" s="17">
        <v>10.08</v>
      </c>
      <c r="J1127" s="17">
        <v>8.14</v>
      </c>
      <c r="K1127" s="17">
        <v>6.75</v>
      </c>
      <c r="L1127" s="17" t="s">
        <v>92</v>
      </c>
      <c r="M1127" s="17" t="s">
        <v>92</v>
      </c>
      <c r="N1127" s="17" t="s">
        <v>92</v>
      </c>
      <c r="O1127" s="38">
        <f t="shared" si="23"/>
        <v>1.01E-2</v>
      </c>
      <c r="P1127" s="38">
        <f t="shared" si="24"/>
        <v>8.0999999999999996E-3</v>
      </c>
      <c r="Q1127" s="38">
        <f t="shared" si="25"/>
        <v>6.7999999999999996E-3</v>
      </c>
    </row>
    <row r="1128" spans="2:17" ht="20.100000000000001" customHeight="1">
      <c r="C1128" s="59" t="s">
        <v>283</v>
      </c>
      <c r="D1128" s="60"/>
      <c r="E1128" s="14" t="s">
        <v>729</v>
      </c>
      <c r="F1128" s="17">
        <v>1260</v>
      </c>
      <c r="G1128" s="39">
        <f t="shared" si="26"/>
        <v>0.104</v>
      </c>
      <c r="H1128" s="17">
        <v>1129</v>
      </c>
      <c r="I1128" s="17">
        <v>32.61</v>
      </c>
      <c r="J1128" s="17">
        <v>26.34</v>
      </c>
      <c r="K1128" s="17">
        <v>21.83</v>
      </c>
      <c r="L1128" s="17" t="s">
        <v>92</v>
      </c>
      <c r="M1128" s="17" t="s">
        <v>92</v>
      </c>
      <c r="N1128" s="17" t="s">
        <v>92</v>
      </c>
      <c r="O1128" s="38">
        <f t="shared" si="23"/>
        <v>3.2599999999999997E-2</v>
      </c>
      <c r="P1128" s="38">
        <f t="shared" si="24"/>
        <v>2.63E-2</v>
      </c>
      <c r="Q1128" s="38">
        <f t="shared" si="25"/>
        <v>2.18E-2</v>
      </c>
    </row>
    <row r="1129" spans="2:17" ht="20.100000000000001" customHeight="1">
      <c r="C1129" s="59" t="s">
        <v>284</v>
      </c>
      <c r="D1129" s="60"/>
      <c r="E1129" s="14" t="s">
        <v>730</v>
      </c>
      <c r="F1129" s="17">
        <v>1897</v>
      </c>
      <c r="G1129" s="39">
        <f t="shared" si="26"/>
        <v>0.104</v>
      </c>
      <c r="H1129" s="17">
        <v>1700</v>
      </c>
      <c r="I1129" s="17">
        <v>49.1</v>
      </c>
      <c r="J1129" s="17">
        <v>39.659999999999997</v>
      </c>
      <c r="K1129" s="17">
        <v>32.880000000000003</v>
      </c>
      <c r="L1129" s="17" t="s">
        <v>92</v>
      </c>
      <c r="M1129" s="17" t="s">
        <v>92</v>
      </c>
      <c r="N1129" s="17" t="s">
        <v>92</v>
      </c>
      <c r="O1129" s="38">
        <f t="shared" si="23"/>
        <v>4.9099999999999998E-2</v>
      </c>
      <c r="P1129" s="38">
        <f t="shared" si="24"/>
        <v>3.9699999999999999E-2</v>
      </c>
      <c r="Q1129" s="38">
        <f t="shared" si="25"/>
        <v>3.2899999999999999E-2</v>
      </c>
    </row>
    <row r="1130" spans="2:17" ht="20.100000000000001" customHeight="1">
      <c r="B1130"/>
      <c r="C1130" s="59" t="s">
        <v>285</v>
      </c>
      <c r="D1130" s="60"/>
      <c r="E1130" s="14" t="s">
        <v>731</v>
      </c>
      <c r="F1130" s="17">
        <v>371.67</v>
      </c>
      <c r="G1130" s="39">
        <f t="shared" si="26"/>
        <v>0.104</v>
      </c>
      <c r="H1130" s="17">
        <v>333</v>
      </c>
      <c r="I1130" s="17">
        <v>9.6199999999999992</v>
      </c>
      <c r="J1130" s="17">
        <v>7.77</v>
      </c>
      <c r="K1130" s="17">
        <v>6.44</v>
      </c>
      <c r="L1130" s="17" t="s">
        <v>92</v>
      </c>
      <c r="M1130" s="17" t="s">
        <v>92</v>
      </c>
      <c r="N1130" s="17" t="s">
        <v>92</v>
      </c>
      <c r="O1130" s="38">
        <f t="shared" si="23"/>
        <v>9.5999999999999992E-3</v>
      </c>
      <c r="P1130" s="38">
        <f t="shared" si="24"/>
        <v>7.7999999999999996E-3</v>
      </c>
      <c r="Q1130" s="38">
        <f t="shared" si="25"/>
        <v>6.4000000000000003E-3</v>
      </c>
    </row>
    <row r="1131" spans="2:17" ht="20.100000000000001" customHeight="1">
      <c r="B1131"/>
      <c r="C1131" s="59"/>
      <c r="D1131" s="60"/>
      <c r="E1131" s="14"/>
      <c r="F1131" s="17"/>
      <c r="G1131" s="39"/>
      <c r="H1131" s="17"/>
      <c r="I1131" s="17"/>
      <c r="J1131" s="17"/>
      <c r="K1131" s="17"/>
      <c r="L1131" s="17"/>
      <c r="M1131" s="17"/>
      <c r="N1131" s="17"/>
      <c r="O1131" s="38"/>
      <c r="P1131" s="38"/>
      <c r="Q1131" s="38"/>
    </row>
    <row r="1132" spans="2:17" ht="20.100000000000001" customHeight="1">
      <c r="B1132"/>
      <c r="C1132" s="59"/>
      <c r="D1132" s="60"/>
      <c r="E1132" s="14"/>
      <c r="F1132" s="17"/>
      <c r="G1132" s="39"/>
      <c r="H1132" s="17"/>
      <c r="I1132" s="17"/>
      <c r="J1132" s="17"/>
      <c r="K1132" s="17"/>
      <c r="L1132" s="17"/>
      <c r="M1132" s="17"/>
      <c r="N1132" s="17"/>
      <c r="O1132" s="38"/>
      <c r="P1132" s="38"/>
      <c r="Q1132" s="38"/>
    </row>
    <row r="1133" spans="2:17" ht="20.100000000000001" customHeight="1">
      <c r="B1133"/>
      <c r="C1133" s="59"/>
      <c r="D1133" s="60"/>
      <c r="E1133" s="14"/>
      <c r="F1133" s="17"/>
      <c r="G1133" s="39"/>
      <c r="H1133" s="17"/>
      <c r="I1133" s="17"/>
      <c r="J1133" s="17"/>
      <c r="K1133" s="17"/>
      <c r="L1133" s="17"/>
      <c r="M1133" s="17"/>
      <c r="N1133" s="17"/>
      <c r="O1133" s="38"/>
      <c r="P1133" s="38"/>
      <c r="Q1133" s="38"/>
    </row>
    <row r="1134" spans="2:17" ht="20.100000000000001" customHeight="1">
      <c r="B1134"/>
      <c r="C1134" s="59"/>
      <c r="D1134" s="60"/>
      <c r="E1134" s="14"/>
      <c r="F1134" s="17"/>
      <c r="G1134" s="39"/>
      <c r="H1134" s="17"/>
      <c r="I1134" s="17"/>
      <c r="J1134" s="17"/>
      <c r="K1134" s="17"/>
      <c r="L1134" s="17"/>
      <c r="M1134" s="17"/>
      <c r="N1134" s="17"/>
      <c r="O1134" s="38"/>
      <c r="P1134" s="38"/>
      <c r="Q1134" s="38"/>
    </row>
    <row r="1135" spans="2:17" ht="20.100000000000001" customHeight="1">
      <c r="B1135"/>
      <c r="C1135" s="59"/>
      <c r="D1135" s="60"/>
      <c r="E1135" s="14"/>
      <c r="F1135" s="17"/>
      <c r="G1135" s="39"/>
      <c r="H1135" s="17"/>
      <c r="I1135" s="17"/>
      <c r="J1135" s="17"/>
      <c r="K1135" s="17"/>
      <c r="L1135" s="17"/>
      <c r="M1135" s="17"/>
      <c r="N1135" s="17"/>
      <c r="O1135" s="38"/>
      <c r="P1135" s="38"/>
      <c r="Q1135" s="38"/>
    </row>
    <row r="1136" spans="2:17" ht="20.100000000000001" customHeight="1">
      <c r="B1136"/>
      <c r="C1136" s="59"/>
      <c r="D1136" s="60"/>
      <c r="E1136" s="14"/>
      <c r="F1136" s="17"/>
      <c r="G1136" s="39"/>
      <c r="H1136" s="17"/>
      <c r="I1136" s="17"/>
      <c r="J1136" s="17"/>
      <c r="K1136" s="17"/>
      <c r="L1136" s="17"/>
      <c r="M1136" s="17"/>
      <c r="N1136" s="17"/>
      <c r="O1136" s="38"/>
      <c r="P1136" s="38"/>
      <c r="Q1136" s="38"/>
    </row>
    <row r="1137" spans="2:17" ht="20.100000000000001" customHeight="1">
      <c r="B1137"/>
      <c r="C1137" s="59"/>
      <c r="D1137" s="60"/>
      <c r="E1137" s="14"/>
      <c r="F1137" s="17"/>
      <c r="G1137" s="39"/>
      <c r="H1137" s="17"/>
      <c r="I1137" s="17"/>
      <c r="J1137" s="17"/>
      <c r="K1137" s="17"/>
      <c r="L1137" s="17"/>
      <c r="M1137" s="17"/>
      <c r="N1137" s="17"/>
      <c r="O1137" s="38"/>
      <c r="P1137" s="38"/>
      <c r="Q1137" s="38"/>
    </row>
    <row r="1138" spans="2:17" ht="20.100000000000001" customHeight="1">
      <c r="B1138"/>
      <c r="C1138" s="59"/>
      <c r="D1138" s="60"/>
      <c r="E1138" s="14"/>
      <c r="F1138" s="17"/>
      <c r="G1138" s="39"/>
      <c r="H1138" s="17"/>
      <c r="I1138" s="17"/>
      <c r="J1138" s="17"/>
      <c r="K1138" s="17"/>
      <c r="L1138" s="17"/>
      <c r="M1138" s="17"/>
      <c r="N1138" s="17"/>
      <c r="O1138" s="38"/>
      <c r="P1138" s="38"/>
      <c r="Q1138" s="38"/>
    </row>
    <row r="1139" spans="2:17" ht="20.100000000000001" customHeight="1">
      <c r="B1139"/>
      <c r="C1139" s="59"/>
      <c r="D1139" s="60"/>
      <c r="E1139" s="14"/>
      <c r="F1139" s="17"/>
      <c r="G1139" s="39"/>
      <c r="H1139" s="17"/>
      <c r="I1139" s="17"/>
      <c r="J1139" s="17"/>
      <c r="K1139" s="17"/>
      <c r="L1139" s="17"/>
      <c r="M1139" s="17"/>
      <c r="N1139" s="17"/>
      <c r="O1139" s="38"/>
      <c r="P1139" s="38"/>
      <c r="Q1139" s="38"/>
    </row>
    <row r="1140" spans="2:17" ht="20.100000000000001" customHeight="1">
      <c r="B1140"/>
      <c r="C1140" s="59"/>
      <c r="D1140" s="60"/>
      <c r="E1140" s="14"/>
      <c r="F1140" s="17"/>
      <c r="G1140" s="39"/>
      <c r="H1140" s="17"/>
      <c r="I1140" s="17"/>
      <c r="J1140" s="17"/>
      <c r="K1140" s="17"/>
      <c r="L1140" s="17"/>
      <c r="M1140" s="17"/>
      <c r="N1140" s="17"/>
      <c r="O1140" s="38"/>
      <c r="P1140" s="38"/>
      <c r="Q1140" s="38"/>
    </row>
    <row r="1141" spans="2:17" ht="20.100000000000001" customHeight="1">
      <c r="B1141"/>
      <c r="C1141" s="59"/>
      <c r="D1141" s="60"/>
      <c r="E1141" s="14"/>
      <c r="F1141" s="17"/>
      <c r="G1141" s="39"/>
      <c r="H1141" s="17"/>
      <c r="I1141" s="17"/>
      <c r="J1141" s="17"/>
      <c r="K1141" s="17"/>
      <c r="L1141" s="17"/>
      <c r="M1141" s="17"/>
      <c r="N1141" s="17"/>
      <c r="O1141" s="38"/>
      <c r="P1141" s="38"/>
      <c r="Q1141" s="38"/>
    </row>
    <row r="1142" spans="2:17" ht="20.100000000000001" customHeight="1">
      <c r="B1142"/>
      <c r="C1142" s="59"/>
      <c r="D1142" s="60"/>
      <c r="E1142" s="14"/>
      <c r="F1142" s="17"/>
      <c r="G1142" s="39"/>
      <c r="H1142" s="17"/>
      <c r="I1142" s="17"/>
      <c r="J1142" s="17"/>
      <c r="K1142" s="17"/>
      <c r="L1142" s="17"/>
      <c r="M1142" s="17"/>
      <c r="N1142" s="17"/>
      <c r="O1142" s="38"/>
      <c r="P1142" s="38"/>
      <c r="Q1142" s="38"/>
    </row>
    <row r="1143" spans="2:17" ht="20.100000000000001" customHeight="1">
      <c r="B1143"/>
      <c r="C1143" s="70" t="s">
        <v>21</v>
      </c>
      <c r="D1143" s="70"/>
      <c r="E1143" s="70"/>
      <c r="F1143" s="70"/>
      <c r="G1143" s="70"/>
      <c r="H1143" s="70"/>
      <c r="I1143" s="70"/>
      <c r="J1143" s="70"/>
      <c r="K1143" s="70"/>
      <c r="O1143" s="47"/>
      <c r="P1143" s="47"/>
      <c r="Q1143" s="47"/>
    </row>
    <row r="1144" spans="2:17" ht="20.100000000000001" customHeight="1">
      <c r="B1144"/>
      <c r="C1144" s="59"/>
      <c r="D1144" s="60"/>
      <c r="E1144" s="14"/>
      <c r="F1144" s="17"/>
      <c r="G1144" s="39"/>
      <c r="H1144" s="17"/>
      <c r="I1144" s="17"/>
      <c r="J1144" s="17"/>
      <c r="K1144" s="17"/>
      <c r="L1144" s="17"/>
      <c r="M1144" s="17"/>
      <c r="N1144" s="17"/>
      <c r="O1144" s="38"/>
      <c r="P1144" s="38"/>
      <c r="Q1144" s="38"/>
    </row>
    <row r="1145" spans="2:17" ht="20.100000000000001" customHeight="1">
      <c r="B1145"/>
      <c r="C1145" s="59"/>
      <c r="D1145" s="60"/>
      <c r="E1145" s="14"/>
      <c r="F1145" s="17"/>
      <c r="G1145" s="39"/>
      <c r="H1145" s="17"/>
      <c r="I1145" s="17"/>
      <c r="J1145" s="17"/>
      <c r="K1145" s="17"/>
      <c r="L1145" s="17"/>
      <c r="M1145" s="17"/>
      <c r="N1145" s="17"/>
      <c r="O1145" s="38"/>
      <c r="P1145" s="38"/>
      <c r="Q1145" s="38"/>
    </row>
    <row r="1146" spans="2:17" ht="20.100000000000001" customHeight="1">
      <c r="B1146"/>
      <c r="C1146" s="59"/>
      <c r="D1146" s="60"/>
      <c r="E1146" s="14"/>
      <c r="F1146" s="17"/>
      <c r="G1146" s="39"/>
      <c r="H1146" s="17"/>
      <c r="I1146" s="17"/>
      <c r="J1146" s="17"/>
      <c r="K1146" s="17"/>
      <c r="L1146" s="17"/>
      <c r="M1146" s="17"/>
      <c r="N1146" s="17"/>
      <c r="O1146" s="38"/>
      <c r="P1146" s="38"/>
      <c r="Q1146" s="38"/>
    </row>
    <row r="1147" spans="2:17" ht="20.100000000000001" customHeight="1">
      <c r="B1147"/>
      <c r="C1147" s="59"/>
      <c r="D1147" s="60"/>
      <c r="E1147" s="14"/>
      <c r="F1147" s="17"/>
      <c r="G1147" s="39"/>
      <c r="H1147" s="17"/>
      <c r="I1147" s="17"/>
      <c r="J1147" s="17"/>
      <c r="K1147" s="17"/>
      <c r="L1147" s="17"/>
      <c r="M1147" s="17"/>
      <c r="N1147" s="17"/>
      <c r="O1147" s="38"/>
      <c r="P1147" s="38"/>
      <c r="Q1147" s="38"/>
    </row>
    <row r="1148" spans="2:17" ht="20.100000000000001" customHeight="1">
      <c r="B1148"/>
      <c r="C1148" s="70" t="s">
        <v>23</v>
      </c>
      <c r="D1148" s="70"/>
      <c r="E1148" s="70"/>
      <c r="F1148" s="70"/>
      <c r="G1148" s="70"/>
      <c r="H1148" s="70"/>
      <c r="I1148" s="70"/>
      <c r="J1148" s="70"/>
      <c r="K1148" s="70"/>
      <c r="O1148" s="47"/>
      <c r="P1148" s="47"/>
      <c r="Q1148" s="47"/>
    </row>
    <row r="1149" spans="2:17" ht="20.100000000000001" customHeight="1">
      <c r="B1149"/>
      <c r="C1149" s="59"/>
      <c r="D1149" s="60"/>
      <c r="E1149" s="14"/>
      <c r="F1149" s="17"/>
      <c r="G1149" s="39"/>
      <c r="H1149" s="17"/>
      <c r="I1149" s="17"/>
      <c r="J1149" s="17"/>
      <c r="K1149" s="17"/>
      <c r="L1149" s="17"/>
      <c r="M1149" s="17"/>
      <c r="N1149" s="17"/>
      <c r="O1149" s="38"/>
      <c r="P1149" s="38"/>
      <c r="Q1149" s="38"/>
    </row>
    <row r="1150" spans="2:17" ht="20.100000000000001" customHeight="1">
      <c r="B1150"/>
      <c r="C1150" s="59"/>
      <c r="D1150" s="60"/>
      <c r="E1150" s="14"/>
      <c r="F1150" s="17"/>
      <c r="G1150" s="39"/>
      <c r="H1150" s="17"/>
      <c r="I1150" s="17"/>
      <c r="J1150" s="17"/>
      <c r="K1150" s="17"/>
      <c r="L1150" s="17"/>
      <c r="M1150" s="17"/>
      <c r="N1150" s="17"/>
      <c r="O1150" s="38"/>
      <c r="P1150" s="38"/>
      <c r="Q1150" s="38"/>
    </row>
    <row r="1151" spans="2:17" ht="20.100000000000001" customHeight="1">
      <c r="B1151"/>
      <c r="C1151" s="59"/>
      <c r="D1151" s="60"/>
      <c r="E1151" s="14"/>
      <c r="F1151" s="17"/>
      <c r="G1151" s="39"/>
      <c r="H1151" s="17"/>
      <c r="I1151" s="17"/>
      <c r="J1151" s="17"/>
      <c r="K1151" s="17"/>
      <c r="L1151" s="17"/>
      <c r="M1151" s="17"/>
      <c r="N1151" s="17"/>
      <c r="O1151" s="38"/>
      <c r="P1151" s="38"/>
      <c r="Q1151" s="38"/>
    </row>
    <row r="1152" spans="2:17" ht="20.100000000000001" customHeight="1">
      <c r="B1152"/>
      <c r="C1152" s="59"/>
      <c r="D1152" s="60"/>
      <c r="E1152" s="14"/>
      <c r="F1152" s="17"/>
      <c r="G1152" s="39"/>
      <c r="H1152" s="17"/>
      <c r="I1152" s="17"/>
      <c r="J1152" s="17"/>
      <c r="K1152" s="17"/>
      <c r="L1152" s="17"/>
      <c r="M1152" s="17"/>
      <c r="N1152" s="17"/>
      <c r="O1152" s="38"/>
      <c r="P1152" s="38"/>
      <c r="Q1152" s="38"/>
    </row>
    <row r="1153" spans="2:17" ht="20.100000000000001" customHeight="1">
      <c r="B1153"/>
      <c r="C1153" s="59"/>
      <c r="D1153" s="60"/>
      <c r="E1153" s="14"/>
      <c r="F1153" s="17"/>
      <c r="G1153" s="39"/>
      <c r="H1153" s="17"/>
      <c r="I1153" s="17"/>
      <c r="J1153" s="17"/>
      <c r="K1153" s="17"/>
      <c r="L1153" s="17"/>
      <c r="M1153" s="17"/>
      <c r="N1153" s="17"/>
      <c r="O1153" s="38"/>
      <c r="P1153" s="38"/>
      <c r="Q1153" s="38"/>
    </row>
    <row r="1154" spans="2:17" ht="20.100000000000001" customHeight="1">
      <c r="B1154"/>
      <c r="C1154" s="59"/>
      <c r="D1154" s="60"/>
      <c r="E1154" s="14"/>
      <c r="F1154" s="17"/>
      <c r="G1154" s="39"/>
      <c r="H1154" s="17"/>
      <c r="I1154" s="17"/>
      <c r="J1154" s="17"/>
      <c r="K1154" s="17"/>
      <c r="L1154" s="17"/>
      <c r="M1154" s="17"/>
      <c r="N1154" s="17"/>
      <c r="O1154" s="38"/>
      <c r="P1154" s="38"/>
      <c r="Q1154" s="38"/>
    </row>
    <row r="1155" spans="2:17" ht="20.100000000000001" customHeight="1">
      <c r="B1155"/>
      <c r="C1155" s="59"/>
      <c r="D1155" s="60"/>
      <c r="E1155" s="14"/>
      <c r="F1155" s="17"/>
      <c r="G1155" s="39"/>
      <c r="H1155" s="17"/>
      <c r="I1155" s="17"/>
      <c r="J1155" s="17"/>
      <c r="K1155" s="17"/>
      <c r="L1155" s="17"/>
      <c r="M1155" s="17"/>
      <c r="N1155" s="17"/>
      <c r="O1155" s="38"/>
      <c r="P1155" s="38"/>
      <c r="Q1155" s="38"/>
    </row>
    <row r="1156" spans="2:17" ht="20.100000000000001" customHeight="1">
      <c r="B1156"/>
      <c r="C1156" s="59"/>
      <c r="D1156" s="60"/>
      <c r="E1156" s="14"/>
      <c r="F1156" s="17"/>
      <c r="G1156" s="39"/>
      <c r="H1156" s="17"/>
      <c r="I1156" s="17"/>
      <c r="J1156" s="17"/>
      <c r="K1156" s="17"/>
      <c r="L1156" s="17"/>
      <c r="M1156" s="17"/>
      <c r="N1156" s="17"/>
      <c r="O1156" s="38"/>
      <c r="P1156" s="38"/>
      <c r="Q1156" s="38"/>
    </row>
    <row r="1157" spans="2:17" ht="20.100000000000001" customHeight="1">
      <c r="B1157"/>
      <c r="C1157" s="59"/>
      <c r="D1157" s="60"/>
      <c r="E1157" s="14"/>
      <c r="F1157" s="17"/>
      <c r="G1157" s="39"/>
      <c r="H1157" s="17"/>
      <c r="I1157" s="17"/>
      <c r="J1157" s="17"/>
      <c r="K1157" s="17"/>
      <c r="L1157" s="17"/>
      <c r="M1157" s="17"/>
      <c r="N1157" s="17"/>
      <c r="O1157" s="38"/>
      <c r="P1157" s="38"/>
      <c r="Q1157" s="38"/>
    </row>
    <row r="1158" spans="2:17" ht="20.100000000000001" customHeight="1">
      <c r="B1158"/>
      <c r="C1158" s="59"/>
      <c r="D1158" s="60"/>
      <c r="E1158" s="14"/>
      <c r="F1158" s="17"/>
      <c r="G1158" s="39"/>
      <c r="H1158" s="17"/>
      <c r="I1158" s="17"/>
      <c r="J1158" s="17"/>
      <c r="K1158" s="17"/>
      <c r="L1158" s="17"/>
      <c r="M1158" s="17"/>
      <c r="N1158" s="17"/>
      <c r="O1158" s="38"/>
      <c r="P1158" s="38"/>
      <c r="Q1158" s="38"/>
    </row>
    <row r="1159" spans="2:17" ht="20.100000000000001" customHeight="1">
      <c r="B1159"/>
      <c r="C1159" s="59"/>
      <c r="D1159" s="60"/>
      <c r="E1159" s="14"/>
      <c r="F1159" s="17"/>
      <c r="G1159" s="39"/>
      <c r="H1159" s="17"/>
      <c r="I1159" s="17"/>
      <c r="J1159" s="17"/>
      <c r="K1159" s="17"/>
      <c r="L1159" s="17"/>
      <c r="M1159" s="17"/>
      <c r="N1159" s="17"/>
      <c r="O1159" s="38"/>
      <c r="P1159" s="38"/>
      <c r="Q1159" s="38"/>
    </row>
    <row r="1160" spans="2:17" ht="20.100000000000001" customHeight="1">
      <c r="B1160"/>
      <c r="C1160" s="70" t="s">
        <v>22</v>
      </c>
      <c r="D1160" s="70"/>
      <c r="E1160" s="70"/>
      <c r="F1160" s="70"/>
      <c r="G1160" s="70"/>
      <c r="H1160" s="70"/>
      <c r="I1160" s="70"/>
      <c r="J1160" s="70"/>
      <c r="K1160" s="70"/>
      <c r="O1160" s="47"/>
      <c r="P1160" s="47"/>
      <c r="Q1160" s="47"/>
    </row>
    <row r="1161" spans="2:17" ht="20.100000000000001" customHeight="1">
      <c r="B1161"/>
      <c r="C1161" s="59"/>
      <c r="D1161" s="60"/>
      <c r="E1161" s="14"/>
      <c r="F1161" s="17"/>
      <c r="G1161" s="39"/>
      <c r="H1161" s="17"/>
      <c r="I1161" s="17"/>
      <c r="J1161" s="17"/>
      <c r="K1161" s="17"/>
      <c r="L1161" s="17"/>
      <c r="M1161" s="17"/>
      <c r="N1161" s="17"/>
      <c r="O1161" s="38"/>
      <c r="P1161" s="38"/>
      <c r="Q1161" s="38"/>
    </row>
    <row r="1162" spans="2:17" ht="20.100000000000001" customHeight="1">
      <c r="B1162"/>
      <c r="C1162" s="59"/>
      <c r="D1162" s="60"/>
      <c r="E1162" s="14"/>
      <c r="F1162" s="17"/>
      <c r="G1162" s="39"/>
      <c r="H1162" s="17"/>
      <c r="I1162" s="17"/>
      <c r="J1162" s="17"/>
      <c r="K1162" s="17"/>
      <c r="L1162" s="17"/>
      <c r="M1162" s="17"/>
      <c r="N1162" s="17"/>
      <c r="O1162" s="38"/>
      <c r="P1162" s="38"/>
      <c r="Q1162" s="38"/>
    </row>
    <row r="1163" spans="2:17" ht="20.100000000000001" customHeight="1">
      <c r="B1163"/>
      <c r="C1163" s="59"/>
      <c r="D1163" s="60"/>
      <c r="E1163" s="14"/>
      <c r="F1163" s="17"/>
      <c r="G1163" s="39"/>
      <c r="H1163" s="17"/>
      <c r="I1163" s="17"/>
      <c r="J1163" s="17"/>
      <c r="K1163" s="17"/>
      <c r="L1163" s="17"/>
      <c r="M1163" s="17"/>
      <c r="N1163" s="17"/>
      <c r="O1163" s="38"/>
      <c r="P1163" s="38"/>
      <c r="Q1163" s="38"/>
    </row>
    <row r="1164" spans="2:17" ht="20.100000000000001" customHeight="1">
      <c r="B1164"/>
      <c r="C1164" s="59"/>
      <c r="D1164" s="60"/>
      <c r="E1164" s="14"/>
      <c r="F1164" s="17"/>
      <c r="G1164" s="39"/>
      <c r="H1164" s="17"/>
      <c r="I1164" s="17"/>
      <c r="J1164" s="17"/>
      <c r="K1164" s="17"/>
      <c r="L1164" s="17"/>
      <c r="M1164" s="17"/>
      <c r="N1164" s="17"/>
      <c r="O1164" s="38"/>
      <c r="P1164" s="38"/>
      <c r="Q1164" s="38"/>
    </row>
    <row r="1165" spans="2:17" ht="20.100000000000001" customHeight="1">
      <c r="B1165"/>
      <c r="C1165" s="59"/>
      <c r="D1165" s="60"/>
      <c r="E1165" s="14"/>
      <c r="F1165" s="17"/>
      <c r="G1165" s="39"/>
      <c r="H1165" s="17"/>
      <c r="I1165" s="17"/>
      <c r="J1165" s="17"/>
      <c r="K1165" s="17"/>
      <c r="L1165" s="17"/>
      <c r="M1165" s="17"/>
      <c r="N1165" s="17"/>
      <c r="O1165" s="38"/>
      <c r="P1165" s="38"/>
      <c r="Q1165" s="38"/>
    </row>
    <row r="1166" spans="2:17" ht="20.100000000000001" customHeight="1">
      <c r="B1166"/>
      <c r="C1166" s="59"/>
      <c r="D1166" s="60"/>
      <c r="E1166" s="14"/>
      <c r="F1166" s="17"/>
      <c r="G1166" s="39"/>
      <c r="H1166" s="17"/>
      <c r="I1166" s="17"/>
      <c r="J1166" s="17"/>
      <c r="K1166" s="17"/>
      <c r="L1166" s="17"/>
      <c r="M1166" s="17"/>
      <c r="N1166" s="17"/>
      <c r="O1166" s="38"/>
      <c r="P1166" s="38"/>
      <c r="Q1166" s="38"/>
    </row>
    <row r="1167" spans="2:17" ht="20.100000000000001" customHeight="1">
      <c r="B1167"/>
      <c r="C1167" s="70" t="s">
        <v>63</v>
      </c>
      <c r="D1167" s="70"/>
      <c r="E1167" s="70"/>
      <c r="F1167" s="70"/>
      <c r="G1167" s="70"/>
      <c r="H1167" s="70"/>
      <c r="I1167" s="70"/>
      <c r="J1167" s="70"/>
      <c r="K1167" s="71"/>
      <c r="O1167" s="47"/>
      <c r="P1167" s="47"/>
      <c r="Q1167" s="47"/>
    </row>
    <row r="1168" spans="2:17" ht="20.100000000000001" customHeight="1">
      <c r="B1168"/>
      <c r="C1168" s="59" t="s">
        <v>103</v>
      </c>
      <c r="D1168" s="60"/>
      <c r="E1168" s="14"/>
      <c r="F1168" s="17"/>
      <c r="G1168" s="39"/>
      <c r="H1168" s="17"/>
      <c r="I1168" s="17"/>
      <c r="J1168" s="17"/>
      <c r="K1168" s="17"/>
      <c r="L1168" s="17"/>
      <c r="M1168" s="17"/>
      <c r="N1168" s="17"/>
      <c r="O1168" s="38"/>
      <c r="P1168" s="38"/>
      <c r="Q1168" s="38"/>
    </row>
    <row r="1169" spans="2:17" ht="20.100000000000001" customHeight="1">
      <c r="B1169"/>
      <c r="C1169" s="59"/>
      <c r="D1169" s="60"/>
      <c r="E1169" s="14"/>
      <c r="F1169" s="17"/>
      <c r="G1169" s="39"/>
      <c r="H1169" s="17"/>
      <c r="I1169" s="17"/>
      <c r="J1169" s="17"/>
      <c r="K1169" s="17"/>
      <c r="L1169" s="17"/>
      <c r="M1169" s="17"/>
      <c r="N1169" s="17"/>
      <c r="O1169" s="38"/>
      <c r="P1169" s="38"/>
      <c r="Q1169" s="38"/>
    </row>
    <row r="1170" spans="2:17" ht="20.100000000000001" customHeight="1">
      <c r="B1170"/>
      <c r="C1170" s="59"/>
      <c r="D1170" s="60"/>
      <c r="E1170" s="14"/>
      <c r="F1170" s="17"/>
      <c r="G1170" s="39"/>
      <c r="H1170" s="17"/>
      <c r="I1170" s="17"/>
      <c r="J1170" s="17"/>
      <c r="K1170" s="17"/>
      <c r="L1170" s="17"/>
      <c r="M1170" s="17"/>
      <c r="N1170" s="17"/>
      <c r="O1170" s="38"/>
      <c r="P1170" s="38"/>
      <c r="Q1170" s="38"/>
    </row>
    <row r="1171" spans="2:17" ht="20.100000000000001" customHeight="1">
      <c r="B1171"/>
      <c r="C1171" s="59"/>
      <c r="D1171" s="60"/>
      <c r="E1171" s="14"/>
      <c r="F1171" s="17"/>
      <c r="G1171" s="39"/>
      <c r="H1171" s="17"/>
      <c r="I1171" s="17"/>
      <c r="J1171" s="17"/>
      <c r="K1171" s="17"/>
      <c r="L1171" s="17"/>
      <c r="M1171" s="17"/>
      <c r="N1171" s="17"/>
      <c r="O1171" s="38"/>
      <c r="P1171" s="38"/>
      <c r="Q1171" s="38"/>
    </row>
    <row r="1172" spans="2:17" ht="20.100000000000001" customHeight="1">
      <c r="B1172"/>
      <c r="C1172" s="59"/>
      <c r="D1172" s="60"/>
      <c r="E1172" s="14"/>
      <c r="F1172" s="17"/>
      <c r="G1172" s="39"/>
      <c r="H1172" s="17"/>
      <c r="I1172" s="17"/>
      <c r="J1172" s="17"/>
      <c r="K1172" s="17"/>
      <c r="L1172" s="17"/>
      <c r="M1172" s="17"/>
      <c r="N1172" s="17"/>
      <c r="O1172" s="38"/>
      <c r="P1172" s="38"/>
      <c r="Q1172" s="38"/>
    </row>
    <row r="1173" spans="2:17" ht="20.100000000000001" customHeight="1">
      <c r="B1173"/>
      <c r="C1173" s="59"/>
      <c r="D1173" s="60"/>
      <c r="E1173" s="14"/>
      <c r="F1173" s="17"/>
      <c r="G1173" s="39"/>
      <c r="H1173" s="17"/>
      <c r="I1173" s="17"/>
      <c r="J1173" s="17"/>
      <c r="K1173" s="17"/>
      <c r="L1173" s="17"/>
      <c r="M1173" s="17"/>
      <c r="N1173" s="17"/>
      <c r="O1173" s="38"/>
      <c r="P1173" s="38"/>
      <c r="Q1173" s="38"/>
    </row>
    <row r="1174" spans="2:17" ht="20.100000000000001" customHeight="1">
      <c r="B1174"/>
      <c r="C1174" s="59"/>
      <c r="D1174" s="60"/>
      <c r="E1174" s="14"/>
      <c r="F1174" s="17"/>
      <c r="G1174" s="39"/>
      <c r="H1174" s="17"/>
      <c r="I1174" s="17"/>
      <c r="J1174" s="17"/>
      <c r="K1174" s="17"/>
      <c r="L1174" s="17"/>
      <c r="M1174" s="17"/>
      <c r="N1174" s="17"/>
      <c r="O1174" s="38"/>
      <c r="P1174" s="38"/>
      <c r="Q1174" s="38"/>
    </row>
    <row r="1175" spans="2:17" ht="20.100000000000001" customHeight="1">
      <c r="B1175"/>
      <c r="C1175" s="59"/>
      <c r="D1175" s="60"/>
      <c r="E1175" s="14"/>
      <c r="F1175" s="17"/>
      <c r="G1175" s="39"/>
      <c r="H1175" s="17"/>
      <c r="I1175" s="17"/>
      <c r="J1175" s="17"/>
      <c r="K1175" s="17"/>
      <c r="L1175" s="17"/>
      <c r="M1175" s="17"/>
      <c r="N1175" s="17"/>
      <c r="O1175" s="38"/>
      <c r="P1175" s="38"/>
      <c r="Q1175" s="38"/>
    </row>
    <row r="1176" spans="2:17" ht="20.100000000000001" customHeight="1">
      <c r="B1176"/>
      <c r="C1176" s="59"/>
      <c r="D1176" s="60"/>
      <c r="E1176" s="14"/>
      <c r="F1176" s="17"/>
      <c r="G1176" s="39"/>
      <c r="H1176" s="17"/>
      <c r="I1176" s="17"/>
      <c r="J1176" s="17"/>
      <c r="K1176" s="17"/>
      <c r="L1176" s="17"/>
      <c r="M1176" s="17"/>
      <c r="N1176" s="17"/>
      <c r="O1176" s="38"/>
      <c r="P1176" s="38"/>
      <c r="Q1176" s="38"/>
    </row>
    <row r="1177" spans="2:17" ht="20.100000000000001" customHeight="1">
      <c r="B1177"/>
      <c r="C1177" s="3" t="s">
        <v>16</v>
      </c>
      <c r="F1177" s="18"/>
      <c r="G1177" s="44"/>
      <c r="H1177" s="18"/>
      <c r="I1177" s="18"/>
      <c r="J1177" s="18"/>
      <c r="K1177" s="18"/>
      <c r="O1177" s="47"/>
      <c r="P1177" s="47"/>
      <c r="Q1177" s="47"/>
    </row>
    <row r="1178" spans="2:17" ht="20.100000000000001" customHeight="1">
      <c r="B1178"/>
      <c r="C1178" s="72" t="s">
        <v>51</v>
      </c>
      <c r="D1178" s="73"/>
      <c r="E1178" s="27"/>
      <c r="F1178" s="19">
        <v>150</v>
      </c>
      <c r="G1178" s="45">
        <v>0</v>
      </c>
      <c r="H1178" s="20">
        <v>150</v>
      </c>
      <c r="I1178" s="17"/>
      <c r="J1178" s="17"/>
      <c r="K1178" s="17"/>
      <c r="L1178" s="17"/>
      <c r="M1178" s="17"/>
      <c r="N1178" s="17"/>
      <c r="O1178" s="38"/>
      <c r="P1178" s="38"/>
      <c r="Q1178" s="38"/>
    </row>
    <row r="1179" spans="2:17" ht="20.100000000000001" customHeight="1">
      <c r="B1179"/>
      <c r="C1179" s="72" t="s">
        <v>58</v>
      </c>
      <c r="D1179" s="73"/>
      <c r="E1179" s="27"/>
      <c r="F1179" s="19">
        <v>100</v>
      </c>
      <c r="G1179" s="45">
        <v>0</v>
      </c>
      <c r="H1179" s="20">
        <v>100</v>
      </c>
      <c r="I1179" s="17"/>
      <c r="J1179" s="17"/>
      <c r="K1179" s="17"/>
      <c r="L1179" s="17"/>
      <c r="M1179" s="17"/>
      <c r="N1179" s="17"/>
      <c r="O1179" s="38"/>
      <c r="P1179" s="38"/>
      <c r="Q1179" s="38"/>
    </row>
    <row r="1180" spans="2:17" ht="20.100000000000001" customHeight="1">
      <c r="B1180"/>
      <c r="C1180" s="59"/>
      <c r="D1180" s="60"/>
      <c r="E1180" s="27"/>
      <c r="F1180" s="19"/>
      <c r="G1180" s="45"/>
      <c r="H1180" s="20"/>
      <c r="I1180" s="17"/>
      <c r="J1180" s="17"/>
      <c r="K1180" s="17"/>
      <c r="L1180" s="17"/>
      <c r="M1180" s="17"/>
      <c r="N1180" s="17"/>
      <c r="O1180" s="38"/>
      <c r="P1180" s="38"/>
      <c r="Q1180" s="38"/>
    </row>
    <row r="1181" spans="2:17" ht="20.100000000000001" customHeight="1">
      <c r="B1181"/>
      <c r="C1181" s="59"/>
      <c r="D1181" s="60"/>
      <c r="E1181" s="27"/>
      <c r="F1181" s="19"/>
      <c r="G1181" s="45"/>
      <c r="H1181" s="20"/>
      <c r="I1181" s="17"/>
      <c r="J1181" s="17"/>
      <c r="K1181" s="17"/>
      <c r="L1181" s="17"/>
      <c r="M1181" s="17"/>
      <c r="N1181" s="17"/>
      <c r="O1181" s="38"/>
      <c r="P1181" s="38"/>
      <c r="Q1181" s="38"/>
    </row>
    <row r="1182" spans="2:17" ht="20.100000000000001" customHeight="1">
      <c r="B1182"/>
      <c r="C1182" s="59"/>
      <c r="D1182" s="60"/>
      <c r="E1182" s="27"/>
      <c r="F1182" s="19"/>
      <c r="G1182" s="45"/>
      <c r="H1182" s="20"/>
      <c r="I1182" s="17"/>
      <c r="J1182" s="17"/>
      <c r="K1182" s="17"/>
      <c r="L1182" s="17"/>
      <c r="M1182" s="17"/>
      <c r="N1182" s="17"/>
      <c r="O1182" s="38"/>
      <c r="P1182" s="38"/>
      <c r="Q1182" s="38"/>
    </row>
    <row r="1183" spans="2:17" ht="20.100000000000001" customHeight="1">
      <c r="B1183"/>
      <c r="C1183" s="59"/>
      <c r="D1183" s="60"/>
      <c r="E1183" s="27"/>
      <c r="F1183" s="19"/>
      <c r="G1183" s="45"/>
      <c r="H1183" s="20"/>
      <c r="I1183" s="17"/>
      <c r="J1183" s="17"/>
      <c r="K1183" s="17"/>
      <c r="L1183" s="17"/>
      <c r="M1183" s="17"/>
      <c r="N1183" s="17"/>
      <c r="O1183" s="38"/>
      <c r="P1183" s="38"/>
      <c r="Q1183" s="38"/>
    </row>
    <row r="1184" spans="2:17" ht="20.100000000000001" customHeight="1">
      <c r="B1184"/>
      <c r="C1184" s="74" t="s">
        <v>72</v>
      </c>
      <c r="D1184" s="71"/>
      <c r="E1184" s="24" t="s">
        <v>103</v>
      </c>
      <c r="F1184" s="24"/>
      <c r="G1184" s="46"/>
      <c r="H1184" s="24"/>
      <c r="I1184" s="24"/>
      <c r="J1184" s="24"/>
      <c r="K1184" s="24"/>
      <c r="L1184" s="24"/>
      <c r="M1184" s="24"/>
      <c r="N1184" s="24"/>
      <c r="O1184" s="48"/>
      <c r="P1184" s="48"/>
      <c r="Q1184" s="48"/>
    </row>
    <row r="1185" spans="2:17" ht="20.100000000000001" customHeight="1">
      <c r="B1185"/>
      <c r="C1185" s="74" t="s">
        <v>29</v>
      </c>
      <c r="D1185" s="71"/>
      <c r="E1185" s="24" t="s">
        <v>104</v>
      </c>
      <c r="F1185" s="24"/>
      <c r="G1185" s="46"/>
      <c r="H1185" s="24"/>
      <c r="I1185" s="24"/>
      <c r="J1185" s="24"/>
      <c r="K1185" s="24"/>
      <c r="L1185" s="24"/>
      <c r="M1185" s="24"/>
      <c r="N1185" s="24"/>
      <c r="O1185" s="48"/>
      <c r="P1185" s="48"/>
      <c r="Q1185" s="48"/>
    </row>
    <row r="1186" spans="2:17" ht="20.100000000000001" customHeight="1">
      <c r="B1186"/>
      <c r="C1186" s="74" t="s">
        <v>45</v>
      </c>
      <c r="D1186" s="71"/>
      <c r="E1186" s="24" t="s">
        <v>104</v>
      </c>
      <c r="F1186" s="24"/>
      <c r="G1186" s="46"/>
      <c r="H1186" s="24"/>
      <c r="I1186" s="24"/>
      <c r="J1186" s="24"/>
      <c r="K1186" s="24"/>
      <c r="L1186" s="24"/>
      <c r="M1186" s="24"/>
      <c r="N1186" s="24"/>
      <c r="O1186" s="48"/>
      <c r="P1186" s="48"/>
      <c r="Q1186" s="48"/>
    </row>
    <row r="1187" spans="2:17" ht="20.100000000000001" customHeight="1">
      <c r="B1187"/>
      <c r="C1187" s="76" t="s">
        <v>79</v>
      </c>
      <c r="D1187" s="76"/>
      <c r="E1187" s="24" t="s">
        <v>105</v>
      </c>
      <c r="F1187" s="24"/>
      <c r="G1187" s="46"/>
      <c r="H1187" s="24"/>
      <c r="I1187" s="24"/>
      <c r="J1187" s="24"/>
      <c r="K1187" s="24"/>
      <c r="L1187" s="24"/>
      <c r="M1187" s="24"/>
      <c r="N1187" s="24"/>
      <c r="O1187" s="48"/>
      <c r="P1187" s="48"/>
      <c r="Q1187" s="48"/>
    </row>
    <row r="1188" spans="2:17" ht="19.5" customHeight="1">
      <c r="B1188"/>
      <c r="C1188" s="76" t="s">
        <v>59</v>
      </c>
      <c r="D1188" s="76"/>
      <c r="E1188" s="24" t="s">
        <v>105</v>
      </c>
      <c r="F1188" s="24"/>
      <c r="G1188" s="46"/>
      <c r="H1188" s="24"/>
      <c r="I1188" s="24"/>
      <c r="J1188" s="24"/>
      <c r="K1188" s="24"/>
      <c r="L1188" s="24"/>
      <c r="M1188" s="24"/>
      <c r="N1188" s="24"/>
      <c r="O1188" s="48"/>
      <c r="P1188" s="48"/>
      <c r="Q1188" s="48"/>
    </row>
    <row r="1189" spans="2:17" ht="19.5" customHeight="1">
      <c r="B1189"/>
      <c r="C1189" t="s">
        <v>93</v>
      </c>
      <c r="G1189" s="42"/>
      <c r="O1189" s="47"/>
      <c r="P1189" s="47"/>
      <c r="Q1189" s="47"/>
    </row>
    <row r="1190" spans="2:17" ht="15.75">
      <c r="F1190" s="6"/>
    </row>
    <row r="1191" spans="2:17" ht="20.100000000000001" customHeight="1">
      <c r="B1191"/>
      <c r="C1191" s="4" t="s">
        <v>2</v>
      </c>
      <c r="D1191" s="5" t="s">
        <v>245</v>
      </c>
      <c r="E1191" s="1"/>
      <c r="G1191" s="42"/>
    </row>
    <row r="1192" spans="2:17" ht="20.100000000000001" customHeight="1">
      <c r="B1192"/>
      <c r="C1192" s="4" t="s">
        <v>5</v>
      </c>
      <c r="D1192" s="16" t="s">
        <v>286</v>
      </c>
      <c r="E1192" s="1"/>
      <c r="G1192" s="42"/>
    </row>
    <row r="1193" spans="2:17" ht="20.100000000000001" customHeight="1">
      <c r="C1193" s="4" t="s">
        <v>7</v>
      </c>
      <c r="D1193" s="5">
        <v>50</v>
      </c>
      <c r="E1193" s="1"/>
      <c r="G1193" s="42"/>
    </row>
    <row r="1194" spans="2:17" ht="20.100000000000001" customHeight="1">
      <c r="C1194" s="4" t="s">
        <v>12</v>
      </c>
      <c r="D1194" s="5">
        <v>50</v>
      </c>
      <c r="E1194" s="1"/>
      <c r="G1194" s="42"/>
    </row>
    <row r="1195" spans="2:17" ht="20.100000000000001" customHeight="1">
      <c r="C1195" s="4" t="s">
        <v>13</v>
      </c>
      <c r="D1195" s="7">
        <v>1500</v>
      </c>
      <c r="E1195" s="1"/>
      <c r="G1195" s="42"/>
    </row>
    <row r="1196" spans="2:17" ht="30" customHeight="1">
      <c r="C1196" s="8" t="s">
        <v>86</v>
      </c>
      <c r="D1196" s="37">
        <v>2.4400000000000002E-2</v>
      </c>
      <c r="E1196" s="1"/>
      <c r="G1196" s="42"/>
    </row>
    <row r="1197" spans="2:17" ht="30" customHeight="1">
      <c r="C1197" s="8" t="s">
        <v>85</v>
      </c>
      <c r="D1197" s="38">
        <v>0.1109</v>
      </c>
      <c r="E1197" s="1"/>
      <c r="G1197" s="42"/>
    </row>
    <row r="1198" spans="2:17" ht="20.100000000000001" customHeight="1">
      <c r="C1198" s="2"/>
      <c r="G1198" s="42"/>
    </row>
    <row r="1199" spans="2:17" s="10" customFormat="1" ht="20.100000000000001" customHeight="1">
      <c r="B1199" s="9"/>
      <c r="F1199" s="63" t="s">
        <v>3</v>
      </c>
      <c r="G1199" s="64"/>
      <c r="H1199" s="65"/>
      <c r="I1199" s="61" t="s">
        <v>4</v>
      </c>
      <c r="J1199" s="61"/>
      <c r="K1199" s="61"/>
      <c r="L1199" s="61" t="s">
        <v>84</v>
      </c>
      <c r="M1199" s="61"/>
      <c r="N1199" s="61"/>
      <c r="O1199" s="61" t="s">
        <v>83</v>
      </c>
      <c r="P1199" s="61"/>
      <c r="Q1199" s="61"/>
    </row>
    <row r="1200" spans="2:17" s="10" customFormat="1" ht="20.100000000000001" customHeight="1">
      <c r="B1200" s="9"/>
      <c r="F1200" s="63" t="s">
        <v>6</v>
      </c>
      <c r="G1200" s="64"/>
      <c r="H1200" s="65"/>
      <c r="I1200" s="62" t="s">
        <v>48</v>
      </c>
      <c r="J1200" s="62"/>
      <c r="K1200" s="62"/>
      <c r="L1200" s="62" t="s">
        <v>48</v>
      </c>
      <c r="M1200" s="62"/>
      <c r="N1200" s="62"/>
      <c r="O1200" s="62" t="s">
        <v>48</v>
      </c>
      <c r="P1200" s="62"/>
      <c r="Q1200" s="62"/>
    </row>
    <row r="1201" spans="2:17" s="13" customFormat="1" ht="20.100000000000001" customHeight="1">
      <c r="B1201" s="11"/>
      <c r="C1201" s="66" t="s">
        <v>14</v>
      </c>
      <c r="D1201" s="67"/>
      <c r="E1201" s="35" t="s">
        <v>17</v>
      </c>
      <c r="F1201" s="35" t="s">
        <v>8</v>
      </c>
      <c r="G1201" s="43" t="s">
        <v>18</v>
      </c>
      <c r="H1201" s="35" t="s">
        <v>19</v>
      </c>
      <c r="I1201" s="35" t="s">
        <v>9</v>
      </c>
      <c r="J1201" s="35" t="s">
        <v>10</v>
      </c>
      <c r="K1201" s="35" t="s">
        <v>11</v>
      </c>
      <c r="L1201" s="35" t="s">
        <v>9</v>
      </c>
      <c r="M1201" s="35" t="s">
        <v>10</v>
      </c>
      <c r="N1201" s="35" t="s">
        <v>11</v>
      </c>
      <c r="O1201" s="35" t="s">
        <v>9</v>
      </c>
      <c r="P1201" s="35" t="s">
        <v>10</v>
      </c>
      <c r="Q1201" s="35" t="s">
        <v>11</v>
      </c>
    </row>
    <row r="1202" spans="2:17" ht="20.100000000000001" customHeight="1">
      <c r="C1202" s="68" t="s">
        <v>15</v>
      </c>
      <c r="D1202" s="69"/>
      <c r="E1202" s="14" t="s">
        <v>732</v>
      </c>
      <c r="F1202" s="17">
        <v>1645.4</v>
      </c>
      <c r="G1202" s="39">
        <f>ROUND(1-(H1202/F1202),3)</f>
        <v>0.13600000000000001</v>
      </c>
      <c r="H1202" s="17">
        <v>1422</v>
      </c>
      <c r="I1202" s="17">
        <v>41.07</v>
      </c>
      <c r="J1202" s="17">
        <v>33.18</v>
      </c>
      <c r="K1202" s="17">
        <v>27.5</v>
      </c>
      <c r="L1202" s="17" t="s">
        <v>92</v>
      </c>
      <c r="M1202" s="17" t="s">
        <v>92</v>
      </c>
      <c r="N1202" s="17" t="s">
        <v>92</v>
      </c>
      <c r="O1202" s="38">
        <f>ROUND(I1202/D1195,4)+D1196</f>
        <v>5.1799999999999999E-2</v>
      </c>
      <c r="P1202" s="38">
        <f>ROUND(J1202/D1195,4)+D1196</f>
        <v>4.65E-2</v>
      </c>
      <c r="Q1202" s="38">
        <f>ROUND(K1202/D1195,4)+D1196</f>
        <v>4.2700000000000002E-2</v>
      </c>
    </row>
    <row r="1203" spans="2:17" ht="20.100000000000001" customHeight="1">
      <c r="B1203" s="15"/>
      <c r="C1203" s="75" t="s">
        <v>20</v>
      </c>
      <c r="D1203" s="75"/>
      <c r="E1203" s="75"/>
      <c r="F1203" s="75"/>
      <c r="G1203" s="75"/>
      <c r="H1203" s="75"/>
      <c r="I1203" s="75"/>
      <c r="J1203" s="75"/>
      <c r="K1203" s="75"/>
    </row>
    <row r="1204" spans="2:17" ht="20.100000000000001" customHeight="1">
      <c r="C1204" s="59" t="s">
        <v>274</v>
      </c>
      <c r="D1204" s="60"/>
      <c r="E1204" s="14" t="s">
        <v>703</v>
      </c>
      <c r="F1204" s="17" t="s">
        <v>92</v>
      </c>
      <c r="G1204" s="39" t="s">
        <v>92</v>
      </c>
      <c r="H1204" s="17">
        <v>160</v>
      </c>
      <c r="I1204" s="17">
        <v>4.62</v>
      </c>
      <c r="J1204" s="17">
        <v>3.73</v>
      </c>
      <c r="K1204" s="17">
        <v>3.09</v>
      </c>
      <c r="L1204" s="17" t="s">
        <v>92</v>
      </c>
      <c r="M1204" s="17" t="s">
        <v>92</v>
      </c>
      <c r="N1204" s="17" t="s">
        <v>92</v>
      </c>
      <c r="O1204" s="38">
        <f>IF(ROUND(I1204/D$1195,4)=0,0.0001,ROUND(I1204/D$1195,4))</f>
        <v>3.0999999999999999E-3</v>
      </c>
      <c r="P1204" s="38">
        <f>IF(ROUND(J1204/D$1195,4)=0,0.0001,ROUND(J1204/D$1195,4))</f>
        <v>2.5000000000000001E-3</v>
      </c>
      <c r="Q1204" s="38">
        <f>IF(ROUND(K1204/D$1195,4)=0,0.0001,ROUND(K1204/D$1195,4))</f>
        <v>2.0999999999999999E-3</v>
      </c>
    </row>
    <row r="1205" spans="2:17" ht="20.100000000000001" customHeight="1">
      <c r="C1205" s="59" t="s">
        <v>287</v>
      </c>
      <c r="D1205" s="60"/>
      <c r="E1205" s="14" t="s">
        <v>733</v>
      </c>
      <c r="F1205" s="17">
        <v>1676.88</v>
      </c>
      <c r="G1205" s="39">
        <f t="shared" ref="G1205:G1208" si="27">ROUND(1-(H1205/F1205),3)</f>
        <v>0.122</v>
      </c>
      <c r="H1205" s="17">
        <v>1472</v>
      </c>
      <c r="I1205" s="17">
        <v>42.51</v>
      </c>
      <c r="J1205" s="17">
        <v>34.340000000000003</v>
      </c>
      <c r="K1205" s="17">
        <v>28.47</v>
      </c>
      <c r="L1205" s="17" t="s">
        <v>92</v>
      </c>
      <c r="M1205" s="17" t="s">
        <v>92</v>
      </c>
      <c r="N1205" s="17" t="s">
        <v>92</v>
      </c>
      <c r="O1205" s="38">
        <f>IF(ROUND(I1205/D$1195,4)=0,0.0001,ROUND(I1205/D$1195,4))</f>
        <v>2.8299999999999999E-2</v>
      </c>
      <c r="P1205" s="38">
        <f>IF(ROUND(J1205/D$1195,4)=0,0.0001,ROUND(J1205/D$1195,4))</f>
        <v>2.29E-2</v>
      </c>
      <c r="Q1205" s="38">
        <f>IF(ROUND(K1205/D$1195,4)=0,0.0001,ROUND(K1205/D$1195,4))</f>
        <v>1.9E-2</v>
      </c>
    </row>
    <row r="1206" spans="2:17" ht="20.100000000000001" customHeight="1">
      <c r="C1206" s="59" t="s">
        <v>288</v>
      </c>
      <c r="D1206" s="60"/>
      <c r="E1206" s="14" t="s">
        <v>734</v>
      </c>
      <c r="F1206" s="17">
        <v>1303.97</v>
      </c>
      <c r="G1206" s="39">
        <f t="shared" si="27"/>
        <v>0.122</v>
      </c>
      <c r="H1206" s="17">
        <v>1145</v>
      </c>
      <c r="I1206" s="17">
        <v>33.07</v>
      </c>
      <c r="J1206" s="17">
        <v>26.71</v>
      </c>
      <c r="K1206" s="17">
        <v>22.14</v>
      </c>
      <c r="L1206" s="17" t="s">
        <v>92</v>
      </c>
      <c r="M1206" s="17" t="s">
        <v>92</v>
      </c>
      <c r="N1206" s="17" t="s">
        <v>92</v>
      </c>
      <c r="O1206" s="38">
        <f>IF(ROUND(I1206/D$1195,4)=0,0.0001,ROUND(I1206/D$1195,4))</f>
        <v>2.1999999999999999E-2</v>
      </c>
      <c r="P1206" s="38">
        <f>IF(ROUND(J1206/D$1195,4)=0,0.0001,ROUND(J1206/D$1195,4))</f>
        <v>1.78E-2</v>
      </c>
      <c r="Q1206" s="38">
        <f>IF(ROUND(K1206/D$1195,4)=0,0.0001,ROUND(K1206/D$1195,4))</f>
        <v>1.4800000000000001E-2</v>
      </c>
    </row>
    <row r="1207" spans="2:17" ht="20.100000000000001" customHeight="1">
      <c r="C1207" s="59" t="s">
        <v>289</v>
      </c>
      <c r="D1207" s="60"/>
      <c r="E1207" s="14" t="s">
        <v>735</v>
      </c>
      <c r="F1207" s="17">
        <v>396.53</v>
      </c>
      <c r="G1207" s="39">
        <f t="shared" si="27"/>
        <v>0.122</v>
      </c>
      <c r="H1207" s="17">
        <v>348</v>
      </c>
      <c r="I1207" s="17">
        <v>10.050000000000001</v>
      </c>
      <c r="J1207" s="17">
        <v>8.1199999999999992</v>
      </c>
      <c r="K1207" s="17">
        <v>6.73</v>
      </c>
      <c r="L1207" s="17" t="s">
        <v>92</v>
      </c>
      <c r="M1207" s="17" t="s">
        <v>92</v>
      </c>
      <c r="N1207" s="17" t="s">
        <v>92</v>
      </c>
      <c r="O1207" s="38">
        <f>IF(ROUND(I1207/D$1195,4)=0,0.0001,ROUND(I1207/D$1195,4))</f>
        <v>6.7000000000000002E-3</v>
      </c>
      <c r="P1207" s="38">
        <f>IF(ROUND(J1207/D$1195,4)=0,0.0001,ROUND(J1207/D$1195,4))</f>
        <v>5.4000000000000003E-3</v>
      </c>
      <c r="Q1207" s="38">
        <f>IF(ROUND(K1207/D$1195,4)=0,0.0001,ROUND(K1207/D$1195,4))</f>
        <v>4.4999999999999997E-3</v>
      </c>
    </row>
    <row r="1208" spans="2:17" ht="20.100000000000001" customHeight="1">
      <c r="C1208" s="59" t="s">
        <v>290</v>
      </c>
      <c r="D1208" s="60"/>
      <c r="E1208" s="14" t="s">
        <v>736</v>
      </c>
      <c r="F1208" s="17">
        <v>744.59</v>
      </c>
      <c r="G1208" s="39">
        <f t="shared" si="27"/>
        <v>0.122</v>
      </c>
      <c r="H1208" s="17">
        <v>654</v>
      </c>
      <c r="I1208" s="17">
        <v>18.89</v>
      </c>
      <c r="J1208" s="17">
        <v>15.26</v>
      </c>
      <c r="K1208" s="17">
        <v>12.65</v>
      </c>
      <c r="L1208" s="17" t="s">
        <v>92</v>
      </c>
      <c r="M1208" s="17" t="s">
        <v>92</v>
      </c>
      <c r="N1208" s="17" t="s">
        <v>92</v>
      </c>
      <c r="O1208" s="38">
        <f>IF(ROUND(I1208/D$1195,4)=0,0.0001,ROUND(I1208/D$1195,4))</f>
        <v>1.26E-2</v>
      </c>
      <c r="P1208" s="38">
        <f>IF(ROUND(J1208/D$1195,4)=0,0.0001,ROUND(J1208/D$1195,4))</f>
        <v>1.0200000000000001E-2</v>
      </c>
      <c r="Q1208" s="38">
        <f>IF(ROUND(K1208/D$1195,4)=0,0.0001,ROUND(K1208/D$1195,4))</f>
        <v>8.3999999999999995E-3</v>
      </c>
    </row>
    <row r="1209" spans="2:17" ht="20.100000000000001" customHeight="1">
      <c r="B1209"/>
      <c r="C1209" s="59"/>
      <c r="D1209" s="60"/>
      <c r="E1209" s="14"/>
      <c r="F1209" s="17"/>
      <c r="G1209" s="39"/>
      <c r="H1209" s="17"/>
      <c r="I1209" s="17"/>
      <c r="J1209" s="17"/>
      <c r="K1209" s="17"/>
      <c r="L1209" s="17"/>
      <c r="M1209" s="17"/>
      <c r="N1209" s="17"/>
      <c r="O1209" s="38"/>
      <c r="P1209" s="38"/>
      <c r="Q1209" s="38"/>
    </row>
    <row r="1210" spans="2:17" ht="20.100000000000001" customHeight="1">
      <c r="B1210"/>
      <c r="C1210" s="59"/>
      <c r="D1210" s="60"/>
      <c r="E1210" s="14"/>
      <c r="F1210" s="17"/>
      <c r="G1210" s="39"/>
      <c r="H1210" s="17"/>
      <c r="I1210" s="17"/>
      <c r="J1210" s="17"/>
      <c r="K1210" s="17"/>
      <c r="L1210" s="17"/>
      <c r="M1210" s="17"/>
      <c r="N1210" s="17"/>
      <c r="O1210" s="38"/>
      <c r="P1210" s="38"/>
      <c r="Q1210" s="38"/>
    </row>
    <row r="1211" spans="2:17" ht="20.100000000000001" customHeight="1">
      <c r="B1211"/>
      <c r="C1211" s="59"/>
      <c r="D1211" s="60"/>
      <c r="E1211" s="14"/>
      <c r="F1211" s="17"/>
      <c r="G1211" s="39"/>
      <c r="H1211" s="17"/>
      <c r="I1211" s="17"/>
      <c r="J1211" s="17"/>
      <c r="K1211" s="17"/>
      <c r="L1211" s="17"/>
      <c r="M1211" s="17"/>
      <c r="N1211" s="17"/>
      <c r="O1211" s="38"/>
      <c r="P1211" s="38"/>
      <c r="Q1211" s="38"/>
    </row>
    <row r="1212" spans="2:17" ht="20.100000000000001" customHeight="1">
      <c r="B1212"/>
      <c r="C1212" s="59"/>
      <c r="D1212" s="60"/>
      <c r="E1212" s="14"/>
      <c r="F1212" s="17"/>
      <c r="G1212" s="39"/>
      <c r="H1212" s="17"/>
      <c r="I1212" s="17"/>
      <c r="J1212" s="17"/>
      <c r="K1212" s="17"/>
      <c r="L1212" s="17"/>
      <c r="M1212" s="17"/>
      <c r="N1212" s="17"/>
      <c r="O1212" s="38"/>
      <c r="P1212" s="38"/>
      <c r="Q1212" s="38"/>
    </row>
    <row r="1213" spans="2:17" ht="20.100000000000001" customHeight="1">
      <c r="B1213"/>
      <c r="C1213" s="59"/>
      <c r="D1213" s="60"/>
      <c r="E1213" s="14"/>
      <c r="F1213" s="17"/>
      <c r="G1213" s="39"/>
      <c r="H1213" s="17"/>
      <c r="I1213" s="17"/>
      <c r="J1213" s="17"/>
      <c r="K1213" s="17"/>
      <c r="L1213" s="17"/>
      <c r="M1213" s="17"/>
      <c r="N1213" s="17"/>
      <c r="O1213" s="38"/>
      <c r="P1213" s="38"/>
      <c r="Q1213" s="38"/>
    </row>
    <row r="1214" spans="2:17" ht="20.100000000000001" customHeight="1">
      <c r="B1214"/>
      <c r="C1214" s="59"/>
      <c r="D1214" s="60"/>
      <c r="E1214" s="14"/>
      <c r="F1214" s="17"/>
      <c r="G1214" s="39"/>
      <c r="H1214" s="17"/>
      <c r="I1214" s="17"/>
      <c r="J1214" s="17"/>
      <c r="K1214" s="17"/>
      <c r="L1214" s="17"/>
      <c r="M1214" s="17"/>
      <c r="N1214" s="17"/>
      <c r="O1214" s="38"/>
      <c r="P1214" s="38"/>
      <c r="Q1214" s="38"/>
    </row>
    <row r="1215" spans="2:17" ht="20.100000000000001" customHeight="1">
      <c r="B1215"/>
      <c r="C1215" s="59"/>
      <c r="D1215" s="60"/>
      <c r="E1215" s="14"/>
      <c r="F1215" s="17"/>
      <c r="G1215" s="39"/>
      <c r="H1215" s="17"/>
      <c r="I1215" s="17"/>
      <c r="J1215" s="17"/>
      <c r="K1215" s="17"/>
      <c r="L1215" s="17"/>
      <c r="M1215" s="17"/>
      <c r="N1215" s="17"/>
      <c r="O1215" s="38"/>
      <c r="P1215" s="38"/>
      <c r="Q1215" s="38"/>
    </row>
    <row r="1216" spans="2:17" ht="20.100000000000001" customHeight="1">
      <c r="B1216"/>
      <c r="C1216" s="59"/>
      <c r="D1216" s="60"/>
      <c r="E1216" s="14"/>
      <c r="F1216" s="17"/>
      <c r="G1216" s="39"/>
      <c r="H1216" s="17"/>
      <c r="I1216" s="17"/>
      <c r="J1216" s="17"/>
      <c r="K1216" s="17"/>
      <c r="L1216" s="17"/>
      <c r="M1216" s="17"/>
      <c r="N1216" s="17"/>
      <c r="O1216" s="38"/>
      <c r="P1216" s="38"/>
      <c r="Q1216" s="38"/>
    </row>
    <row r="1217" spans="2:17" ht="20.100000000000001" customHeight="1">
      <c r="B1217"/>
      <c r="C1217" s="59"/>
      <c r="D1217" s="60"/>
      <c r="E1217" s="14"/>
      <c r="F1217" s="17"/>
      <c r="G1217" s="39"/>
      <c r="H1217" s="17"/>
      <c r="I1217" s="17"/>
      <c r="J1217" s="17"/>
      <c r="K1217" s="17"/>
      <c r="L1217" s="17"/>
      <c r="M1217" s="17"/>
      <c r="N1217" s="17"/>
      <c r="O1217" s="38"/>
      <c r="P1217" s="38"/>
      <c r="Q1217" s="38"/>
    </row>
    <row r="1218" spans="2:17" ht="20.100000000000001" customHeight="1">
      <c r="B1218"/>
      <c r="C1218" s="59"/>
      <c r="D1218" s="60"/>
      <c r="E1218" s="14"/>
      <c r="F1218" s="17"/>
      <c r="G1218" s="39"/>
      <c r="H1218" s="17"/>
      <c r="I1218" s="17"/>
      <c r="J1218" s="17"/>
      <c r="K1218" s="17"/>
      <c r="L1218" s="17"/>
      <c r="M1218" s="17"/>
      <c r="N1218" s="17"/>
      <c r="O1218" s="38"/>
      <c r="P1218" s="38"/>
      <c r="Q1218" s="38"/>
    </row>
    <row r="1219" spans="2:17" ht="20.100000000000001" customHeight="1">
      <c r="B1219"/>
      <c r="C1219" s="59"/>
      <c r="D1219" s="60"/>
      <c r="E1219" s="14"/>
      <c r="F1219" s="17"/>
      <c r="G1219" s="39"/>
      <c r="H1219" s="17"/>
      <c r="I1219" s="17"/>
      <c r="J1219" s="17"/>
      <c r="K1219" s="17"/>
      <c r="L1219" s="17"/>
      <c r="M1219" s="17"/>
      <c r="N1219" s="17"/>
      <c r="O1219" s="38"/>
      <c r="P1219" s="38"/>
      <c r="Q1219" s="38"/>
    </row>
    <row r="1220" spans="2:17" ht="20.100000000000001" customHeight="1">
      <c r="B1220"/>
      <c r="C1220" s="59"/>
      <c r="D1220" s="60"/>
      <c r="E1220" s="14"/>
      <c r="F1220" s="17"/>
      <c r="G1220" s="39"/>
      <c r="H1220" s="17"/>
      <c r="I1220" s="17"/>
      <c r="J1220" s="17"/>
      <c r="K1220" s="17"/>
      <c r="L1220" s="17"/>
      <c r="M1220" s="17"/>
      <c r="N1220" s="17"/>
      <c r="O1220" s="38"/>
      <c r="P1220" s="38"/>
      <c r="Q1220" s="38"/>
    </row>
    <row r="1221" spans="2:17" ht="20.100000000000001" customHeight="1">
      <c r="B1221"/>
      <c r="C1221" s="59"/>
      <c r="D1221" s="60"/>
      <c r="E1221" s="14"/>
      <c r="F1221" s="17"/>
      <c r="G1221" s="39"/>
      <c r="H1221" s="17"/>
      <c r="I1221" s="17"/>
      <c r="J1221" s="17"/>
      <c r="K1221" s="17"/>
      <c r="L1221" s="17"/>
      <c r="M1221" s="17"/>
      <c r="N1221" s="17"/>
      <c r="O1221" s="38"/>
      <c r="P1221" s="38"/>
      <c r="Q1221" s="38"/>
    </row>
    <row r="1222" spans="2:17" ht="20.100000000000001" customHeight="1">
      <c r="B1222"/>
      <c r="C1222" s="70" t="s">
        <v>21</v>
      </c>
      <c r="D1222" s="70"/>
      <c r="E1222" s="70"/>
      <c r="F1222" s="70"/>
      <c r="G1222" s="70"/>
      <c r="H1222" s="70"/>
      <c r="I1222" s="70"/>
      <c r="J1222" s="70"/>
      <c r="K1222" s="70"/>
      <c r="O1222" s="47"/>
      <c r="P1222" s="47"/>
      <c r="Q1222" s="47"/>
    </row>
    <row r="1223" spans="2:17" ht="20.100000000000001" customHeight="1">
      <c r="B1223"/>
      <c r="C1223" s="59"/>
      <c r="D1223" s="60"/>
      <c r="E1223" s="14"/>
      <c r="F1223" s="17"/>
      <c r="G1223" s="39"/>
      <c r="H1223" s="17"/>
      <c r="I1223" s="17"/>
      <c r="J1223" s="17"/>
      <c r="K1223" s="17"/>
      <c r="L1223" s="17"/>
      <c r="M1223" s="17"/>
      <c r="N1223" s="17"/>
      <c r="O1223" s="38"/>
      <c r="P1223" s="38"/>
      <c r="Q1223" s="38"/>
    </row>
    <row r="1224" spans="2:17" ht="20.100000000000001" customHeight="1">
      <c r="B1224"/>
      <c r="C1224" s="59"/>
      <c r="D1224" s="60"/>
      <c r="E1224" s="14"/>
      <c r="F1224" s="17"/>
      <c r="G1224" s="39"/>
      <c r="H1224" s="17"/>
      <c r="I1224" s="17"/>
      <c r="J1224" s="17"/>
      <c r="K1224" s="17"/>
      <c r="L1224" s="17"/>
      <c r="M1224" s="17"/>
      <c r="N1224" s="17"/>
      <c r="O1224" s="38"/>
      <c r="P1224" s="38"/>
      <c r="Q1224" s="38"/>
    </row>
    <row r="1225" spans="2:17" ht="20.100000000000001" customHeight="1">
      <c r="B1225"/>
      <c r="C1225" s="59"/>
      <c r="D1225" s="60"/>
      <c r="E1225" s="14"/>
      <c r="F1225" s="17"/>
      <c r="G1225" s="39"/>
      <c r="H1225" s="17"/>
      <c r="I1225" s="17"/>
      <c r="J1225" s="17"/>
      <c r="K1225" s="17"/>
      <c r="L1225" s="17"/>
      <c r="M1225" s="17"/>
      <c r="N1225" s="17"/>
      <c r="O1225" s="38"/>
      <c r="P1225" s="38"/>
      <c r="Q1225" s="38"/>
    </row>
    <row r="1226" spans="2:17" ht="20.100000000000001" customHeight="1">
      <c r="B1226"/>
      <c r="C1226" s="59"/>
      <c r="D1226" s="60"/>
      <c r="E1226" s="14"/>
      <c r="F1226" s="17"/>
      <c r="G1226" s="39"/>
      <c r="H1226" s="17"/>
      <c r="I1226" s="17"/>
      <c r="J1226" s="17"/>
      <c r="K1226" s="17"/>
      <c r="L1226" s="17"/>
      <c r="M1226" s="17"/>
      <c r="N1226" s="17"/>
      <c r="O1226" s="38"/>
      <c r="P1226" s="38"/>
      <c r="Q1226" s="38"/>
    </row>
    <row r="1227" spans="2:17" ht="20.100000000000001" customHeight="1">
      <c r="B1227"/>
      <c r="C1227" s="70" t="s">
        <v>23</v>
      </c>
      <c r="D1227" s="70"/>
      <c r="E1227" s="70"/>
      <c r="F1227" s="70"/>
      <c r="G1227" s="70"/>
      <c r="H1227" s="70"/>
      <c r="I1227" s="70"/>
      <c r="J1227" s="70"/>
      <c r="K1227" s="70"/>
      <c r="O1227" s="47"/>
      <c r="P1227" s="47"/>
      <c r="Q1227" s="47"/>
    </row>
    <row r="1228" spans="2:17" ht="20.100000000000001" customHeight="1">
      <c r="B1228"/>
      <c r="C1228" s="59"/>
      <c r="D1228" s="60"/>
      <c r="E1228" s="14"/>
      <c r="F1228" s="17"/>
      <c r="G1228" s="39"/>
      <c r="H1228" s="17"/>
      <c r="I1228" s="17"/>
      <c r="J1228" s="17"/>
      <c r="K1228" s="17"/>
      <c r="L1228" s="17"/>
      <c r="M1228" s="17"/>
      <c r="N1228" s="17"/>
      <c r="O1228" s="38"/>
      <c r="P1228" s="38"/>
      <c r="Q1228" s="38"/>
    </row>
    <row r="1229" spans="2:17" ht="20.100000000000001" customHeight="1">
      <c r="B1229"/>
      <c r="C1229" s="59"/>
      <c r="D1229" s="60"/>
      <c r="E1229" s="14"/>
      <c r="F1229" s="17"/>
      <c r="G1229" s="39"/>
      <c r="H1229" s="17"/>
      <c r="I1229" s="17"/>
      <c r="J1229" s="17"/>
      <c r="K1229" s="17"/>
      <c r="L1229" s="17"/>
      <c r="M1229" s="17"/>
      <c r="N1229" s="17"/>
      <c r="O1229" s="38"/>
      <c r="P1229" s="38"/>
      <c r="Q1229" s="38"/>
    </row>
    <row r="1230" spans="2:17" ht="20.100000000000001" customHeight="1">
      <c r="B1230"/>
      <c r="C1230" s="59"/>
      <c r="D1230" s="60"/>
      <c r="E1230" s="14"/>
      <c r="F1230" s="17"/>
      <c r="G1230" s="39"/>
      <c r="H1230" s="17"/>
      <c r="I1230" s="17"/>
      <c r="J1230" s="17"/>
      <c r="K1230" s="17"/>
      <c r="L1230" s="17"/>
      <c r="M1230" s="17"/>
      <c r="N1230" s="17"/>
      <c r="O1230" s="38"/>
      <c r="P1230" s="38"/>
      <c r="Q1230" s="38"/>
    </row>
    <row r="1231" spans="2:17" ht="20.100000000000001" customHeight="1">
      <c r="B1231"/>
      <c r="C1231" s="59"/>
      <c r="D1231" s="60"/>
      <c r="E1231" s="14"/>
      <c r="F1231" s="17"/>
      <c r="G1231" s="39"/>
      <c r="H1231" s="17"/>
      <c r="I1231" s="17"/>
      <c r="J1231" s="17"/>
      <c r="K1231" s="17"/>
      <c r="L1231" s="17"/>
      <c r="M1231" s="17"/>
      <c r="N1231" s="17"/>
      <c r="O1231" s="38"/>
      <c r="P1231" s="38"/>
      <c r="Q1231" s="38"/>
    </row>
    <row r="1232" spans="2:17" ht="20.100000000000001" customHeight="1">
      <c r="B1232"/>
      <c r="C1232" s="59"/>
      <c r="D1232" s="60"/>
      <c r="E1232" s="14"/>
      <c r="F1232" s="17"/>
      <c r="G1232" s="39"/>
      <c r="H1232" s="17"/>
      <c r="I1232" s="17"/>
      <c r="J1232" s="17"/>
      <c r="K1232" s="17"/>
      <c r="L1232" s="17"/>
      <c r="M1232" s="17"/>
      <c r="N1232" s="17"/>
      <c r="O1232" s="38"/>
      <c r="P1232" s="38"/>
      <c r="Q1232" s="38"/>
    </row>
    <row r="1233" spans="2:17" ht="20.100000000000001" customHeight="1">
      <c r="B1233"/>
      <c r="C1233" s="59"/>
      <c r="D1233" s="60"/>
      <c r="E1233" s="14"/>
      <c r="F1233" s="17"/>
      <c r="G1233" s="39"/>
      <c r="H1233" s="17"/>
      <c r="I1233" s="17"/>
      <c r="J1233" s="17"/>
      <c r="K1233" s="17"/>
      <c r="L1233" s="17"/>
      <c r="M1233" s="17"/>
      <c r="N1233" s="17"/>
      <c r="O1233" s="38"/>
      <c r="P1233" s="38"/>
      <c r="Q1233" s="38"/>
    </row>
    <row r="1234" spans="2:17" ht="19.5" customHeight="1">
      <c r="B1234"/>
      <c r="C1234" s="59"/>
      <c r="D1234" s="60"/>
      <c r="E1234" s="14"/>
      <c r="F1234" s="17"/>
      <c r="G1234" s="39"/>
      <c r="H1234" s="17"/>
      <c r="I1234" s="17"/>
      <c r="J1234" s="17"/>
      <c r="K1234" s="17"/>
      <c r="L1234" s="17"/>
      <c r="M1234" s="17"/>
      <c r="N1234" s="17"/>
      <c r="O1234" s="38"/>
      <c r="P1234" s="38"/>
      <c r="Q1234" s="38"/>
    </row>
    <row r="1235" spans="2:17" ht="20.100000000000001" customHeight="1">
      <c r="B1235"/>
      <c r="C1235" s="59"/>
      <c r="D1235" s="60"/>
      <c r="E1235" s="14"/>
      <c r="F1235" s="17"/>
      <c r="G1235" s="39"/>
      <c r="H1235" s="17"/>
      <c r="I1235" s="17"/>
      <c r="J1235" s="17"/>
      <c r="K1235" s="17"/>
      <c r="L1235" s="17"/>
      <c r="M1235" s="17"/>
      <c r="N1235" s="17"/>
      <c r="O1235" s="38"/>
      <c r="P1235" s="38"/>
      <c r="Q1235" s="38"/>
    </row>
    <row r="1236" spans="2:17" ht="20.100000000000001" customHeight="1">
      <c r="B1236"/>
      <c r="C1236" s="59"/>
      <c r="D1236" s="60"/>
      <c r="E1236" s="14"/>
      <c r="F1236" s="17"/>
      <c r="G1236" s="39"/>
      <c r="H1236" s="17"/>
      <c r="I1236" s="17"/>
      <c r="J1236" s="17"/>
      <c r="K1236" s="17"/>
      <c r="L1236" s="17"/>
      <c r="M1236" s="17"/>
      <c r="N1236" s="17"/>
      <c r="O1236" s="38"/>
      <c r="P1236" s="38"/>
      <c r="Q1236" s="38"/>
    </row>
    <row r="1237" spans="2:17" ht="20.100000000000001" customHeight="1">
      <c r="B1237"/>
      <c r="C1237" s="59"/>
      <c r="D1237" s="60"/>
      <c r="E1237" s="14"/>
      <c r="F1237" s="17"/>
      <c r="G1237" s="39"/>
      <c r="H1237" s="17"/>
      <c r="I1237" s="17"/>
      <c r="J1237" s="17"/>
      <c r="K1237" s="17"/>
      <c r="L1237" s="17"/>
      <c r="M1237" s="17"/>
      <c r="N1237" s="17"/>
      <c r="O1237" s="38"/>
      <c r="P1237" s="38"/>
      <c r="Q1237" s="38"/>
    </row>
    <row r="1238" spans="2:17" ht="20.100000000000001" customHeight="1">
      <c r="B1238"/>
      <c r="C1238" s="59"/>
      <c r="D1238" s="60"/>
      <c r="E1238" s="14"/>
      <c r="F1238" s="17"/>
      <c r="G1238" s="39"/>
      <c r="H1238" s="17"/>
      <c r="I1238" s="17"/>
      <c r="J1238" s="17"/>
      <c r="K1238" s="17"/>
      <c r="L1238" s="17"/>
      <c r="M1238" s="17"/>
      <c r="N1238" s="17"/>
      <c r="O1238" s="38"/>
      <c r="P1238" s="38"/>
      <c r="Q1238" s="38"/>
    </row>
    <row r="1239" spans="2:17" ht="20.100000000000001" customHeight="1">
      <c r="B1239"/>
      <c r="C1239" s="70" t="s">
        <v>22</v>
      </c>
      <c r="D1239" s="70"/>
      <c r="E1239" s="70"/>
      <c r="F1239" s="70"/>
      <c r="G1239" s="70"/>
      <c r="H1239" s="70"/>
      <c r="I1239" s="70"/>
      <c r="J1239" s="70"/>
      <c r="K1239" s="70"/>
      <c r="O1239" s="47"/>
      <c r="P1239" s="47"/>
      <c r="Q1239" s="47"/>
    </row>
    <row r="1240" spans="2:17" ht="20.100000000000001" customHeight="1">
      <c r="B1240"/>
      <c r="C1240" s="59"/>
      <c r="D1240" s="60"/>
      <c r="E1240" s="14"/>
      <c r="F1240" s="17"/>
      <c r="G1240" s="39"/>
      <c r="H1240" s="17"/>
      <c r="I1240" s="17"/>
      <c r="J1240" s="17"/>
      <c r="K1240" s="17"/>
      <c r="L1240" s="17"/>
      <c r="M1240" s="17"/>
      <c r="N1240" s="17"/>
      <c r="O1240" s="38"/>
      <c r="P1240" s="38"/>
      <c r="Q1240" s="38"/>
    </row>
    <row r="1241" spans="2:17" ht="20.100000000000001" customHeight="1">
      <c r="B1241"/>
      <c r="C1241" s="59"/>
      <c r="D1241" s="60"/>
      <c r="E1241" s="14"/>
      <c r="F1241" s="17"/>
      <c r="G1241" s="39"/>
      <c r="H1241" s="17"/>
      <c r="I1241" s="17"/>
      <c r="J1241" s="17"/>
      <c r="K1241" s="17"/>
      <c r="L1241" s="17"/>
      <c r="M1241" s="17"/>
      <c r="N1241" s="17"/>
      <c r="O1241" s="38"/>
      <c r="P1241" s="38"/>
      <c r="Q1241" s="38"/>
    </row>
    <row r="1242" spans="2:17" ht="20.100000000000001" customHeight="1">
      <c r="B1242"/>
      <c r="C1242" s="59"/>
      <c r="D1242" s="60"/>
      <c r="E1242" s="14"/>
      <c r="F1242" s="17"/>
      <c r="G1242" s="39"/>
      <c r="H1242" s="17"/>
      <c r="I1242" s="17"/>
      <c r="J1242" s="17"/>
      <c r="K1242" s="17"/>
      <c r="L1242" s="17"/>
      <c r="M1242" s="17"/>
      <c r="N1242" s="17"/>
      <c r="O1242" s="38"/>
      <c r="P1242" s="38"/>
      <c r="Q1242" s="38"/>
    </row>
    <row r="1243" spans="2:17" ht="20.100000000000001" customHeight="1">
      <c r="B1243"/>
      <c r="C1243" s="59"/>
      <c r="D1243" s="60"/>
      <c r="E1243" s="14"/>
      <c r="F1243" s="17"/>
      <c r="G1243" s="39"/>
      <c r="H1243" s="17"/>
      <c r="I1243" s="17"/>
      <c r="J1243" s="17"/>
      <c r="K1243" s="17"/>
      <c r="L1243" s="17"/>
      <c r="M1243" s="17"/>
      <c r="N1243" s="17"/>
      <c r="O1243" s="38"/>
      <c r="P1243" s="38"/>
      <c r="Q1243" s="38"/>
    </row>
    <row r="1244" spans="2:17" ht="20.100000000000001" customHeight="1">
      <c r="B1244"/>
      <c r="C1244" s="59"/>
      <c r="D1244" s="60"/>
      <c r="E1244" s="14"/>
      <c r="F1244" s="17"/>
      <c r="G1244" s="39"/>
      <c r="H1244" s="17"/>
      <c r="I1244" s="17"/>
      <c r="J1244" s="17"/>
      <c r="K1244" s="17"/>
      <c r="L1244" s="17"/>
      <c r="M1244" s="17"/>
      <c r="N1244" s="17"/>
      <c r="O1244" s="38"/>
      <c r="P1244" s="38"/>
      <c r="Q1244" s="38"/>
    </row>
    <row r="1245" spans="2:17" ht="20.100000000000001" customHeight="1">
      <c r="B1245"/>
      <c r="C1245" s="59"/>
      <c r="D1245" s="60"/>
      <c r="E1245" s="14"/>
      <c r="F1245" s="17"/>
      <c r="G1245" s="39"/>
      <c r="H1245" s="17"/>
      <c r="I1245" s="17"/>
      <c r="J1245" s="17"/>
      <c r="K1245" s="17"/>
      <c r="L1245" s="17"/>
      <c r="M1245" s="17"/>
      <c r="N1245" s="17"/>
      <c r="O1245" s="38"/>
      <c r="P1245" s="38"/>
      <c r="Q1245" s="38"/>
    </row>
    <row r="1246" spans="2:17" ht="20.100000000000001" customHeight="1">
      <c r="B1246"/>
      <c r="C1246" s="70" t="s">
        <v>63</v>
      </c>
      <c r="D1246" s="70"/>
      <c r="E1246" s="70"/>
      <c r="F1246" s="70"/>
      <c r="G1246" s="70"/>
      <c r="H1246" s="70"/>
      <c r="I1246" s="70"/>
      <c r="J1246" s="70"/>
      <c r="K1246" s="71"/>
      <c r="O1246" s="47"/>
      <c r="P1246" s="47"/>
      <c r="Q1246" s="47"/>
    </row>
    <row r="1247" spans="2:17" ht="20.100000000000001" customHeight="1">
      <c r="B1247"/>
      <c r="C1247" s="59" t="s">
        <v>103</v>
      </c>
      <c r="D1247" s="60"/>
      <c r="E1247" s="14"/>
      <c r="F1247" s="17"/>
      <c r="G1247" s="39"/>
      <c r="H1247" s="17"/>
      <c r="I1247" s="17"/>
      <c r="J1247" s="17"/>
      <c r="K1247" s="17"/>
      <c r="L1247" s="17"/>
      <c r="M1247" s="17"/>
      <c r="N1247" s="17"/>
      <c r="O1247" s="38"/>
      <c r="P1247" s="38"/>
      <c r="Q1247" s="38"/>
    </row>
    <row r="1248" spans="2:17" ht="20.100000000000001" customHeight="1">
      <c r="B1248"/>
      <c r="C1248" s="59"/>
      <c r="D1248" s="60"/>
      <c r="E1248" s="14"/>
      <c r="F1248" s="17"/>
      <c r="G1248" s="39"/>
      <c r="H1248" s="17"/>
      <c r="I1248" s="17"/>
      <c r="J1248" s="17"/>
      <c r="K1248" s="17"/>
      <c r="L1248" s="17"/>
      <c r="M1248" s="17"/>
      <c r="N1248" s="17"/>
      <c r="O1248" s="38"/>
      <c r="P1248" s="38"/>
      <c r="Q1248" s="38"/>
    </row>
    <row r="1249" spans="2:17" ht="20.100000000000001" customHeight="1">
      <c r="B1249"/>
      <c r="C1249" s="59"/>
      <c r="D1249" s="60"/>
      <c r="E1249" s="14"/>
      <c r="F1249" s="17"/>
      <c r="G1249" s="39"/>
      <c r="H1249" s="17"/>
      <c r="I1249" s="17"/>
      <c r="J1249" s="17"/>
      <c r="K1249" s="17"/>
      <c r="L1249" s="17"/>
      <c r="M1249" s="17"/>
      <c r="N1249" s="17"/>
      <c r="O1249" s="38"/>
      <c r="P1249" s="38"/>
      <c r="Q1249" s="38"/>
    </row>
    <row r="1250" spans="2:17" ht="20.100000000000001" customHeight="1">
      <c r="B1250"/>
      <c r="C1250" s="59"/>
      <c r="D1250" s="60"/>
      <c r="E1250" s="14"/>
      <c r="F1250" s="17"/>
      <c r="G1250" s="39"/>
      <c r="H1250" s="17"/>
      <c r="I1250" s="17"/>
      <c r="J1250" s="17"/>
      <c r="K1250" s="17"/>
      <c r="L1250" s="17"/>
      <c r="M1250" s="17"/>
      <c r="N1250" s="17"/>
      <c r="O1250" s="38"/>
      <c r="P1250" s="38"/>
      <c r="Q1250" s="38"/>
    </row>
    <row r="1251" spans="2:17" ht="20.100000000000001" customHeight="1">
      <c r="B1251"/>
      <c r="C1251" s="59"/>
      <c r="D1251" s="60"/>
      <c r="E1251" s="14"/>
      <c r="F1251" s="17"/>
      <c r="G1251" s="39"/>
      <c r="H1251" s="17"/>
      <c r="I1251" s="17"/>
      <c r="J1251" s="17"/>
      <c r="K1251" s="17"/>
      <c r="L1251" s="17"/>
      <c r="M1251" s="17"/>
      <c r="N1251" s="17"/>
      <c r="O1251" s="38"/>
      <c r="P1251" s="38"/>
      <c r="Q1251" s="38"/>
    </row>
    <row r="1252" spans="2:17" ht="20.100000000000001" customHeight="1">
      <c r="B1252"/>
      <c r="C1252" s="59"/>
      <c r="D1252" s="60"/>
      <c r="E1252" s="14"/>
      <c r="F1252" s="17"/>
      <c r="G1252" s="39"/>
      <c r="H1252" s="17"/>
      <c r="I1252" s="17"/>
      <c r="J1252" s="17"/>
      <c r="K1252" s="17"/>
      <c r="L1252" s="17"/>
      <c r="M1252" s="17"/>
      <c r="N1252" s="17"/>
      <c r="O1252" s="38"/>
      <c r="P1252" s="38"/>
      <c r="Q1252" s="38"/>
    </row>
    <row r="1253" spans="2:17" ht="20.100000000000001" customHeight="1">
      <c r="B1253"/>
      <c r="C1253" s="59"/>
      <c r="D1253" s="60"/>
      <c r="E1253" s="14"/>
      <c r="F1253" s="17"/>
      <c r="G1253" s="39"/>
      <c r="H1253" s="17"/>
      <c r="I1253" s="17"/>
      <c r="J1253" s="17"/>
      <c r="K1253" s="17"/>
      <c r="L1253" s="17"/>
      <c r="M1253" s="17"/>
      <c r="N1253" s="17"/>
      <c r="O1253" s="38"/>
      <c r="P1253" s="38"/>
      <c r="Q1253" s="38"/>
    </row>
    <row r="1254" spans="2:17" ht="20.100000000000001" customHeight="1">
      <c r="B1254"/>
      <c r="C1254" s="59"/>
      <c r="D1254" s="60"/>
      <c r="E1254" s="14"/>
      <c r="F1254" s="17"/>
      <c r="G1254" s="39"/>
      <c r="H1254" s="17"/>
      <c r="I1254" s="17"/>
      <c r="J1254" s="17"/>
      <c r="K1254" s="17"/>
      <c r="L1254" s="17"/>
      <c r="M1254" s="17"/>
      <c r="N1254" s="17"/>
      <c r="O1254" s="38"/>
      <c r="P1254" s="38"/>
      <c r="Q1254" s="38"/>
    </row>
    <row r="1255" spans="2:17" ht="20.100000000000001" customHeight="1">
      <c r="B1255"/>
      <c r="C1255" s="59"/>
      <c r="D1255" s="60"/>
      <c r="E1255" s="14"/>
      <c r="F1255" s="17"/>
      <c r="G1255" s="39"/>
      <c r="H1255" s="17"/>
      <c r="I1255" s="17"/>
      <c r="J1255" s="17"/>
      <c r="K1255" s="17"/>
      <c r="L1255" s="17"/>
      <c r="M1255" s="17"/>
      <c r="N1255" s="17"/>
      <c r="O1255" s="38"/>
      <c r="P1255" s="38"/>
      <c r="Q1255" s="38"/>
    </row>
    <row r="1256" spans="2:17" ht="20.100000000000001" customHeight="1">
      <c r="B1256"/>
      <c r="C1256" s="3" t="s">
        <v>16</v>
      </c>
      <c r="F1256" s="18"/>
      <c r="G1256" s="44"/>
      <c r="H1256" s="18"/>
      <c r="I1256" s="18"/>
      <c r="J1256" s="18"/>
      <c r="K1256" s="18"/>
      <c r="O1256" s="47"/>
      <c r="P1256" s="47"/>
      <c r="Q1256" s="47"/>
    </row>
    <row r="1257" spans="2:17" ht="20.100000000000001" customHeight="1">
      <c r="B1257"/>
      <c r="C1257" s="72" t="s">
        <v>51</v>
      </c>
      <c r="D1257" s="73"/>
      <c r="E1257" s="27"/>
      <c r="F1257" s="19">
        <v>150</v>
      </c>
      <c r="G1257" s="45">
        <v>0</v>
      </c>
      <c r="H1257" s="20">
        <v>150</v>
      </c>
      <c r="I1257" s="17"/>
      <c r="J1257" s="17"/>
      <c r="K1257" s="17"/>
      <c r="L1257" s="17"/>
      <c r="M1257" s="17"/>
      <c r="N1257" s="17"/>
      <c r="O1257" s="38"/>
      <c r="P1257" s="38"/>
      <c r="Q1257" s="38"/>
    </row>
    <row r="1258" spans="2:17" ht="20.100000000000001" customHeight="1">
      <c r="B1258"/>
      <c r="C1258" s="72" t="s">
        <v>58</v>
      </c>
      <c r="D1258" s="73"/>
      <c r="E1258" s="27"/>
      <c r="F1258" s="19">
        <v>100</v>
      </c>
      <c r="G1258" s="45">
        <v>0</v>
      </c>
      <c r="H1258" s="20">
        <v>100</v>
      </c>
      <c r="I1258" s="17"/>
      <c r="J1258" s="17"/>
      <c r="K1258" s="17"/>
      <c r="L1258" s="17"/>
      <c r="M1258" s="17"/>
      <c r="N1258" s="17"/>
      <c r="O1258" s="38"/>
      <c r="P1258" s="38"/>
      <c r="Q1258" s="38"/>
    </row>
    <row r="1259" spans="2:17" ht="20.100000000000001" customHeight="1">
      <c r="B1259"/>
      <c r="C1259" s="59"/>
      <c r="D1259" s="60"/>
      <c r="E1259" s="27"/>
      <c r="F1259" s="19"/>
      <c r="G1259" s="45"/>
      <c r="H1259" s="20"/>
      <c r="I1259" s="17"/>
      <c r="J1259" s="17"/>
      <c r="K1259" s="17"/>
      <c r="L1259" s="17"/>
      <c r="M1259" s="17"/>
      <c r="N1259" s="17"/>
      <c r="O1259" s="38"/>
      <c r="P1259" s="38"/>
      <c r="Q1259" s="38"/>
    </row>
    <row r="1260" spans="2:17" ht="20.100000000000001" customHeight="1">
      <c r="B1260"/>
      <c r="C1260" s="59"/>
      <c r="D1260" s="60"/>
      <c r="E1260" s="27"/>
      <c r="F1260" s="19"/>
      <c r="G1260" s="45"/>
      <c r="H1260" s="20"/>
      <c r="I1260" s="17"/>
      <c r="J1260" s="17"/>
      <c r="K1260" s="17"/>
      <c r="L1260" s="17"/>
      <c r="M1260" s="17"/>
      <c r="N1260" s="17"/>
      <c r="O1260" s="38"/>
      <c r="P1260" s="38"/>
      <c r="Q1260" s="38"/>
    </row>
    <row r="1261" spans="2:17" ht="20.100000000000001" customHeight="1">
      <c r="B1261"/>
      <c r="C1261" s="59"/>
      <c r="D1261" s="60"/>
      <c r="E1261" s="27"/>
      <c r="F1261" s="19"/>
      <c r="G1261" s="45"/>
      <c r="H1261" s="20"/>
      <c r="I1261" s="17"/>
      <c r="J1261" s="17"/>
      <c r="K1261" s="17"/>
      <c r="L1261" s="17"/>
      <c r="M1261" s="17"/>
      <c r="N1261" s="17"/>
      <c r="O1261" s="38"/>
      <c r="P1261" s="38"/>
      <c r="Q1261" s="38"/>
    </row>
    <row r="1262" spans="2:17" ht="20.100000000000001" customHeight="1">
      <c r="B1262"/>
      <c r="C1262" s="59"/>
      <c r="D1262" s="60"/>
      <c r="E1262" s="27"/>
      <c r="F1262" s="19"/>
      <c r="G1262" s="45"/>
      <c r="H1262" s="20"/>
      <c r="I1262" s="17"/>
      <c r="J1262" s="17"/>
      <c r="K1262" s="17"/>
      <c r="L1262" s="17"/>
      <c r="M1262" s="17"/>
      <c r="N1262" s="17"/>
      <c r="O1262" s="38"/>
      <c r="P1262" s="38"/>
      <c r="Q1262" s="38"/>
    </row>
    <row r="1263" spans="2:17" ht="20.100000000000001" customHeight="1">
      <c r="B1263"/>
      <c r="C1263" s="74" t="s">
        <v>72</v>
      </c>
      <c r="D1263" s="71"/>
      <c r="E1263" s="24" t="s">
        <v>103</v>
      </c>
      <c r="F1263" s="24"/>
      <c r="G1263" s="46"/>
      <c r="H1263" s="24"/>
      <c r="I1263" s="24"/>
      <c r="J1263" s="24"/>
      <c r="K1263" s="24"/>
      <c r="L1263" s="24"/>
      <c r="M1263" s="24"/>
      <c r="N1263" s="24"/>
      <c r="O1263" s="48"/>
      <c r="P1263" s="48"/>
      <c r="Q1263" s="48"/>
    </row>
    <row r="1264" spans="2:17" ht="20.100000000000001" customHeight="1">
      <c r="B1264"/>
      <c r="C1264" s="74" t="s">
        <v>29</v>
      </c>
      <c r="D1264" s="71"/>
      <c r="E1264" s="24" t="s">
        <v>104</v>
      </c>
      <c r="F1264" s="24"/>
      <c r="G1264" s="46"/>
      <c r="H1264" s="24"/>
      <c r="I1264" s="24"/>
      <c r="J1264" s="24"/>
      <c r="K1264" s="24"/>
      <c r="L1264" s="24"/>
      <c r="M1264" s="24"/>
      <c r="N1264" s="24"/>
      <c r="O1264" s="48"/>
      <c r="P1264" s="48"/>
      <c r="Q1264" s="48"/>
    </row>
    <row r="1265" spans="2:17" ht="20.100000000000001" customHeight="1">
      <c r="B1265"/>
      <c r="C1265" s="74" t="s">
        <v>45</v>
      </c>
      <c r="D1265" s="71"/>
      <c r="E1265" s="24" t="s">
        <v>104</v>
      </c>
      <c r="F1265" s="24"/>
      <c r="G1265" s="46"/>
      <c r="H1265" s="24"/>
      <c r="I1265" s="24"/>
      <c r="J1265" s="24"/>
      <c r="K1265" s="24"/>
      <c r="L1265" s="24"/>
      <c r="M1265" s="24"/>
      <c r="N1265" s="24"/>
      <c r="O1265" s="48"/>
      <c r="P1265" s="48"/>
      <c r="Q1265" s="48"/>
    </row>
    <row r="1266" spans="2:17" ht="20.100000000000001" customHeight="1">
      <c r="B1266"/>
      <c r="C1266" s="76" t="s">
        <v>79</v>
      </c>
      <c r="D1266" s="76"/>
      <c r="E1266" s="24" t="s">
        <v>105</v>
      </c>
      <c r="F1266" s="24"/>
      <c r="G1266" s="46"/>
      <c r="H1266" s="24"/>
      <c r="I1266" s="24"/>
      <c r="J1266" s="24"/>
      <c r="K1266" s="24"/>
      <c r="L1266" s="24"/>
      <c r="M1266" s="24"/>
      <c r="N1266" s="24"/>
      <c r="O1266" s="48"/>
      <c r="P1266" s="48"/>
      <c r="Q1266" s="48"/>
    </row>
    <row r="1267" spans="2:17" ht="19.5" customHeight="1">
      <c r="B1267"/>
      <c r="C1267" s="76" t="s">
        <v>59</v>
      </c>
      <c r="D1267" s="76"/>
      <c r="E1267" s="24" t="s">
        <v>105</v>
      </c>
      <c r="F1267" s="24"/>
      <c r="G1267" s="46"/>
      <c r="H1267" s="24"/>
      <c r="I1267" s="24"/>
      <c r="J1267" s="24"/>
      <c r="K1267" s="24"/>
      <c r="L1267" s="24"/>
      <c r="M1267" s="24"/>
      <c r="N1267" s="24"/>
      <c r="O1267" s="48"/>
      <c r="P1267" s="48"/>
      <c r="Q1267" s="48"/>
    </row>
    <row r="1268" spans="2:17" ht="19.5" customHeight="1">
      <c r="B1268"/>
      <c r="C1268" t="s">
        <v>93</v>
      </c>
      <c r="G1268" s="42"/>
      <c r="O1268" s="47"/>
      <c r="P1268" s="47"/>
      <c r="Q1268" s="47"/>
    </row>
    <row r="1269" spans="2:17" ht="15.75">
      <c r="F1269" s="6"/>
    </row>
    <row r="1270" spans="2:17" ht="20.100000000000001" customHeight="1">
      <c r="B1270"/>
      <c r="C1270" s="4" t="s">
        <v>2</v>
      </c>
      <c r="D1270" s="5" t="s">
        <v>245</v>
      </c>
      <c r="E1270" s="1"/>
      <c r="G1270" s="42"/>
    </row>
    <row r="1271" spans="2:17" ht="20.100000000000001" customHeight="1">
      <c r="B1271"/>
      <c r="C1271" s="4" t="s">
        <v>5</v>
      </c>
      <c r="D1271" s="16" t="s">
        <v>291</v>
      </c>
      <c r="E1271" s="1"/>
      <c r="G1271" s="42"/>
    </row>
    <row r="1272" spans="2:17" ht="20.100000000000001" customHeight="1">
      <c r="C1272" s="4" t="s">
        <v>7</v>
      </c>
      <c r="D1272" s="5">
        <v>60</v>
      </c>
      <c r="E1272" s="1"/>
      <c r="G1272" s="42"/>
    </row>
    <row r="1273" spans="2:17" ht="20.100000000000001" customHeight="1">
      <c r="C1273" s="4" t="s">
        <v>12</v>
      </c>
      <c r="D1273" s="5">
        <v>60</v>
      </c>
      <c r="E1273" s="1"/>
      <c r="G1273" s="42"/>
    </row>
    <row r="1274" spans="2:17" ht="20.100000000000001" customHeight="1">
      <c r="C1274" s="4" t="s">
        <v>13</v>
      </c>
      <c r="D1274" s="7">
        <v>2000</v>
      </c>
      <c r="E1274" s="1"/>
      <c r="G1274" s="42"/>
    </row>
    <row r="1275" spans="2:17" ht="30" customHeight="1">
      <c r="C1275" s="8" t="s">
        <v>86</v>
      </c>
      <c r="D1275" s="37">
        <v>2.4400000000000002E-2</v>
      </c>
      <c r="E1275" s="1"/>
      <c r="G1275" s="42"/>
    </row>
    <row r="1276" spans="2:17" ht="30" customHeight="1">
      <c r="C1276" s="8" t="s">
        <v>85</v>
      </c>
      <c r="D1276" s="38">
        <v>0.1109</v>
      </c>
      <c r="E1276" s="1"/>
      <c r="G1276" s="42"/>
    </row>
    <row r="1277" spans="2:17" ht="20.100000000000001" customHeight="1">
      <c r="C1277" s="2"/>
      <c r="G1277" s="42"/>
    </row>
    <row r="1278" spans="2:17" s="10" customFormat="1" ht="20.100000000000001" customHeight="1">
      <c r="B1278" s="9"/>
      <c r="F1278" s="63" t="s">
        <v>3</v>
      </c>
      <c r="G1278" s="64"/>
      <c r="H1278" s="65"/>
      <c r="I1278" s="61" t="s">
        <v>4</v>
      </c>
      <c r="J1278" s="61"/>
      <c r="K1278" s="61"/>
      <c r="L1278" s="61" t="s">
        <v>84</v>
      </c>
      <c r="M1278" s="61"/>
      <c r="N1278" s="61"/>
      <c r="O1278" s="61" t="s">
        <v>83</v>
      </c>
      <c r="P1278" s="61"/>
      <c r="Q1278" s="61"/>
    </row>
    <row r="1279" spans="2:17" s="10" customFormat="1" ht="20.100000000000001" customHeight="1">
      <c r="B1279" s="9"/>
      <c r="F1279" s="63" t="s">
        <v>6</v>
      </c>
      <c r="G1279" s="64"/>
      <c r="H1279" s="65"/>
      <c r="I1279" s="62" t="s">
        <v>48</v>
      </c>
      <c r="J1279" s="62"/>
      <c r="K1279" s="62"/>
      <c r="L1279" s="62" t="s">
        <v>48</v>
      </c>
      <c r="M1279" s="62"/>
      <c r="N1279" s="62"/>
      <c r="O1279" s="62" t="s">
        <v>48</v>
      </c>
      <c r="P1279" s="62"/>
      <c r="Q1279" s="62"/>
    </row>
    <row r="1280" spans="2:17" s="13" customFormat="1" ht="20.100000000000001" customHeight="1">
      <c r="B1280" s="11"/>
      <c r="C1280" s="66" t="s">
        <v>14</v>
      </c>
      <c r="D1280" s="67"/>
      <c r="E1280" s="35" t="s">
        <v>17</v>
      </c>
      <c r="F1280" s="35" t="s">
        <v>8</v>
      </c>
      <c r="G1280" s="43" t="s">
        <v>18</v>
      </c>
      <c r="H1280" s="35" t="s">
        <v>19</v>
      </c>
      <c r="I1280" s="35" t="s">
        <v>9</v>
      </c>
      <c r="J1280" s="35" t="s">
        <v>10</v>
      </c>
      <c r="K1280" s="35" t="s">
        <v>11</v>
      </c>
      <c r="L1280" s="35" t="s">
        <v>9</v>
      </c>
      <c r="M1280" s="35" t="s">
        <v>10</v>
      </c>
      <c r="N1280" s="35" t="s">
        <v>11</v>
      </c>
      <c r="O1280" s="35" t="s">
        <v>9</v>
      </c>
      <c r="P1280" s="35" t="s">
        <v>10</v>
      </c>
      <c r="Q1280" s="35" t="s">
        <v>11</v>
      </c>
    </row>
    <row r="1281" spans="2:17" ht="20.100000000000001" customHeight="1">
      <c r="C1281" s="68" t="s">
        <v>15</v>
      </c>
      <c r="D1281" s="69"/>
      <c r="E1281" s="14" t="s">
        <v>737</v>
      </c>
      <c r="F1281" s="17">
        <v>2278.73</v>
      </c>
      <c r="G1281" s="39">
        <f>ROUND(1-(H1281/F1281),3)</f>
        <v>0.13600000000000001</v>
      </c>
      <c r="H1281" s="17">
        <v>1969</v>
      </c>
      <c r="I1281" s="17">
        <v>56.86</v>
      </c>
      <c r="J1281" s="17">
        <v>45.94</v>
      </c>
      <c r="K1281" s="17">
        <v>38.08</v>
      </c>
      <c r="L1281" s="17" t="s">
        <v>92</v>
      </c>
      <c r="M1281" s="17" t="s">
        <v>92</v>
      </c>
      <c r="N1281" s="17" t="s">
        <v>92</v>
      </c>
      <c r="O1281" s="38">
        <f>ROUND(I1281/D1274,4)+D1275</f>
        <v>5.28E-2</v>
      </c>
      <c r="P1281" s="38">
        <f>ROUND(J1281/D1274,4)+D1275</f>
        <v>4.7399999999999998E-2</v>
      </c>
      <c r="Q1281" s="38">
        <f>ROUND(K1281/D1274,4)+D1275</f>
        <v>4.3400000000000001E-2</v>
      </c>
    </row>
    <row r="1282" spans="2:17" ht="20.100000000000001" customHeight="1">
      <c r="B1282" s="15"/>
      <c r="C1282" s="75" t="s">
        <v>20</v>
      </c>
      <c r="D1282" s="75"/>
      <c r="E1282" s="75"/>
      <c r="F1282" s="75"/>
      <c r="G1282" s="75"/>
      <c r="H1282" s="75"/>
      <c r="I1282" s="75"/>
      <c r="J1282" s="75"/>
      <c r="K1282" s="75"/>
    </row>
    <row r="1283" spans="2:17" ht="20.100000000000001" customHeight="1">
      <c r="C1283" s="59" t="s">
        <v>274</v>
      </c>
      <c r="D1283" s="60"/>
      <c r="E1283" s="14" t="s">
        <v>703</v>
      </c>
      <c r="F1283" s="17" t="s">
        <v>92</v>
      </c>
      <c r="G1283" s="39" t="s">
        <v>92</v>
      </c>
      <c r="H1283" s="17">
        <v>160</v>
      </c>
      <c r="I1283" s="17">
        <v>4.62</v>
      </c>
      <c r="J1283" s="17">
        <v>3.73</v>
      </c>
      <c r="K1283" s="17">
        <v>3.09</v>
      </c>
      <c r="L1283" s="17" t="s">
        <v>92</v>
      </c>
      <c r="M1283" s="17" t="s">
        <v>92</v>
      </c>
      <c r="N1283" s="17" t="s">
        <v>92</v>
      </c>
      <c r="O1283" s="38">
        <f>IF(ROUND(I1283/D$1274,4)=0,0.0001,ROUND(I1283/D$1274,4))</f>
        <v>2.3E-3</v>
      </c>
      <c r="P1283" s="38">
        <f>IF(ROUND(J1283/D$1274,4)=0,0.0001,ROUND(J1283/D$1274,4))</f>
        <v>1.9E-3</v>
      </c>
      <c r="Q1283" s="38">
        <f>IF(ROUND(K1283/D$1274,4)=0,0.0001,ROUND(K1283/D$1274,4))</f>
        <v>1.5E-3</v>
      </c>
    </row>
    <row r="1284" spans="2:17" ht="20.100000000000001" customHeight="1">
      <c r="C1284" s="59" t="s">
        <v>287</v>
      </c>
      <c r="D1284" s="60"/>
      <c r="E1284" s="14" t="s">
        <v>733</v>
      </c>
      <c r="F1284" s="17">
        <v>1676.88</v>
      </c>
      <c r="G1284" s="39">
        <f t="shared" ref="G1284:G1287" si="28">ROUND(1-(H1284/F1284),3)</f>
        <v>0.122</v>
      </c>
      <c r="H1284" s="17">
        <v>1472</v>
      </c>
      <c r="I1284" s="17">
        <v>42.51</v>
      </c>
      <c r="J1284" s="17">
        <v>34.340000000000003</v>
      </c>
      <c r="K1284" s="17">
        <v>28.47</v>
      </c>
      <c r="L1284" s="17" t="s">
        <v>92</v>
      </c>
      <c r="M1284" s="17" t="s">
        <v>92</v>
      </c>
      <c r="N1284" s="17" t="s">
        <v>92</v>
      </c>
      <c r="O1284" s="38">
        <f>IF(ROUND(I1284/D$1274,4)=0,0.0001,ROUND(I1284/D$1274,4))</f>
        <v>2.1299999999999999E-2</v>
      </c>
      <c r="P1284" s="38">
        <f>IF(ROUND(J1284/D$1274,4)=0,0.0001,ROUND(J1284/D$1274,4))</f>
        <v>1.72E-2</v>
      </c>
      <c r="Q1284" s="38">
        <f>IF(ROUND(K1284/D$1274,4)=0,0.0001,ROUND(K1284/D$1274,4))</f>
        <v>1.4200000000000001E-2</v>
      </c>
    </row>
    <row r="1285" spans="2:17" ht="20.100000000000001" customHeight="1">
      <c r="C1285" s="59" t="s">
        <v>288</v>
      </c>
      <c r="D1285" s="60"/>
      <c r="E1285" s="14" t="s">
        <v>734</v>
      </c>
      <c r="F1285" s="17">
        <v>1303.97</v>
      </c>
      <c r="G1285" s="39">
        <f t="shared" si="28"/>
        <v>0.122</v>
      </c>
      <c r="H1285" s="17">
        <v>1145</v>
      </c>
      <c r="I1285" s="17">
        <v>33.07</v>
      </c>
      <c r="J1285" s="17">
        <v>26.71</v>
      </c>
      <c r="K1285" s="17">
        <v>22.14</v>
      </c>
      <c r="L1285" s="17" t="s">
        <v>92</v>
      </c>
      <c r="M1285" s="17" t="s">
        <v>92</v>
      </c>
      <c r="N1285" s="17" t="s">
        <v>92</v>
      </c>
      <c r="O1285" s="38">
        <f>IF(ROUND(I1285/D$1274,4)=0,0.0001,ROUND(I1285/D$1274,4))</f>
        <v>1.6500000000000001E-2</v>
      </c>
      <c r="P1285" s="38">
        <f>IF(ROUND(J1285/D$1274,4)=0,0.0001,ROUND(J1285/D$1274,4))</f>
        <v>1.34E-2</v>
      </c>
      <c r="Q1285" s="38">
        <f>IF(ROUND(K1285/D$1274,4)=0,0.0001,ROUND(K1285/D$1274,4))</f>
        <v>1.11E-2</v>
      </c>
    </row>
    <row r="1286" spans="2:17" ht="20.100000000000001" customHeight="1">
      <c r="C1286" s="59" t="s">
        <v>289</v>
      </c>
      <c r="D1286" s="60"/>
      <c r="E1286" s="14" t="s">
        <v>735</v>
      </c>
      <c r="F1286" s="17">
        <v>396.53</v>
      </c>
      <c r="G1286" s="39">
        <f t="shared" si="28"/>
        <v>0.122</v>
      </c>
      <c r="H1286" s="17">
        <v>348</v>
      </c>
      <c r="I1286" s="17">
        <v>10.050000000000001</v>
      </c>
      <c r="J1286" s="17">
        <v>8.1199999999999992</v>
      </c>
      <c r="K1286" s="17">
        <v>6.73</v>
      </c>
      <c r="L1286" s="17" t="s">
        <v>92</v>
      </c>
      <c r="M1286" s="17" t="s">
        <v>92</v>
      </c>
      <c r="N1286" s="17" t="s">
        <v>92</v>
      </c>
      <c r="O1286" s="38">
        <f>IF(ROUND(I1286/D$1274,4)=0,0.0001,ROUND(I1286/D$1274,4))</f>
        <v>5.0000000000000001E-3</v>
      </c>
      <c r="P1286" s="38">
        <f>IF(ROUND(J1286/D$1274,4)=0,0.0001,ROUND(J1286/D$1274,4))</f>
        <v>4.1000000000000003E-3</v>
      </c>
      <c r="Q1286" s="38">
        <f>IF(ROUND(K1286/D$1274,4)=0,0.0001,ROUND(K1286/D$1274,4))</f>
        <v>3.3999999999999998E-3</v>
      </c>
    </row>
    <row r="1287" spans="2:17" ht="20.100000000000001" customHeight="1">
      <c r="C1287" s="59" t="s">
        <v>290</v>
      </c>
      <c r="D1287" s="60"/>
      <c r="E1287" s="14" t="s">
        <v>736</v>
      </c>
      <c r="F1287" s="17">
        <v>744.59</v>
      </c>
      <c r="G1287" s="39">
        <f t="shared" si="28"/>
        <v>0.122</v>
      </c>
      <c r="H1287" s="17">
        <v>654</v>
      </c>
      <c r="I1287" s="17">
        <v>18.89</v>
      </c>
      <c r="J1287" s="17">
        <v>15.26</v>
      </c>
      <c r="K1287" s="17">
        <v>12.65</v>
      </c>
      <c r="L1287" s="17" t="s">
        <v>92</v>
      </c>
      <c r="M1287" s="17" t="s">
        <v>92</v>
      </c>
      <c r="N1287" s="17" t="s">
        <v>92</v>
      </c>
      <c r="O1287" s="38">
        <f>IF(ROUND(I1287/D$1274,4)=0,0.0001,ROUND(I1287/D$1274,4))</f>
        <v>9.4000000000000004E-3</v>
      </c>
      <c r="P1287" s="38">
        <f>IF(ROUND(J1287/D$1274,4)=0,0.0001,ROUND(J1287/D$1274,4))</f>
        <v>7.6E-3</v>
      </c>
      <c r="Q1287" s="38">
        <f>IF(ROUND(K1287/D$1274,4)=0,0.0001,ROUND(K1287/D$1274,4))</f>
        <v>6.3E-3</v>
      </c>
    </row>
    <row r="1288" spans="2:17" ht="20.100000000000001" customHeight="1">
      <c r="B1288"/>
      <c r="C1288" s="59"/>
      <c r="D1288" s="60"/>
      <c r="E1288" s="14"/>
      <c r="F1288" s="17"/>
      <c r="G1288" s="39"/>
      <c r="H1288" s="17"/>
      <c r="I1288" s="17"/>
      <c r="J1288" s="17"/>
      <c r="K1288" s="17"/>
      <c r="L1288" s="17"/>
      <c r="M1288" s="17"/>
      <c r="N1288" s="17"/>
      <c r="O1288" s="38"/>
      <c r="P1288" s="38"/>
      <c r="Q1288" s="38"/>
    </row>
    <row r="1289" spans="2:17" ht="20.100000000000001" customHeight="1">
      <c r="B1289"/>
      <c r="C1289" s="59"/>
      <c r="D1289" s="60"/>
      <c r="E1289" s="14"/>
      <c r="F1289" s="17"/>
      <c r="G1289" s="39"/>
      <c r="H1289" s="17"/>
      <c r="I1289" s="17"/>
      <c r="J1289" s="17"/>
      <c r="K1289" s="17"/>
      <c r="L1289" s="17"/>
      <c r="M1289" s="17"/>
      <c r="N1289" s="17"/>
      <c r="O1289" s="38"/>
      <c r="P1289" s="38"/>
      <c r="Q1289" s="38"/>
    </row>
    <row r="1290" spans="2:17" ht="20.100000000000001" customHeight="1">
      <c r="B1290"/>
      <c r="C1290" s="59"/>
      <c r="D1290" s="60"/>
      <c r="E1290" s="14"/>
      <c r="F1290" s="17"/>
      <c r="G1290" s="39"/>
      <c r="H1290" s="17"/>
      <c r="I1290" s="17"/>
      <c r="J1290" s="17"/>
      <c r="K1290" s="17"/>
      <c r="L1290" s="17"/>
      <c r="M1290" s="17"/>
      <c r="N1290" s="17"/>
      <c r="O1290" s="38"/>
      <c r="P1290" s="38"/>
      <c r="Q1290" s="38"/>
    </row>
    <row r="1291" spans="2:17" ht="20.100000000000001" customHeight="1">
      <c r="B1291"/>
      <c r="C1291" s="59"/>
      <c r="D1291" s="60"/>
      <c r="E1291" s="14"/>
      <c r="F1291" s="17"/>
      <c r="G1291" s="39"/>
      <c r="H1291" s="17"/>
      <c r="I1291" s="17"/>
      <c r="J1291" s="17"/>
      <c r="K1291" s="17"/>
      <c r="L1291" s="17"/>
      <c r="M1291" s="17"/>
      <c r="N1291" s="17"/>
      <c r="O1291" s="38"/>
      <c r="P1291" s="38"/>
      <c r="Q1291" s="38"/>
    </row>
    <row r="1292" spans="2:17" ht="20.100000000000001" customHeight="1">
      <c r="B1292"/>
      <c r="C1292" s="59"/>
      <c r="D1292" s="60"/>
      <c r="E1292" s="14"/>
      <c r="F1292" s="17"/>
      <c r="G1292" s="39"/>
      <c r="H1292" s="17"/>
      <c r="I1292" s="17"/>
      <c r="J1292" s="17"/>
      <c r="K1292" s="17"/>
      <c r="L1292" s="17"/>
      <c r="M1292" s="17"/>
      <c r="N1292" s="17"/>
      <c r="O1292" s="38"/>
      <c r="P1292" s="38"/>
      <c r="Q1292" s="38"/>
    </row>
    <row r="1293" spans="2:17" ht="20.100000000000001" customHeight="1">
      <c r="B1293"/>
      <c r="C1293" s="59"/>
      <c r="D1293" s="60"/>
      <c r="E1293" s="14"/>
      <c r="F1293" s="17"/>
      <c r="G1293" s="39"/>
      <c r="H1293" s="17"/>
      <c r="I1293" s="17"/>
      <c r="J1293" s="17"/>
      <c r="K1293" s="17"/>
      <c r="L1293" s="17"/>
      <c r="M1293" s="17"/>
      <c r="N1293" s="17"/>
      <c r="O1293" s="38"/>
      <c r="P1293" s="38"/>
      <c r="Q1293" s="38"/>
    </row>
    <row r="1294" spans="2:17" ht="20.100000000000001" customHeight="1">
      <c r="B1294"/>
      <c r="C1294" s="59"/>
      <c r="D1294" s="60"/>
      <c r="E1294" s="14"/>
      <c r="F1294" s="17"/>
      <c r="G1294" s="39"/>
      <c r="H1294" s="17"/>
      <c r="I1294" s="17"/>
      <c r="J1294" s="17"/>
      <c r="K1294" s="17"/>
      <c r="L1294" s="17"/>
      <c r="M1294" s="17"/>
      <c r="N1294" s="17"/>
      <c r="O1294" s="38"/>
      <c r="P1294" s="38"/>
      <c r="Q1294" s="38"/>
    </row>
    <row r="1295" spans="2:17" ht="20.100000000000001" customHeight="1">
      <c r="B1295"/>
      <c r="C1295" s="59"/>
      <c r="D1295" s="60"/>
      <c r="E1295" s="14"/>
      <c r="F1295" s="17"/>
      <c r="G1295" s="39"/>
      <c r="H1295" s="17"/>
      <c r="I1295" s="17"/>
      <c r="J1295" s="17"/>
      <c r="K1295" s="17"/>
      <c r="L1295" s="17"/>
      <c r="M1295" s="17"/>
      <c r="N1295" s="17"/>
      <c r="O1295" s="38"/>
      <c r="P1295" s="38"/>
      <c r="Q1295" s="38"/>
    </row>
    <row r="1296" spans="2:17" ht="20.100000000000001" customHeight="1">
      <c r="B1296"/>
      <c r="C1296" s="59"/>
      <c r="D1296" s="60"/>
      <c r="E1296" s="14"/>
      <c r="F1296" s="17"/>
      <c r="G1296" s="39"/>
      <c r="H1296" s="17"/>
      <c r="I1296" s="17"/>
      <c r="J1296" s="17"/>
      <c r="K1296" s="17"/>
      <c r="L1296" s="17"/>
      <c r="M1296" s="17"/>
      <c r="N1296" s="17"/>
      <c r="O1296" s="38"/>
      <c r="P1296" s="38"/>
      <c r="Q1296" s="38"/>
    </row>
    <row r="1297" spans="2:17" ht="20.100000000000001" customHeight="1">
      <c r="B1297"/>
      <c r="C1297" s="59"/>
      <c r="D1297" s="60"/>
      <c r="E1297" s="14"/>
      <c r="F1297" s="17"/>
      <c r="G1297" s="39"/>
      <c r="H1297" s="17"/>
      <c r="I1297" s="17"/>
      <c r="J1297" s="17"/>
      <c r="K1297" s="17"/>
      <c r="L1297" s="17"/>
      <c r="M1297" s="17"/>
      <c r="N1297" s="17"/>
      <c r="O1297" s="38"/>
      <c r="P1297" s="38"/>
      <c r="Q1297" s="38"/>
    </row>
    <row r="1298" spans="2:17" ht="20.100000000000001" customHeight="1">
      <c r="B1298"/>
      <c r="C1298" s="59"/>
      <c r="D1298" s="60"/>
      <c r="E1298" s="14"/>
      <c r="F1298" s="17"/>
      <c r="G1298" s="39"/>
      <c r="H1298" s="17"/>
      <c r="I1298" s="17"/>
      <c r="J1298" s="17"/>
      <c r="K1298" s="17"/>
      <c r="L1298" s="17"/>
      <c r="M1298" s="17"/>
      <c r="N1298" s="17"/>
      <c r="O1298" s="38"/>
      <c r="P1298" s="38"/>
      <c r="Q1298" s="38"/>
    </row>
    <row r="1299" spans="2:17" ht="20.100000000000001" customHeight="1">
      <c r="B1299"/>
      <c r="C1299" s="59"/>
      <c r="D1299" s="60"/>
      <c r="E1299" s="14"/>
      <c r="F1299" s="17"/>
      <c r="G1299" s="39"/>
      <c r="H1299" s="17"/>
      <c r="I1299" s="17"/>
      <c r="J1299" s="17"/>
      <c r="K1299" s="17"/>
      <c r="L1299" s="17"/>
      <c r="M1299" s="17"/>
      <c r="N1299" s="17"/>
      <c r="O1299" s="38"/>
      <c r="P1299" s="38"/>
      <c r="Q1299" s="38"/>
    </row>
    <row r="1300" spans="2:17" ht="20.100000000000001" customHeight="1">
      <c r="B1300"/>
      <c r="C1300" s="59"/>
      <c r="D1300" s="60"/>
      <c r="E1300" s="14"/>
      <c r="F1300" s="17"/>
      <c r="G1300" s="39"/>
      <c r="H1300" s="17"/>
      <c r="I1300" s="17"/>
      <c r="J1300" s="17"/>
      <c r="K1300" s="17"/>
      <c r="L1300" s="17"/>
      <c r="M1300" s="17"/>
      <c r="N1300" s="17"/>
      <c r="O1300" s="38"/>
      <c r="P1300" s="38"/>
      <c r="Q1300" s="38"/>
    </row>
    <row r="1301" spans="2:17" ht="20.100000000000001" customHeight="1">
      <c r="B1301"/>
      <c r="C1301" s="70" t="s">
        <v>21</v>
      </c>
      <c r="D1301" s="70"/>
      <c r="E1301" s="70"/>
      <c r="F1301" s="70"/>
      <c r="G1301" s="70"/>
      <c r="H1301" s="70"/>
      <c r="I1301" s="70"/>
      <c r="J1301" s="70"/>
      <c r="K1301" s="70"/>
      <c r="O1301" s="47"/>
      <c r="P1301" s="47"/>
      <c r="Q1301" s="47"/>
    </row>
    <row r="1302" spans="2:17" ht="20.100000000000001" customHeight="1">
      <c r="B1302"/>
      <c r="C1302" s="59"/>
      <c r="D1302" s="60"/>
      <c r="E1302" s="14"/>
      <c r="F1302" s="17"/>
      <c r="G1302" s="39"/>
      <c r="H1302" s="17"/>
      <c r="I1302" s="17"/>
      <c r="J1302" s="17"/>
      <c r="K1302" s="17"/>
      <c r="L1302" s="17"/>
      <c r="M1302" s="17"/>
      <c r="N1302" s="17"/>
      <c r="O1302" s="38"/>
      <c r="P1302" s="38"/>
      <c r="Q1302" s="38"/>
    </row>
    <row r="1303" spans="2:17" ht="20.100000000000001" customHeight="1">
      <c r="B1303"/>
      <c r="C1303" s="59"/>
      <c r="D1303" s="60"/>
      <c r="E1303" s="14"/>
      <c r="F1303" s="17"/>
      <c r="G1303" s="39"/>
      <c r="H1303" s="17"/>
      <c r="I1303" s="17"/>
      <c r="J1303" s="17"/>
      <c r="K1303" s="17"/>
      <c r="L1303" s="17"/>
      <c r="M1303" s="17"/>
      <c r="N1303" s="17"/>
      <c r="O1303" s="38"/>
      <c r="P1303" s="38"/>
      <c r="Q1303" s="38"/>
    </row>
    <row r="1304" spans="2:17" ht="20.100000000000001" customHeight="1">
      <c r="B1304"/>
      <c r="C1304" s="59"/>
      <c r="D1304" s="60"/>
      <c r="E1304" s="14"/>
      <c r="F1304" s="17"/>
      <c r="G1304" s="39"/>
      <c r="H1304" s="17"/>
      <c r="I1304" s="17"/>
      <c r="J1304" s="17"/>
      <c r="K1304" s="17"/>
      <c r="L1304" s="17"/>
      <c r="M1304" s="17"/>
      <c r="N1304" s="17"/>
      <c r="O1304" s="38"/>
      <c r="P1304" s="38"/>
      <c r="Q1304" s="38"/>
    </row>
    <row r="1305" spans="2:17" ht="20.100000000000001" customHeight="1">
      <c r="B1305"/>
      <c r="C1305" s="59"/>
      <c r="D1305" s="60"/>
      <c r="E1305" s="14"/>
      <c r="F1305" s="17"/>
      <c r="G1305" s="39"/>
      <c r="H1305" s="17"/>
      <c r="I1305" s="17"/>
      <c r="J1305" s="17"/>
      <c r="K1305" s="17"/>
      <c r="L1305" s="17"/>
      <c r="M1305" s="17"/>
      <c r="N1305" s="17"/>
      <c r="O1305" s="38"/>
      <c r="P1305" s="38"/>
      <c r="Q1305" s="38"/>
    </row>
    <row r="1306" spans="2:17" ht="20.100000000000001" customHeight="1">
      <c r="B1306"/>
      <c r="C1306" s="70" t="s">
        <v>23</v>
      </c>
      <c r="D1306" s="70"/>
      <c r="E1306" s="70"/>
      <c r="F1306" s="70"/>
      <c r="G1306" s="70"/>
      <c r="H1306" s="70"/>
      <c r="I1306" s="70"/>
      <c r="J1306" s="70"/>
      <c r="K1306" s="70"/>
      <c r="O1306" s="47"/>
      <c r="P1306" s="47"/>
      <c r="Q1306" s="47"/>
    </row>
    <row r="1307" spans="2:17" ht="20.100000000000001" customHeight="1">
      <c r="B1307"/>
      <c r="C1307" s="59"/>
      <c r="D1307" s="60"/>
      <c r="E1307" s="14"/>
      <c r="F1307" s="17"/>
      <c r="G1307" s="39"/>
      <c r="H1307" s="17"/>
      <c r="I1307" s="17"/>
      <c r="J1307" s="17"/>
      <c r="K1307" s="17"/>
      <c r="L1307" s="17"/>
      <c r="M1307" s="17"/>
      <c r="N1307" s="17"/>
      <c r="O1307" s="38"/>
      <c r="P1307" s="38"/>
      <c r="Q1307" s="38"/>
    </row>
    <row r="1308" spans="2:17" ht="20.100000000000001" customHeight="1">
      <c r="B1308"/>
      <c r="C1308" s="59"/>
      <c r="D1308" s="60"/>
      <c r="E1308" s="14"/>
      <c r="F1308" s="17"/>
      <c r="G1308" s="39"/>
      <c r="H1308" s="17"/>
      <c r="I1308" s="17"/>
      <c r="J1308" s="17"/>
      <c r="K1308" s="17"/>
      <c r="L1308" s="17"/>
      <c r="M1308" s="17"/>
      <c r="N1308" s="17"/>
      <c r="O1308" s="38"/>
      <c r="P1308" s="38"/>
      <c r="Q1308" s="38"/>
    </row>
    <row r="1309" spans="2:17" ht="20.100000000000001" customHeight="1">
      <c r="B1309"/>
      <c r="C1309" s="59"/>
      <c r="D1309" s="60"/>
      <c r="E1309" s="14"/>
      <c r="F1309" s="17"/>
      <c r="G1309" s="39"/>
      <c r="H1309" s="17"/>
      <c r="I1309" s="17"/>
      <c r="J1309" s="17"/>
      <c r="K1309" s="17"/>
      <c r="L1309" s="17"/>
      <c r="M1309" s="17"/>
      <c r="N1309" s="17"/>
      <c r="O1309" s="38"/>
      <c r="P1309" s="38"/>
      <c r="Q1309" s="38"/>
    </row>
    <row r="1310" spans="2:17" ht="20.100000000000001" customHeight="1">
      <c r="B1310"/>
      <c r="C1310" s="59"/>
      <c r="D1310" s="60"/>
      <c r="E1310" s="14"/>
      <c r="F1310" s="17"/>
      <c r="G1310" s="39"/>
      <c r="H1310" s="17"/>
      <c r="I1310" s="17"/>
      <c r="J1310" s="17"/>
      <c r="K1310" s="17"/>
      <c r="L1310" s="17"/>
      <c r="M1310" s="17"/>
      <c r="N1310" s="17"/>
      <c r="O1310" s="38"/>
      <c r="P1310" s="38"/>
      <c r="Q1310" s="38"/>
    </row>
    <row r="1311" spans="2:17" ht="20.100000000000001" customHeight="1">
      <c r="B1311"/>
      <c r="C1311" s="59"/>
      <c r="D1311" s="60"/>
      <c r="E1311" s="14"/>
      <c r="F1311" s="17"/>
      <c r="G1311" s="39"/>
      <c r="H1311" s="17"/>
      <c r="I1311" s="17"/>
      <c r="J1311" s="17"/>
      <c r="K1311" s="17"/>
      <c r="L1311" s="17"/>
      <c r="M1311" s="17"/>
      <c r="N1311" s="17"/>
      <c r="O1311" s="38"/>
      <c r="P1311" s="38"/>
      <c r="Q1311" s="38"/>
    </row>
    <row r="1312" spans="2:17" ht="20.100000000000001" customHeight="1">
      <c r="B1312"/>
      <c r="C1312" s="59"/>
      <c r="D1312" s="60"/>
      <c r="E1312" s="14"/>
      <c r="F1312" s="17"/>
      <c r="G1312" s="39"/>
      <c r="H1312" s="17"/>
      <c r="I1312" s="17"/>
      <c r="J1312" s="17"/>
      <c r="K1312" s="17"/>
      <c r="L1312" s="17"/>
      <c r="M1312" s="17"/>
      <c r="N1312" s="17"/>
      <c r="O1312" s="38"/>
      <c r="P1312" s="38"/>
      <c r="Q1312" s="38"/>
    </row>
    <row r="1313" spans="2:17" ht="20.100000000000001" customHeight="1">
      <c r="B1313"/>
      <c r="C1313" s="59"/>
      <c r="D1313" s="60"/>
      <c r="E1313" s="14"/>
      <c r="F1313" s="17"/>
      <c r="G1313" s="39"/>
      <c r="H1313" s="17"/>
      <c r="I1313" s="17"/>
      <c r="J1313" s="17"/>
      <c r="K1313" s="17"/>
      <c r="L1313" s="17"/>
      <c r="M1313" s="17"/>
      <c r="N1313" s="17"/>
      <c r="O1313" s="38"/>
      <c r="P1313" s="38"/>
      <c r="Q1313" s="38"/>
    </row>
    <row r="1314" spans="2:17" ht="20.100000000000001" customHeight="1">
      <c r="B1314"/>
      <c r="C1314" s="59"/>
      <c r="D1314" s="60"/>
      <c r="E1314" s="14"/>
      <c r="F1314" s="17"/>
      <c r="G1314" s="39"/>
      <c r="H1314" s="17"/>
      <c r="I1314" s="17"/>
      <c r="J1314" s="17"/>
      <c r="K1314" s="17"/>
      <c r="L1314" s="17"/>
      <c r="M1314" s="17"/>
      <c r="N1314" s="17"/>
      <c r="O1314" s="38"/>
      <c r="P1314" s="38"/>
      <c r="Q1314" s="38"/>
    </row>
    <row r="1315" spans="2:17" ht="20.100000000000001" customHeight="1">
      <c r="B1315"/>
      <c r="C1315" s="59"/>
      <c r="D1315" s="60"/>
      <c r="E1315" s="14"/>
      <c r="F1315" s="17"/>
      <c r="G1315" s="39"/>
      <c r="H1315" s="17"/>
      <c r="I1315" s="17"/>
      <c r="J1315" s="17"/>
      <c r="K1315" s="17"/>
      <c r="L1315" s="17"/>
      <c r="M1315" s="17"/>
      <c r="N1315" s="17"/>
      <c r="O1315" s="38"/>
      <c r="P1315" s="38"/>
      <c r="Q1315" s="38"/>
    </row>
    <row r="1316" spans="2:17" ht="20.100000000000001" customHeight="1">
      <c r="B1316"/>
      <c r="C1316" s="59"/>
      <c r="D1316" s="60"/>
      <c r="E1316" s="14"/>
      <c r="F1316" s="17"/>
      <c r="G1316" s="39"/>
      <c r="H1316" s="17"/>
      <c r="I1316" s="17"/>
      <c r="J1316" s="17"/>
      <c r="K1316" s="17"/>
      <c r="L1316" s="17"/>
      <c r="M1316" s="17"/>
      <c r="N1316" s="17"/>
      <c r="O1316" s="38"/>
      <c r="P1316" s="38"/>
      <c r="Q1316" s="38"/>
    </row>
    <row r="1317" spans="2:17" ht="20.100000000000001" customHeight="1">
      <c r="B1317"/>
      <c r="C1317" s="59"/>
      <c r="D1317" s="60"/>
      <c r="E1317" s="14"/>
      <c r="F1317" s="17"/>
      <c r="G1317" s="39"/>
      <c r="H1317" s="17"/>
      <c r="I1317" s="17"/>
      <c r="J1317" s="17"/>
      <c r="K1317" s="17"/>
      <c r="L1317" s="17"/>
      <c r="M1317" s="17"/>
      <c r="N1317" s="17"/>
      <c r="O1317" s="38"/>
      <c r="P1317" s="38"/>
      <c r="Q1317" s="38"/>
    </row>
    <row r="1318" spans="2:17" ht="20.100000000000001" customHeight="1">
      <c r="B1318"/>
      <c r="C1318" s="70" t="s">
        <v>22</v>
      </c>
      <c r="D1318" s="70"/>
      <c r="E1318" s="70"/>
      <c r="F1318" s="70"/>
      <c r="G1318" s="70"/>
      <c r="H1318" s="70"/>
      <c r="I1318" s="70"/>
      <c r="J1318" s="70"/>
      <c r="K1318" s="70"/>
      <c r="O1318" s="47"/>
      <c r="P1318" s="47"/>
      <c r="Q1318" s="47"/>
    </row>
    <row r="1319" spans="2:17" ht="20.100000000000001" customHeight="1">
      <c r="B1319"/>
      <c r="C1319" s="59"/>
      <c r="D1319" s="60"/>
      <c r="E1319" s="14"/>
      <c r="F1319" s="17"/>
      <c r="G1319" s="39"/>
      <c r="H1319" s="17"/>
      <c r="I1319" s="17"/>
      <c r="J1319" s="17"/>
      <c r="K1319" s="17"/>
      <c r="L1319" s="17"/>
      <c r="M1319" s="17"/>
      <c r="N1319" s="17"/>
      <c r="O1319" s="38"/>
      <c r="P1319" s="38"/>
      <c r="Q1319" s="38"/>
    </row>
    <row r="1320" spans="2:17" ht="20.100000000000001" customHeight="1">
      <c r="B1320"/>
      <c r="C1320" s="59"/>
      <c r="D1320" s="60"/>
      <c r="E1320" s="14"/>
      <c r="F1320" s="17"/>
      <c r="G1320" s="39"/>
      <c r="H1320" s="17"/>
      <c r="I1320" s="17"/>
      <c r="J1320" s="17"/>
      <c r="K1320" s="17"/>
      <c r="L1320" s="17"/>
      <c r="M1320" s="17"/>
      <c r="N1320" s="17"/>
      <c r="O1320" s="38"/>
      <c r="P1320" s="38"/>
      <c r="Q1320" s="38"/>
    </row>
    <row r="1321" spans="2:17" ht="20.100000000000001" customHeight="1">
      <c r="B1321"/>
      <c r="C1321" s="59"/>
      <c r="D1321" s="60"/>
      <c r="E1321" s="14"/>
      <c r="F1321" s="17"/>
      <c r="G1321" s="39"/>
      <c r="H1321" s="17"/>
      <c r="I1321" s="17"/>
      <c r="J1321" s="17"/>
      <c r="K1321" s="17"/>
      <c r="L1321" s="17"/>
      <c r="M1321" s="17"/>
      <c r="N1321" s="17"/>
      <c r="O1321" s="38"/>
      <c r="P1321" s="38"/>
      <c r="Q1321" s="38"/>
    </row>
    <row r="1322" spans="2:17" ht="20.100000000000001" customHeight="1">
      <c r="B1322"/>
      <c r="C1322" s="59"/>
      <c r="D1322" s="60"/>
      <c r="E1322" s="14"/>
      <c r="F1322" s="17"/>
      <c r="G1322" s="39"/>
      <c r="H1322" s="17"/>
      <c r="I1322" s="17"/>
      <c r="J1322" s="17"/>
      <c r="K1322" s="17"/>
      <c r="L1322" s="17"/>
      <c r="M1322" s="17"/>
      <c r="N1322" s="17"/>
      <c r="O1322" s="38"/>
      <c r="P1322" s="38"/>
      <c r="Q1322" s="38"/>
    </row>
    <row r="1323" spans="2:17" ht="20.100000000000001" customHeight="1">
      <c r="B1323"/>
      <c r="C1323" s="59"/>
      <c r="D1323" s="60"/>
      <c r="E1323" s="14"/>
      <c r="F1323" s="17"/>
      <c r="G1323" s="39"/>
      <c r="H1323" s="17"/>
      <c r="I1323" s="17"/>
      <c r="J1323" s="17"/>
      <c r="K1323" s="17"/>
      <c r="L1323" s="17"/>
      <c r="M1323" s="17"/>
      <c r="N1323" s="17"/>
      <c r="O1323" s="38"/>
      <c r="P1323" s="38"/>
      <c r="Q1323" s="38"/>
    </row>
    <row r="1324" spans="2:17" ht="20.100000000000001" customHeight="1">
      <c r="B1324"/>
      <c r="C1324" s="59"/>
      <c r="D1324" s="60"/>
      <c r="E1324" s="14"/>
      <c r="F1324" s="17"/>
      <c r="G1324" s="39"/>
      <c r="H1324" s="17"/>
      <c r="I1324" s="17"/>
      <c r="J1324" s="17"/>
      <c r="K1324" s="17"/>
      <c r="L1324" s="17"/>
      <c r="M1324" s="17"/>
      <c r="N1324" s="17"/>
      <c r="O1324" s="38"/>
      <c r="P1324" s="38"/>
      <c r="Q1324" s="38"/>
    </row>
    <row r="1325" spans="2:17" ht="20.100000000000001" customHeight="1">
      <c r="B1325"/>
      <c r="C1325" s="70" t="s">
        <v>63</v>
      </c>
      <c r="D1325" s="70"/>
      <c r="E1325" s="70"/>
      <c r="F1325" s="70"/>
      <c r="G1325" s="70"/>
      <c r="H1325" s="70"/>
      <c r="I1325" s="70"/>
      <c r="J1325" s="70"/>
      <c r="K1325" s="71"/>
      <c r="O1325" s="47"/>
      <c r="P1325" s="47"/>
      <c r="Q1325" s="47"/>
    </row>
    <row r="1326" spans="2:17" ht="20.100000000000001" customHeight="1">
      <c r="B1326"/>
      <c r="C1326" s="59" t="s">
        <v>103</v>
      </c>
      <c r="D1326" s="60"/>
      <c r="E1326" s="14"/>
      <c r="F1326" s="17"/>
      <c r="G1326" s="39"/>
      <c r="H1326" s="17"/>
      <c r="I1326" s="17"/>
      <c r="J1326" s="17"/>
      <c r="K1326" s="17"/>
      <c r="L1326" s="17"/>
      <c r="M1326" s="17"/>
      <c r="N1326" s="17"/>
      <c r="O1326" s="38"/>
      <c r="P1326" s="38"/>
      <c r="Q1326" s="38"/>
    </row>
    <row r="1327" spans="2:17" ht="20.100000000000001" customHeight="1">
      <c r="B1327"/>
      <c r="C1327" s="59"/>
      <c r="D1327" s="60"/>
      <c r="E1327" s="14"/>
      <c r="F1327" s="17"/>
      <c r="G1327" s="39"/>
      <c r="H1327" s="17"/>
      <c r="I1327" s="17"/>
      <c r="J1327" s="17"/>
      <c r="K1327" s="17"/>
      <c r="L1327" s="17"/>
      <c r="M1327" s="17"/>
      <c r="N1327" s="17"/>
      <c r="O1327" s="38"/>
      <c r="P1327" s="38"/>
      <c r="Q1327" s="38"/>
    </row>
    <row r="1328" spans="2:17" ht="20.100000000000001" customHeight="1">
      <c r="B1328"/>
      <c r="C1328" s="59"/>
      <c r="D1328" s="60"/>
      <c r="E1328" s="14"/>
      <c r="F1328" s="17"/>
      <c r="G1328" s="39"/>
      <c r="H1328" s="17"/>
      <c r="I1328" s="17"/>
      <c r="J1328" s="17"/>
      <c r="K1328" s="17"/>
      <c r="L1328" s="17"/>
      <c r="M1328" s="17"/>
      <c r="N1328" s="17"/>
      <c r="O1328" s="38"/>
      <c r="P1328" s="38"/>
      <c r="Q1328" s="38"/>
    </row>
    <row r="1329" spans="2:17" ht="20.100000000000001" customHeight="1">
      <c r="B1329"/>
      <c r="C1329" s="59"/>
      <c r="D1329" s="60"/>
      <c r="E1329" s="14"/>
      <c r="F1329" s="17"/>
      <c r="G1329" s="39"/>
      <c r="H1329" s="17"/>
      <c r="I1329" s="17"/>
      <c r="J1329" s="17"/>
      <c r="K1329" s="17"/>
      <c r="L1329" s="17"/>
      <c r="M1329" s="17"/>
      <c r="N1329" s="17"/>
      <c r="O1329" s="38"/>
      <c r="P1329" s="38"/>
      <c r="Q1329" s="38"/>
    </row>
    <row r="1330" spans="2:17" ht="20.100000000000001" customHeight="1">
      <c r="B1330"/>
      <c r="C1330" s="59"/>
      <c r="D1330" s="60"/>
      <c r="E1330" s="14"/>
      <c r="F1330" s="17"/>
      <c r="G1330" s="39"/>
      <c r="H1330" s="17"/>
      <c r="I1330" s="17"/>
      <c r="J1330" s="17"/>
      <c r="K1330" s="17"/>
      <c r="L1330" s="17"/>
      <c r="M1330" s="17"/>
      <c r="N1330" s="17"/>
      <c r="O1330" s="38"/>
      <c r="P1330" s="38"/>
      <c r="Q1330" s="38"/>
    </row>
    <row r="1331" spans="2:17" ht="20.100000000000001" customHeight="1">
      <c r="B1331"/>
      <c r="C1331" s="59"/>
      <c r="D1331" s="60"/>
      <c r="E1331" s="14"/>
      <c r="F1331" s="17"/>
      <c r="G1331" s="39"/>
      <c r="H1331" s="17"/>
      <c r="I1331" s="17"/>
      <c r="J1331" s="17"/>
      <c r="K1331" s="17"/>
      <c r="L1331" s="17"/>
      <c r="M1331" s="17"/>
      <c r="N1331" s="17"/>
      <c r="O1331" s="38"/>
      <c r="P1331" s="38"/>
      <c r="Q1331" s="38"/>
    </row>
    <row r="1332" spans="2:17" ht="20.100000000000001" customHeight="1">
      <c r="B1332"/>
      <c r="C1332" s="59"/>
      <c r="D1332" s="60"/>
      <c r="E1332" s="14"/>
      <c r="F1332" s="17"/>
      <c r="G1332" s="39"/>
      <c r="H1332" s="17"/>
      <c r="I1332" s="17"/>
      <c r="J1332" s="17"/>
      <c r="K1332" s="17"/>
      <c r="L1332" s="17"/>
      <c r="M1332" s="17"/>
      <c r="N1332" s="17"/>
      <c r="O1332" s="38"/>
      <c r="P1332" s="38"/>
      <c r="Q1332" s="38"/>
    </row>
    <row r="1333" spans="2:17" ht="20.100000000000001" customHeight="1">
      <c r="B1333"/>
      <c r="C1333" s="59"/>
      <c r="D1333" s="60"/>
      <c r="E1333" s="14"/>
      <c r="F1333" s="17"/>
      <c r="G1333" s="39"/>
      <c r="H1333" s="17"/>
      <c r="I1333" s="17"/>
      <c r="J1333" s="17"/>
      <c r="K1333" s="17"/>
      <c r="L1333" s="17"/>
      <c r="M1333" s="17"/>
      <c r="N1333" s="17"/>
      <c r="O1333" s="38"/>
      <c r="P1333" s="38"/>
      <c r="Q1333" s="38"/>
    </row>
    <row r="1334" spans="2:17" ht="20.100000000000001" customHeight="1">
      <c r="B1334"/>
      <c r="C1334" s="59"/>
      <c r="D1334" s="60"/>
      <c r="E1334" s="14"/>
      <c r="F1334" s="17"/>
      <c r="G1334" s="39"/>
      <c r="H1334" s="17"/>
      <c r="I1334" s="17"/>
      <c r="J1334" s="17"/>
      <c r="K1334" s="17"/>
      <c r="L1334" s="17"/>
      <c r="M1334" s="17"/>
      <c r="N1334" s="17"/>
      <c r="O1334" s="38"/>
      <c r="P1334" s="38"/>
      <c r="Q1334" s="38"/>
    </row>
    <row r="1335" spans="2:17" ht="20.100000000000001" customHeight="1">
      <c r="B1335"/>
      <c r="C1335" s="3" t="s">
        <v>16</v>
      </c>
      <c r="F1335" s="18"/>
      <c r="G1335" s="44"/>
      <c r="H1335" s="18"/>
      <c r="I1335" s="18"/>
      <c r="J1335" s="18"/>
      <c r="K1335" s="18"/>
      <c r="O1335" s="47"/>
      <c r="P1335" s="47"/>
      <c r="Q1335" s="47"/>
    </row>
    <row r="1336" spans="2:17" ht="20.100000000000001" customHeight="1">
      <c r="B1336"/>
      <c r="C1336" s="72" t="s">
        <v>51</v>
      </c>
      <c r="D1336" s="73"/>
      <c r="E1336" s="27"/>
      <c r="F1336" s="19">
        <v>150</v>
      </c>
      <c r="G1336" s="45">
        <v>0</v>
      </c>
      <c r="H1336" s="20">
        <v>150</v>
      </c>
      <c r="I1336" s="17"/>
      <c r="J1336" s="17"/>
      <c r="K1336" s="17"/>
      <c r="L1336" s="17"/>
      <c r="M1336" s="17"/>
      <c r="N1336" s="17"/>
      <c r="O1336" s="38"/>
      <c r="P1336" s="38"/>
      <c r="Q1336" s="38"/>
    </row>
    <row r="1337" spans="2:17" ht="20.100000000000001" customHeight="1">
      <c r="B1337"/>
      <c r="C1337" s="72" t="s">
        <v>58</v>
      </c>
      <c r="D1337" s="73"/>
      <c r="E1337" s="27"/>
      <c r="F1337" s="19">
        <v>100</v>
      </c>
      <c r="G1337" s="45">
        <v>0</v>
      </c>
      <c r="H1337" s="20">
        <v>100</v>
      </c>
      <c r="I1337" s="17"/>
      <c r="J1337" s="17"/>
      <c r="K1337" s="17"/>
      <c r="L1337" s="17"/>
      <c r="M1337" s="17"/>
      <c r="N1337" s="17"/>
      <c r="O1337" s="38"/>
      <c r="P1337" s="38"/>
      <c r="Q1337" s="38"/>
    </row>
    <row r="1338" spans="2:17" ht="20.100000000000001" customHeight="1">
      <c r="B1338"/>
      <c r="C1338" s="59"/>
      <c r="D1338" s="60"/>
      <c r="E1338" s="27"/>
      <c r="F1338" s="19"/>
      <c r="G1338" s="45"/>
      <c r="H1338" s="20"/>
      <c r="I1338" s="17"/>
      <c r="J1338" s="17"/>
      <c r="K1338" s="17"/>
      <c r="L1338" s="17"/>
      <c r="M1338" s="17"/>
      <c r="N1338" s="17"/>
      <c r="O1338" s="38"/>
      <c r="P1338" s="38"/>
      <c r="Q1338" s="38"/>
    </row>
    <row r="1339" spans="2:17" ht="20.100000000000001" customHeight="1">
      <c r="B1339"/>
      <c r="C1339" s="59"/>
      <c r="D1339" s="60"/>
      <c r="E1339" s="27"/>
      <c r="F1339" s="19"/>
      <c r="G1339" s="45"/>
      <c r="H1339" s="20"/>
      <c r="I1339" s="17"/>
      <c r="J1339" s="17"/>
      <c r="K1339" s="17"/>
      <c r="L1339" s="17"/>
      <c r="M1339" s="17"/>
      <c r="N1339" s="17"/>
      <c r="O1339" s="38"/>
      <c r="P1339" s="38"/>
      <c r="Q1339" s="38"/>
    </row>
    <row r="1340" spans="2:17" ht="20.100000000000001" customHeight="1">
      <c r="B1340"/>
      <c r="C1340" s="59"/>
      <c r="D1340" s="60"/>
      <c r="E1340" s="27"/>
      <c r="F1340" s="19"/>
      <c r="G1340" s="45"/>
      <c r="H1340" s="20"/>
      <c r="I1340" s="17"/>
      <c r="J1340" s="17"/>
      <c r="K1340" s="17"/>
      <c r="L1340" s="17"/>
      <c r="M1340" s="17"/>
      <c r="N1340" s="17"/>
      <c r="O1340" s="38"/>
      <c r="P1340" s="38"/>
      <c r="Q1340" s="38"/>
    </row>
    <row r="1341" spans="2:17" ht="20.100000000000001" customHeight="1">
      <c r="B1341"/>
      <c r="C1341" s="59"/>
      <c r="D1341" s="60"/>
      <c r="E1341" s="27"/>
      <c r="F1341" s="19"/>
      <c r="G1341" s="45"/>
      <c r="H1341" s="20"/>
      <c r="I1341" s="17"/>
      <c r="J1341" s="17"/>
      <c r="K1341" s="17"/>
      <c r="L1341" s="17"/>
      <c r="M1341" s="17"/>
      <c r="N1341" s="17"/>
      <c r="O1341" s="38"/>
      <c r="P1341" s="38"/>
      <c r="Q1341" s="38"/>
    </row>
    <row r="1342" spans="2:17" ht="20.100000000000001" customHeight="1">
      <c r="B1342"/>
      <c r="C1342" s="74" t="s">
        <v>72</v>
      </c>
      <c r="D1342" s="71"/>
      <c r="E1342" s="24" t="s">
        <v>103</v>
      </c>
      <c r="F1342" s="24"/>
      <c r="G1342" s="46"/>
      <c r="H1342" s="24"/>
      <c r="I1342" s="24"/>
      <c r="J1342" s="24"/>
      <c r="K1342" s="24"/>
      <c r="L1342" s="24"/>
      <c r="M1342" s="24"/>
      <c r="N1342" s="24"/>
      <c r="O1342" s="48"/>
      <c r="P1342" s="48"/>
      <c r="Q1342" s="48"/>
    </row>
    <row r="1343" spans="2:17" ht="20.100000000000001" customHeight="1">
      <c r="B1343"/>
      <c r="C1343" s="74" t="s">
        <v>29</v>
      </c>
      <c r="D1343" s="71"/>
      <c r="E1343" s="24" t="s">
        <v>104</v>
      </c>
      <c r="F1343" s="24"/>
      <c r="G1343" s="46"/>
      <c r="H1343" s="24"/>
      <c r="I1343" s="24"/>
      <c r="J1343" s="24"/>
      <c r="K1343" s="24"/>
      <c r="L1343" s="24"/>
      <c r="M1343" s="24"/>
      <c r="N1343" s="24"/>
      <c r="O1343" s="48"/>
      <c r="P1343" s="48"/>
      <c r="Q1343" s="48"/>
    </row>
    <row r="1344" spans="2:17" ht="20.100000000000001" customHeight="1">
      <c r="B1344"/>
      <c r="C1344" s="74" t="s">
        <v>45</v>
      </c>
      <c r="D1344" s="71"/>
      <c r="E1344" s="24" t="s">
        <v>104</v>
      </c>
      <c r="F1344" s="24"/>
      <c r="G1344" s="46"/>
      <c r="H1344" s="24"/>
      <c r="I1344" s="24"/>
      <c r="J1344" s="24"/>
      <c r="K1344" s="24"/>
      <c r="L1344" s="24"/>
      <c r="M1344" s="24"/>
      <c r="N1344" s="24"/>
      <c r="O1344" s="48"/>
      <c r="P1344" s="48"/>
      <c r="Q1344" s="48"/>
    </row>
    <row r="1345" spans="2:17" ht="20.100000000000001" customHeight="1">
      <c r="B1345"/>
      <c r="C1345" s="76" t="s">
        <v>79</v>
      </c>
      <c r="D1345" s="76"/>
      <c r="E1345" s="24" t="s">
        <v>105</v>
      </c>
      <c r="F1345" s="24"/>
      <c r="G1345" s="46"/>
      <c r="H1345" s="24"/>
      <c r="I1345" s="24"/>
      <c r="J1345" s="24"/>
      <c r="K1345" s="24"/>
      <c r="L1345" s="24"/>
      <c r="M1345" s="24"/>
      <c r="N1345" s="24"/>
      <c r="O1345" s="48"/>
      <c r="P1345" s="48"/>
      <c r="Q1345" s="48"/>
    </row>
    <row r="1346" spans="2:17" ht="19.5" customHeight="1">
      <c r="B1346"/>
      <c r="C1346" s="76" t="s">
        <v>59</v>
      </c>
      <c r="D1346" s="76"/>
      <c r="E1346" s="24" t="s">
        <v>105</v>
      </c>
      <c r="F1346" s="24"/>
      <c r="G1346" s="46"/>
      <c r="H1346" s="24"/>
      <c r="I1346" s="24"/>
      <c r="J1346" s="24"/>
      <c r="K1346" s="24"/>
      <c r="L1346" s="24"/>
      <c r="M1346" s="24"/>
      <c r="N1346" s="24"/>
      <c r="O1346" s="48"/>
      <c r="P1346" s="48"/>
      <c r="Q1346" s="48"/>
    </row>
    <row r="1347" spans="2:17" ht="19.5" customHeight="1">
      <c r="B1347"/>
      <c r="C1347" t="s">
        <v>93</v>
      </c>
      <c r="G1347" s="42"/>
      <c r="O1347" s="47"/>
      <c r="P1347" s="47"/>
      <c r="Q1347" s="47"/>
    </row>
    <row r="1348" spans="2:17" ht="15.75">
      <c r="F1348" s="6"/>
    </row>
    <row r="1349" spans="2:17" ht="20.100000000000001" customHeight="1">
      <c r="B1349"/>
      <c r="C1349" s="4" t="s">
        <v>2</v>
      </c>
      <c r="D1349" s="5" t="s">
        <v>292</v>
      </c>
      <c r="E1349" s="1"/>
      <c r="G1349" s="42"/>
    </row>
    <row r="1350" spans="2:17" ht="20.100000000000001" customHeight="1">
      <c r="B1350"/>
      <c r="C1350" s="4" t="s">
        <v>5</v>
      </c>
      <c r="D1350" s="16" t="s">
        <v>293</v>
      </c>
      <c r="E1350" s="1"/>
      <c r="G1350" s="42"/>
    </row>
    <row r="1351" spans="2:17" ht="20.100000000000001" customHeight="1">
      <c r="C1351" s="4" t="s">
        <v>7</v>
      </c>
      <c r="D1351" s="5">
        <v>42</v>
      </c>
      <c r="E1351" s="1"/>
      <c r="G1351" s="42"/>
    </row>
    <row r="1352" spans="2:17" ht="20.100000000000001" customHeight="1">
      <c r="C1352" s="4" t="s">
        <v>12</v>
      </c>
      <c r="D1352" s="5"/>
      <c r="E1352" s="1"/>
      <c r="G1352" s="42"/>
    </row>
    <row r="1353" spans="2:17" ht="20.100000000000001" customHeight="1">
      <c r="C1353" s="4" t="s">
        <v>13</v>
      </c>
      <c r="D1353" s="7">
        <v>750</v>
      </c>
      <c r="E1353" s="1"/>
      <c r="G1353" s="42"/>
    </row>
    <row r="1354" spans="2:17" ht="30" customHeight="1">
      <c r="C1354" s="8" t="s">
        <v>86</v>
      </c>
      <c r="D1354" s="37">
        <v>2.5899999999999999E-2</v>
      </c>
      <c r="E1354" s="1"/>
      <c r="G1354" s="42"/>
    </row>
    <row r="1355" spans="2:17" ht="30" customHeight="1">
      <c r="C1355" s="8" t="s">
        <v>85</v>
      </c>
      <c r="D1355" s="38"/>
      <c r="E1355" s="1"/>
      <c r="G1355" s="42"/>
    </row>
    <row r="1356" spans="2:17" ht="20.100000000000001" customHeight="1">
      <c r="C1356" s="2"/>
      <c r="G1356" s="42"/>
    </row>
    <row r="1357" spans="2:17" s="10" customFormat="1" ht="20.100000000000001" customHeight="1">
      <c r="B1357" s="9"/>
      <c r="F1357" s="63" t="s">
        <v>3</v>
      </c>
      <c r="G1357" s="64"/>
      <c r="H1357" s="65"/>
      <c r="I1357" s="61" t="s">
        <v>4</v>
      </c>
      <c r="J1357" s="61"/>
      <c r="K1357" s="61"/>
      <c r="L1357" s="61" t="s">
        <v>84</v>
      </c>
      <c r="M1357" s="61"/>
      <c r="N1357" s="61"/>
      <c r="O1357" s="61" t="s">
        <v>83</v>
      </c>
      <c r="P1357" s="61"/>
      <c r="Q1357" s="61"/>
    </row>
    <row r="1358" spans="2:17" s="10" customFormat="1" ht="20.100000000000001" customHeight="1">
      <c r="B1358" s="9"/>
      <c r="F1358" s="63" t="s">
        <v>6</v>
      </c>
      <c r="G1358" s="64"/>
      <c r="H1358" s="65"/>
      <c r="I1358" s="62" t="s">
        <v>48</v>
      </c>
      <c r="J1358" s="62"/>
      <c r="K1358" s="62"/>
      <c r="L1358" s="62" t="s">
        <v>48</v>
      </c>
      <c r="M1358" s="62"/>
      <c r="N1358" s="62"/>
      <c r="O1358" s="62" t="s">
        <v>48</v>
      </c>
      <c r="P1358" s="62"/>
      <c r="Q1358" s="62"/>
    </row>
    <row r="1359" spans="2:17" s="13" customFormat="1" ht="20.100000000000001" customHeight="1">
      <c r="B1359" s="11"/>
      <c r="C1359" s="66" t="s">
        <v>14</v>
      </c>
      <c r="D1359" s="67"/>
      <c r="E1359" s="35" t="s">
        <v>17</v>
      </c>
      <c r="F1359" s="35" t="s">
        <v>8</v>
      </c>
      <c r="G1359" s="43" t="s">
        <v>18</v>
      </c>
      <c r="H1359" s="35" t="s">
        <v>19</v>
      </c>
      <c r="I1359" s="35" t="s">
        <v>9</v>
      </c>
      <c r="J1359" s="35" t="s">
        <v>10</v>
      </c>
      <c r="K1359" s="35" t="s">
        <v>11</v>
      </c>
      <c r="L1359" s="35" t="s">
        <v>9</v>
      </c>
      <c r="M1359" s="35" t="s">
        <v>10</v>
      </c>
      <c r="N1359" s="35" t="s">
        <v>11</v>
      </c>
      <c r="O1359" s="35" t="s">
        <v>9</v>
      </c>
      <c r="P1359" s="35" t="s">
        <v>10</v>
      </c>
      <c r="Q1359" s="35" t="s">
        <v>11</v>
      </c>
    </row>
    <row r="1360" spans="2:17" ht="20.100000000000001" customHeight="1">
      <c r="C1360" s="68" t="s">
        <v>15</v>
      </c>
      <c r="D1360" s="69"/>
      <c r="E1360" s="14" t="s">
        <v>738</v>
      </c>
      <c r="F1360" s="17">
        <v>753.98</v>
      </c>
      <c r="G1360" s="39">
        <f>ROUND(1-(H1360/F1360),3)</f>
        <v>0.56000000000000005</v>
      </c>
      <c r="H1360" s="17">
        <v>332</v>
      </c>
      <c r="I1360" s="17">
        <v>9.59</v>
      </c>
      <c r="J1360" s="17">
        <v>7.75</v>
      </c>
      <c r="K1360" s="17">
        <v>6.42</v>
      </c>
      <c r="L1360" s="17" t="s">
        <v>92</v>
      </c>
      <c r="M1360" s="17" t="s">
        <v>92</v>
      </c>
      <c r="N1360" s="17" t="s">
        <v>92</v>
      </c>
      <c r="O1360" s="38">
        <f>ROUND(I1360/D1353,4)+D1354</f>
        <v>3.8699999999999998E-2</v>
      </c>
      <c r="P1360" s="38">
        <f>ROUND(J1360/D1353,4)+D1354</f>
        <v>3.6199999999999996E-2</v>
      </c>
      <c r="Q1360" s="38">
        <f>ROUND(K1360/D1353,4)+D1354</f>
        <v>3.4500000000000003E-2</v>
      </c>
    </row>
    <row r="1361" spans="2:17" ht="20.100000000000001" customHeight="1">
      <c r="B1361" s="15"/>
      <c r="C1361" s="75" t="s">
        <v>20</v>
      </c>
      <c r="D1361" s="75"/>
      <c r="E1361" s="75"/>
      <c r="F1361" s="75"/>
      <c r="G1361" s="75"/>
      <c r="H1361" s="75"/>
      <c r="I1361" s="75"/>
      <c r="J1361" s="75"/>
      <c r="K1361" s="75"/>
    </row>
    <row r="1362" spans="2:17" ht="20.100000000000001" customHeight="1">
      <c r="C1362" s="59" t="s">
        <v>248</v>
      </c>
      <c r="D1362" s="60"/>
      <c r="E1362" s="14" t="s">
        <v>703</v>
      </c>
      <c r="F1362" s="17" t="s">
        <v>92</v>
      </c>
      <c r="G1362" s="39" t="s">
        <v>92</v>
      </c>
      <c r="H1362" s="17">
        <v>140</v>
      </c>
      <c r="I1362" s="17">
        <v>4.04</v>
      </c>
      <c r="J1362" s="17">
        <v>3.27</v>
      </c>
      <c r="K1362" s="17">
        <v>2.71</v>
      </c>
      <c r="L1362" s="17" t="s">
        <v>92</v>
      </c>
      <c r="M1362" s="17" t="s">
        <v>92</v>
      </c>
      <c r="N1362" s="17" t="s">
        <v>92</v>
      </c>
      <c r="O1362" s="38">
        <f t="shared" ref="O1362:O1368" si="29">IF(ROUND(I1362/D$1353,4)=0,0.0001,ROUND(I1362/D$1353,4))</f>
        <v>5.4000000000000003E-3</v>
      </c>
      <c r="P1362" s="38">
        <f t="shared" ref="P1362:P1368" si="30">IF(ROUND(J1362/D$1353,4)=0,0.0001,ROUND(J1362/D$1353,4))</f>
        <v>4.4000000000000003E-3</v>
      </c>
      <c r="Q1362" s="38">
        <f t="shared" ref="Q1362:Q1368" si="31">IF(ROUND(K1362/D$1353,4)=0,0.0001,ROUND(K1362/D$1353,4))</f>
        <v>3.5999999999999999E-3</v>
      </c>
    </row>
    <row r="1363" spans="2:17" ht="20.100000000000001" customHeight="1">
      <c r="C1363" s="59" t="s">
        <v>294</v>
      </c>
      <c r="D1363" s="60"/>
      <c r="E1363" s="14" t="s">
        <v>739</v>
      </c>
      <c r="F1363" s="17">
        <v>164.29</v>
      </c>
      <c r="G1363" s="39">
        <f t="shared" ref="G1363:G1368" si="32">ROUND(1-(H1363/F1363),3)</f>
        <v>0.221</v>
      </c>
      <c r="H1363" s="17">
        <v>128</v>
      </c>
      <c r="I1363" s="17">
        <v>3.7</v>
      </c>
      <c r="J1363" s="17">
        <v>2.99</v>
      </c>
      <c r="K1363" s="17">
        <v>2.48</v>
      </c>
      <c r="L1363" s="17" t="s">
        <v>92</v>
      </c>
      <c r="M1363" s="17" t="s">
        <v>92</v>
      </c>
      <c r="N1363" s="17" t="s">
        <v>92</v>
      </c>
      <c r="O1363" s="38">
        <f t="shared" si="29"/>
        <v>4.8999999999999998E-3</v>
      </c>
      <c r="P1363" s="38">
        <f t="shared" si="30"/>
        <v>4.0000000000000001E-3</v>
      </c>
      <c r="Q1363" s="38">
        <f t="shared" si="31"/>
        <v>3.3E-3</v>
      </c>
    </row>
    <row r="1364" spans="2:17" ht="20.100000000000001" customHeight="1">
      <c r="C1364" s="59" t="s">
        <v>295</v>
      </c>
      <c r="D1364" s="60"/>
      <c r="E1364" s="14" t="s">
        <v>624</v>
      </c>
      <c r="F1364" s="17">
        <v>252.86</v>
      </c>
      <c r="G1364" s="39">
        <f t="shared" si="32"/>
        <v>0.221</v>
      </c>
      <c r="H1364" s="17">
        <v>197</v>
      </c>
      <c r="I1364" s="17">
        <v>5.69</v>
      </c>
      <c r="J1364" s="17">
        <v>4.5999999999999996</v>
      </c>
      <c r="K1364" s="17">
        <v>3.81</v>
      </c>
      <c r="L1364" s="17" t="s">
        <v>92</v>
      </c>
      <c r="M1364" s="17" t="s">
        <v>92</v>
      </c>
      <c r="N1364" s="17" t="s">
        <v>92</v>
      </c>
      <c r="O1364" s="38">
        <f t="shared" si="29"/>
        <v>7.6E-3</v>
      </c>
      <c r="P1364" s="38">
        <f t="shared" si="30"/>
        <v>6.1000000000000004E-3</v>
      </c>
      <c r="Q1364" s="38">
        <f t="shared" si="31"/>
        <v>5.1000000000000004E-3</v>
      </c>
    </row>
    <row r="1365" spans="2:17" ht="20.100000000000001" customHeight="1">
      <c r="C1365" s="59" t="s">
        <v>296</v>
      </c>
      <c r="D1365" s="60"/>
      <c r="E1365" s="14" t="s">
        <v>740</v>
      </c>
      <c r="F1365" s="17">
        <v>317.14</v>
      </c>
      <c r="G1365" s="39">
        <f t="shared" si="32"/>
        <v>0.221</v>
      </c>
      <c r="H1365" s="17">
        <v>247</v>
      </c>
      <c r="I1365" s="17">
        <v>7.13</v>
      </c>
      <c r="J1365" s="17">
        <v>5.76</v>
      </c>
      <c r="K1365" s="17">
        <v>4.78</v>
      </c>
      <c r="L1365" s="17" t="s">
        <v>92</v>
      </c>
      <c r="M1365" s="17" t="s">
        <v>92</v>
      </c>
      <c r="N1365" s="17" t="s">
        <v>92</v>
      </c>
      <c r="O1365" s="38">
        <f t="shared" si="29"/>
        <v>9.4999999999999998E-3</v>
      </c>
      <c r="P1365" s="38">
        <f t="shared" si="30"/>
        <v>7.7000000000000002E-3</v>
      </c>
      <c r="Q1365" s="38">
        <f t="shared" si="31"/>
        <v>6.4000000000000003E-3</v>
      </c>
    </row>
    <row r="1366" spans="2:17" ht="20.100000000000001" customHeight="1">
      <c r="C1366" s="59" t="s">
        <v>297</v>
      </c>
      <c r="D1366" s="60"/>
      <c r="E1366" s="14" t="s">
        <v>650</v>
      </c>
      <c r="F1366" s="17">
        <v>75.709999999999994</v>
      </c>
      <c r="G1366" s="39">
        <f t="shared" si="32"/>
        <v>0.23400000000000001</v>
      </c>
      <c r="H1366" s="17">
        <v>58</v>
      </c>
      <c r="I1366" s="17">
        <v>1.68</v>
      </c>
      <c r="J1366" s="17">
        <v>1.35</v>
      </c>
      <c r="K1366" s="17">
        <v>1.1200000000000001</v>
      </c>
      <c r="L1366" s="17" t="s">
        <v>92</v>
      </c>
      <c r="M1366" s="17" t="s">
        <v>92</v>
      </c>
      <c r="N1366" s="17" t="s">
        <v>92</v>
      </c>
      <c r="O1366" s="38">
        <f t="shared" si="29"/>
        <v>2.2000000000000001E-3</v>
      </c>
      <c r="P1366" s="38">
        <f t="shared" si="30"/>
        <v>1.8E-3</v>
      </c>
      <c r="Q1366" s="38">
        <f t="shared" si="31"/>
        <v>1.5E-3</v>
      </c>
    </row>
    <row r="1367" spans="2:17" ht="20.100000000000001" customHeight="1">
      <c r="B1367"/>
      <c r="C1367" s="59">
        <v>3073173</v>
      </c>
      <c r="D1367" s="60"/>
      <c r="E1367" s="14" t="s">
        <v>741</v>
      </c>
      <c r="F1367" s="17">
        <v>284.29000000000002</v>
      </c>
      <c r="G1367" s="39">
        <f t="shared" si="32"/>
        <v>0.191</v>
      </c>
      <c r="H1367" s="17">
        <v>230</v>
      </c>
      <c r="I1367" s="17">
        <v>6.64</v>
      </c>
      <c r="J1367" s="17">
        <v>5.37</v>
      </c>
      <c r="K1367" s="17">
        <v>4.45</v>
      </c>
      <c r="L1367" s="17" t="s">
        <v>92</v>
      </c>
      <c r="M1367" s="17" t="s">
        <v>92</v>
      </c>
      <c r="N1367" s="17" t="s">
        <v>92</v>
      </c>
      <c r="O1367" s="38">
        <f t="shared" si="29"/>
        <v>8.8999999999999999E-3</v>
      </c>
      <c r="P1367" s="38">
        <f t="shared" si="30"/>
        <v>7.1999999999999998E-3</v>
      </c>
      <c r="Q1367" s="38">
        <f t="shared" si="31"/>
        <v>5.8999999999999999E-3</v>
      </c>
    </row>
    <row r="1368" spans="2:17" ht="20.100000000000001" customHeight="1">
      <c r="B1368"/>
      <c r="C1368" s="59" t="s">
        <v>298</v>
      </c>
      <c r="D1368" s="60"/>
      <c r="E1368" s="14" t="s">
        <v>742</v>
      </c>
      <c r="F1368" s="17">
        <v>384.29</v>
      </c>
      <c r="G1368" s="39">
        <f t="shared" si="32"/>
        <v>0.191</v>
      </c>
      <c r="H1368" s="17">
        <v>311</v>
      </c>
      <c r="I1368" s="17">
        <v>8.98</v>
      </c>
      <c r="J1368" s="17">
        <v>7.26</v>
      </c>
      <c r="K1368" s="17">
        <v>6.01</v>
      </c>
      <c r="L1368" s="17" t="s">
        <v>92</v>
      </c>
      <c r="M1368" s="17" t="s">
        <v>92</v>
      </c>
      <c r="N1368" s="17" t="s">
        <v>92</v>
      </c>
      <c r="O1368" s="38">
        <f t="shared" si="29"/>
        <v>1.2E-2</v>
      </c>
      <c r="P1368" s="38">
        <f t="shared" si="30"/>
        <v>9.7000000000000003E-3</v>
      </c>
      <c r="Q1368" s="38">
        <f t="shared" si="31"/>
        <v>8.0000000000000002E-3</v>
      </c>
    </row>
    <row r="1369" spans="2:17" ht="20.100000000000001" customHeight="1">
      <c r="B1369"/>
      <c r="C1369" s="59"/>
      <c r="D1369" s="60"/>
      <c r="E1369" s="14"/>
      <c r="F1369" s="17"/>
      <c r="G1369" s="39"/>
      <c r="H1369" s="17"/>
      <c r="I1369" s="17"/>
      <c r="J1369" s="17"/>
      <c r="K1369" s="17"/>
      <c r="L1369" s="17"/>
      <c r="M1369" s="17"/>
      <c r="N1369" s="17"/>
      <c r="O1369" s="38"/>
      <c r="P1369" s="38"/>
      <c r="Q1369" s="38"/>
    </row>
    <row r="1370" spans="2:17" ht="20.100000000000001" customHeight="1">
      <c r="B1370"/>
      <c r="C1370" s="59"/>
      <c r="D1370" s="60"/>
      <c r="E1370" s="14"/>
      <c r="F1370" s="17"/>
      <c r="G1370" s="39"/>
      <c r="H1370" s="17"/>
      <c r="I1370" s="17"/>
      <c r="J1370" s="17"/>
      <c r="K1370" s="17"/>
      <c r="L1370" s="17"/>
      <c r="M1370" s="17"/>
      <c r="N1370" s="17"/>
      <c r="O1370" s="38"/>
      <c r="P1370" s="38"/>
      <c r="Q1370" s="38"/>
    </row>
    <row r="1371" spans="2:17" ht="20.100000000000001" customHeight="1">
      <c r="B1371"/>
      <c r="C1371" s="59"/>
      <c r="D1371" s="60"/>
      <c r="E1371" s="14"/>
      <c r="F1371" s="17"/>
      <c r="G1371" s="39"/>
      <c r="H1371" s="17"/>
      <c r="I1371" s="17"/>
      <c r="J1371" s="17"/>
      <c r="K1371" s="17"/>
      <c r="L1371" s="17"/>
      <c r="M1371" s="17"/>
      <c r="N1371" s="17"/>
      <c r="O1371" s="38"/>
      <c r="P1371" s="38"/>
      <c r="Q1371" s="38"/>
    </row>
    <row r="1372" spans="2:17" ht="20.100000000000001" customHeight="1">
      <c r="B1372"/>
      <c r="C1372" s="59"/>
      <c r="D1372" s="60"/>
      <c r="E1372" s="14"/>
      <c r="F1372" s="17"/>
      <c r="G1372" s="39"/>
      <c r="H1372" s="17"/>
      <c r="I1372" s="17"/>
      <c r="J1372" s="17"/>
      <c r="K1372" s="17"/>
      <c r="L1372" s="17"/>
      <c r="M1372" s="17"/>
      <c r="N1372" s="17"/>
      <c r="O1372" s="38"/>
      <c r="P1372" s="38"/>
      <c r="Q1372" s="38"/>
    </row>
    <row r="1373" spans="2:17" ht="20.100000000000001" customHeight="1">
      <c r="B1373"/>
      <c r="C1373" s="59"/>
      <c r="D1373" s="60"/>
      <c r="E1373" s="14"/>
      <c r="F1373" s="17"/>
      <c r="G1373" s="39"/>
      <c r="H1373" s="17"/>
      <c r="I1373" s="17"/>
      <c r="J1373" s="17"/>
      <c r="K1373" s="17"/>
      <c r="L1373" s="17"/>
      <c r="M1373" s="17"/>
      <c r="N1373" s="17"/>
      <c r="O1373" s="38"/>
      <c r="P1373" s="38"/>
      <c r="Q1373" s="38"/>
    </row>
    <row r="1374" spans="2:17" ht="20.100000000000001" customHeight="1">
      <c r="B1374"/>
      <c r="C1374" s="59"/>
      <c r="D1374" s="60"/>
      <c r="E1374" s="14"/>
      <c r="F1374" s="17"/>
      <c r="G1374" s="39"/>
      <c r="H1374" s="17"/>
      <c r="I1374" s="17"/>
      <c r="J1374" s="17"/>
      <c r="K1374" s="17"/>
      <c r="L1374" s="17"/>
      <c r="M1374" s="17"/>
      <c r="N1374" s="17"/>
      <c r="O1374" s="38"/>
      <c r="P1374" s="38"/>
      <c r="Q1374" s="38"/>
    </row>
    <row r="1375" spans="2:17" ht="20.100000000000001" customHeight="1">
      <c r="B1375"/>
      <c r="C1375" s="59"/>
      <c r="D1375" s="60"/>
      <c r="E1375" s="14"/>
      <c r="F1375" s="17"/>
      <c r="G1375" s="39"/>
      <c r="H1375" s="17"/>
      <c r="I1375" s="17"/>
      <c r="J1375" s="17"/>
      <c r="K1375" s="17"/>
      <c r="L1375" s="17"/>
      <c r="M1375" s="17"/>
      <c r="N1375" s="17"/>
      <c r="O1375" s="38"/>
      <c r="P1375" s="38"/>
      <c r="Q1375" s="38"/>
    </row>
    <row r="1376" spans="2:17" ht="20.100000000000001" customHeight="1">
      <c r="B1376"/>
      <c r="C1376" s="59"/>
      <c r="D1376" s="60"/>
      <c r="E1376" s="14"/>
      <c r="F1376" s="17"/>
      <c r="G1376" s="39"/>
      <c r="H1376" s="17"/>
      <c r="I1376" s="17"/>
      <c r="J1376" s="17"/>
      <c r="K1376" s="17"/>
      <c r="L1376" s="17"/>
      <c r="M1376" s="17"/>
      <c r="N1376" s="17"/>
      <c r="O1376" s="38"/>
      <c r="P1376" s="38"/>
      <c r="Q1376" s="38"/>
    </row>
    <row r="1377" spans="2:17" ht="20.100000000000001" customHeight="1">
      <c r="B1377"/>
      <c r="C1377" s="59"/>
      <c r="D1377" s="60"/>
      <c r="E1377" s="14"/>
      <c r="F1377" s="17"/>
      <c r="G1377" s="39"/>
      <c r="H1377" s="17"/>
      <c r="I1377" s="17"/>
      <c r="J1377" s="17"/>
      <c r="K1377" s="17"/>
      <c r="L1377" s="17"/>
      <c r="M1377" s="17"/>
      <c r="N1377" s="17"/>
      <c r="O1377" s="38"/>
      <c r="P1377" s="38"/>
      <c r="Q1377" s="38"/>
    </row>
    <row r="1378" spans="2:17" ht="20.100000000000001" customHeight="1">
      <c r="B1378"/>
      <c r="C1378" s="59"/>
      <c r="D1378" s="60"/>
      <c r="E1378" s="14"/>
      <c r="F1378" s="17"/>
      <c r="G1378" s="39"/>
      <c r="H1378" s="17"/>
      <c r="I1378" s="17"/>
      <c r="J1378" s="17"/>
      <c r="K1378" s="17"/>
      <c r="L1378" s="17"/>
      <c r="M1378" s="17"/>
      <c r="N1378" s="17"/>
      <c r="O1378" s="38"/>
      <c r="P1378" s="38"/>
      <c r="Q1378" s="38"/>
    </row>
    <row r="1379" spans="2:17" ht="20.100000000000001" customHeight="1">
      <c r="B1379"/>
      <c r="C1379" s="59"/>
      <c r="D1379" s="60"/>
      <c r="E1379" s="14"/>
      <c r="F1379" s="17"/>
      <c r="G1379" s="39"/>
      <c r="H1379" s="17"/>
      <c r="I1379" s="17"/>
      <c r="J1379" s="17"/>
      <c r="K1379" s="17"/>
      <c r="L1379" s="17"/>
      <c r="M1379" s="17"/>
      <c r="N1379" s="17"/>
      <c r="O1379" s="38"/>
      <c r="P1379" s="38"/>
      <c r="Q1379" s="38"/>
    </row>
    <row r="1380" spans="2:17" ht="20.100000000000001" customHeight="1">
      <c r="B1380"/>
      <c r="C1380" s="70" t="s">
        <v>21</v>
      </c>
      <c r="D1380" s="70"/>
      <c r="E1380" s="70"/>
      <c r="F1380" s="70"/>
      <c r="G1380" s="70"/>
      <c r="H1380" s="70"/>
      <c r="I1380" s="70"/>
      <c r="J1380" s="70"/>
      <c r="K1380" s="70"/>
      <c r="O1380" s="47"/>
      <c r="P1380" s="47"/>
      <c r="Q1380" s="47"/>
    </row>
    <row r="1381" spans="2:17" ht="20.100000000000001" customHeight="1">
      <c r="B1381"/>
      <c r="C1381" s="59"/>
      <c r="D1381" s="60"/>
      <c r="E1381" s="14"/>
      <c r="F1381" s="17"/>
      <c r="G1381" s="39"/>
      <c r="H1381" s="17"/>
      <c r="I1381" s="17"/>
      <c r="J1381" s="17"/>
      <c r="K1381" s="17"/>
      <c r="L1381" s="17"/>
      <c r="M1381" s="17"/>
      <c r="N1381" s="17"/>
      <c r="O1381" s="38"/>
      <c r="P1381" s="38"/>
      <c r="Q1381" s="38"/>
    </row>
    <row r="1382" spans="2:17" ht="20.100000000000001" customHeight="1">
      <c r="B1382"/>
      <c r="C1382" s="59"/>
      <c r="D1382" s="60"/>
      <c r="E1382" s="14"/>
      <c r="F1382" s="17"/>
      <c r="G1382" s="39"/>
      <c r="H1382" s="17"/>
      <c r="I1382" s="17"/>
      <c r="J1382" s="17"/>
      <c r="K1382" s="17"/>
      <c r="L1382" s="17"/>
      <c r="M1382" s="17"/>
      <c r="N1382" s="17"/>
      <c r="O1382" s="38"/>
      <c r="P1382" s="38"/>
      <c r="Q1382" s="38"/>
    </row>
    <row r="1383" spans="2:17" ht="20.100000000000001" customHeight="1">
      <c r="B1383"/>
      <c r="C1383" s="59"/>
      <c r="D1383" s="60"/>
      <c r="E1383" s="14"/>
      <c r="F1383" s="17"/>
      <c r="G1383" s="39"/>
      <c r="H1383" s="17"/>
      <c r="I1383" s="17"/>
      <c r="J1383" s="17"/>
      <c r="K1383" s="17"/>
      <c r="L1383" s="17"/>
      <c r="M1383" s="17"/>
      <c r="N1383" s="17"/>
      <c r="O1383" s="38"/>
      <c r="P1383" s="38"/>
      <c r="Q1383" s="38"/>
    </row>
    <row r="1384" spans="2:17" ht="20.100000000000001" customHeight="1">
      <c r="B1384"/>
      <c r="C1384" s="59"/>
      <c r="D1384" s="60"/>
      <c r="E1384" s="14"/>
      <c r="F1384" s="17"/>
      <c r="G1384" s="39"/>
      <c r="H1384" s="17"/>
      <c r="I1384" s="17"/>
      <c r="J1384" s="17"/>
      <c r="K1384" s="17"/>
      <c r="L1384" s="17"/>
      <c r="M1384" s="17"/>
      <c r="N1384" s="17"/>
      <c r="O1384" s="38"/>
      <c r="P1384" s="38"/>
      <c r="Q1384" s="38"/>
    </row>
    <row r="1385" spans="2:17" ht="20.100000000000001" customHeight="1">
      <c r="B1385"/>
      <c r="C1385" s="70" t="s">
        <v>23</v>
      </c>
      <c r="D1385" s="70"/>
      <c r="E1385" s="70"/>
      <c r="F1385" s="70"/>
      <c r="G1385" s="70"/>
      <c r="H1385" s="70"/>
      <c r="I1385" s="70"/>
      <c r="J1385" s="70"/>
      <c r="K1385" s="70"/>
      <c r="O1385" s="47"/>
      <c r="P1385" s="47"/>
      <c r="Q1385" s="47"/>
    </row>
    <row r="1386" spans="2:17" ht="20.100000000000001" customHeight="1">
      <c r="B1386"/>
      <c r="C1386" s="59"/>
      <c r="D1386" s="60"/>
      <c r="E1386" s="14"/>
      <c r="F1386" s="17"/>
      <c r="G1386" s="39"/>
      <c r="H1386" s="17"/>
      <c r="I1386" s="17"/>
      <c r="J1386" s="17"/>
      <c r="K1386" s="17"/>
      <c r="L1386" s="17"/>
      <c r="M1386" s="17"/>
      <c r="N1386" s="17"/>
      <c r="O1386" s="38"/>
      <c r="P1386" s="38"/>
      <c r="Q1386" s="38"/>
    </row>
    <row r="1387" spans="2:17" ht="20.100000000000001" customHeight="1">
      <c r="B1387"/>
      <c r="C1387" s="59"/>
      <c r="D1387" s="60"/>
      <c r="E1387" s="14"/>
      <c r="F1387" s="17"/>
      <c r="G1387" s="39"/>
      <c r="H1387" s="17"/>
      <c r="I1387" s="17"/>
      <c r="J1387" s="17"/>
      <c r="K1387" s="17"/>
      <c r="L1387" s="17"/>
      <c r="M1387" s="17"/>
      <c r="N1387" s="17"/>
      <c r="O1387" s="38"/>
      <c r="P1387" s="38"/>
      <c r="Q1387" s="38"/>
    </row>
    <row r="1388" spans="2:17" ht="20.100000000000001" customHeight="1">
      <c r="B1388"/>
      <c r="C1388" s="59"/>
      <c r="D1388" s="60"/>
      <c r="E1388" s="14"/>
      <c r="F1388" s="17"/>
      <c r="G1388" s="39"/>
      <c r="H1388" s="17"/>
      <c r="I1388" s="17"/>
      <c r="J1388" s="17"/>
      <c r="K1388" s="17"/>
      <c r="L1388" s="17"/>
      <c r="M1388" s="17"/>
      <c r="N1388" s="17"/>
      <c r="O1388" s="38"/>
      <c r="P1388" s="38"/>
      <c r="Q1388" s="38"/>
    </row>
    <row r="1389" spans="2:17" ht="20.100000000000001" customHeight="1">
      <c r="B1389"/>
      <c r="C1389" s="59"/>
      <c r="D1389" s="60"/>
      <c r="E1389" s="14"/>
      <c r="F1389" s="17"/>
      <c r="G1389" s="39"/>
      <c r="H1389" s="17"/>
      <c r="I1389" s="17"/>
      <c r="J1389" s="17"/>
      <c r="K1389" s="17"/>
      <c r="L1389" s="17"/>
      <c r="M1389" s="17"/>
      <c r="N1389" s="17"/>
      <c r="O1389" s="38"/>
      <c r="P1389" s="38"/>
      <c r="Q1389" s="38"/>
    </row>
    <row r="1390" spans="2:17" ht="20.100000000000001" customHeight="1">
      <c r="B1390"/>
      <c r="C1390" s="59"/>
      <c r="D1390" s="60"/>
      <c r="E1390" s="14"/>
      <c r="F1390" s="17"/>
      <c r="G1390" s="39"/>
      <c r="H1390" s="17"/>
      <c r="I1390" s="17"/>
      <c r="J1390" s="17"/>
      <c r="K1390" s="17"/>
      <c r="L1390" s="17"/>
      <c r="M1390" s="17"/>
      <c r="N1390" s="17"/>
      <c r="O1390" s="38"/>
      <c r="P1390" s="38"/>
      <c r="Q1390" s="38"/>
    </row>
    <row r="1391" spans="2:17" ht="20.100000000000001" customHeight="1">
      <c r="B1391"/>
      <c r="C1391" s="59"/>
      <c r="D1391" s="60"/>
      <c r="E1391" s="14"/>
      <c r="F1391" s="17"/>
      <c r="G1391" s="39"/>
      <c r="H1391" s="17"/>
      <c r="I1391" s="17"/>
      <c r="J1391" s="17"/>
      <c r="K1391" s="17"/>
      <c r="L1391" s="17"/>
      <c r="M1391" s="17"/>
      <c r="N1391" s="17"/>
      <c r="O1391" s="38"/>
      <c r="P1391" s="38"/>
      <c r="Q1391" s="38"/>
    </row>
    <row r="1392" spans="2:17" ht="19.5" customHeight="1">
      <c r="B1392"/>
      <c r="C1392" s="59"/>
      <c r="D1392" s="60"/>
      <c r="E1392" s="14"/>
      <c r="F1392" s="17"/>
      <c r="G1392" s="39"/>
      <c r="H1392" s="17"/>
      <c r="I1392" s="17"/>
      <c r="J1392" s="17"/>
      <c r="K1392" s="17"/>
      <c r="L1392" s="17"/>
      <c r="M1392" s="17"/>
      <c r="N1392" s="17"/>
      <c r="O1392" s="38"/>
      <c r="P1392" s="38"/>
      <c r="Q1392" s="38"/>
    </row>
    <row r="1393" spans="2:17" ht="20.100000000000001" customHeight="1">
      <c r="B1393"/>
      <c r="C1393" s="59"/>
      <c r="D1393" s="60"/>
      <c r="E1393" s="14"/>
      <c r="F1393" s="17"/>
      <c r="G1393" s="39"/>
      <c r="H1393" s="17"/>
      <c r="I1393" s="17"/>
      <c r="J1393" s="17"/>
      <c r="K1393" s="17"/>
      <c r="L1393" s="17"/>
      <c r="M1393" s="17"/>
      <c r="N1393" s="17"/>
      <c r="O1393" s="38"/>
      <c r="P1393" s="38"/>
      <c r="Q1393" s="38"/>
    </row>
    <row r="1394" spans="2:17" ht="20.100000000000001" customHeight="1">
      <c r="B1394"/>
      <c r="C1394" s="59"/>
      <c r="D1394" s="60"/>
      <c r="E1394" s="14"/>
      <c r="F1394" s="17"/>
      <c r="G1394" s="39"/>
      <c r="H1394" s="17"/>
      <c r="I1394" s="17"/>
      <c r="J1394" s="17"/>
      <c r="K1394" s="17"/>
      <c r="L1394" s="17"/>
      <c r="M1394" s="17"/>
      <c r="N1394" s="17"/>
      <c r="O1394" s="38"/>
      <c r="P1394" s="38"/>
      <c r="Q1394" s="38"/>
    </row>
    <row r="1395" spans="2:17" ht="20.100000000000001" customHeight="1">
      <c r="B1395"/>
      <c r="C1395" s="59"/>
      <c r="D1395" s="60"/>
      <c r="E1395" s="14"/>
      <c r="F1395" s="17"/>
      <c r="G1395" s="39"/>
      <c r="H1395" s="17"/>
      <c r="I1395" s="17"/>
      <c r="J1395" s="17"/>
      <c r="K1395" s="17"/>
      <c r="L1395" s="17"/>
      <c r="M1395" s="17"/>
      <c r="N1395" s="17"/>
      <c r="O1395" s="38"/>
      <c r="P1395" s="38"/>
      <c r="Q1395" s="38"/>
    </row>
    <row r="1396" spans="2:17" ht="20.100000000000001" customHeight="1">
      <c r="B1396"/>
      <c r="C1396" s="59"/>
      <c r="D1396" s="60"/>
      <c r="E1396" s="14"/>
      <c r="F1396" s="17"/>
      <c r="G1396" s="39"/>
      <c r="H1396" s="17"/>
      <c r="I1396" s="17"/>
      <c r="J1396" s="17"/>
      <c r="K1396" s="17"/>
      <c r="L1396" s="17"/>
      <c r="M1396" s="17"/>
      <c r="N1396" s="17"/>
      <c r="O1396" s="38"/>
      <c r="P1396" s="38"/>
      <c r="Q1396" s="38"/>
    </row>
    <row r="1397" spans="2:17" ht="20.100000000000001" customHeight="1">
      <c r="B1397"/>
      <c r="C1397" s="70" t="s">
        <v>22</v>
      </c>
      <c r="D1397" s="70"/>
      <c r="E1397" s="70"/>
      <c r="F1397" s="70"/>
      <c r="G1397" s="70"/>
      <c r="H1397" s="70"/>
      <c r="I1397" s="70"/>
      <c r="J1397" s="70"/>
      <c r="K1397" s="70"/>
      <c r="O1397" s="47"/>
      <c r="P1397" s="47"/>
      <c r="Q1397" s="47"/>
    </row>
    <row r="1398" spans="2:17" ht="20.100000000000001" customHeight="1">
      <c r="B1398"/>
      <c r="C1398" s="59"/>
      <c r="D1398" s="60"/>
      <c r="E1398" s="14"/>
      <c r="F1398" s="17"/>
      <c r="G1398" s="39"/>
      <c r="H1398" s="17"/>
      <c r="I1398" s="17"/>
      <c r="J1398" s="17"/>
      <c r="K1398" s="17"/>
      <c r="L1398" s="17"/>
      <c r="M1398" s="17"/>
      <c r="N1398" s="17"/>
      <c r="O1398" s="38"/>
      <c r="P1398" s="38"/>
      <c r="Q1398" s="38"/>
    </row>
    <row r="1399" spans="2:17" ht="20.100000000000001" customHeight="1">
      <c r="B1399"/>
      <c r="C1399" s="59"/>
      <c r="D1399" s="60"/>
      <c r="E1399" s="14"/>
      <c r="F1399" s="17"/>
      <c r="G1399" s="39"/>
      <c r="H1399" s="17"/>
      <c r="I1399" s="17"/>
      <c r="J1399" s="17"/>
      <c r="K1399" s="17"/>
      <c r="L1399" s="17"/>
      <c r="M1399" s="17"/>
      <c r="N1399" s="17"/>
      <c r="O1399" s="38"/>
      <c r="P1399" s="38"/>
      <c r="Q1399" s="38"/>
    </row>
    <row r="1400" spans="2:17" ht="20.100000000000001" customHeight="1">
      <c r="B1400"/>
      <c r="C1400" s="59"/>
      <c r="D1400" s="60"/>
      <c r="E1400" s="14"/>
      <c r="F1400" s="17"/>
      <c r="G1400" s="39"/>
      <c r="H1400" s="17"/>
      <c r="I1400" s="17"/>
      <c r="J1400" s="17"/>
      <c r="K1400" s="17"/>
      <c r="L1400" s="17"/>
      <c r="M1400" s="17"/>
      <c r="N1400" s="17"/>
      <c r="O1400" s="38"/>
      <c r="P1400" s="38"/>
      <c r="Q1400" s="38"/>
    </row>
    <row r="1401" spans="2:17" ht="20.100000000000001" customHeight="1">
      <c r="B1401"/>
      <c r="C1401" s="59"/>
      <c r="D1401" s="60"/>
      <c r="E1401" s="14"/>
      <c r="F1401" s="17"/>
      <c r="G1401" s="39"/>
      <c r="H1401" s="17"/>
      <c r="I1401" s="17"/>
      <c r="J1401" s="17"/>
      <c r="K1401" s="17"/>
      <c r="L1401" s="17"/>
      <c r="M1401" s="17"/>
      <c r="N1401" s="17"/>
      <c r="O1401" s="38"/>
      <c r="P1401" s="38"/>
      <c r="Q1401" s="38"/>
    </row>
    <row r="1402" spans="2:17" ht="20.100000000000001" customHeight="1">
      <c r="B1402"/>
      <c r="C1402" s="59"/>
      <c r="D1402" s="60"/>
      <c r="E1402" s="14"/>
      <c r="F1402" s="17"/>
      <c r="G1402" s="39"/>
      <c r="H1402" s="17"/>
      <c r="I1402" s="17"/>
      <c r="J1402" s="17"/>
      <c r="K1402" s="17"/>
      <c r="L1402" s="17"/>
      <c r="M1402" s="17"/>
      <c r="N1402" s="17"/>
      <c r="O1402" s="38"/>
      <c r="P1402" s="38"/>
      <c r="Q1402" s="38"/>
    </row>
    <row r="1403" spans="2:17" ht="20.100000000000001" customHeight="1">
      <c r="B1403"/>
      <c r="C1403" s="59"/>
      <c r="D1403" s="60"/>
      <c r="E1403" s="14"/>
      <c r="F1403" s="17"/>
      <c r="G1403" s="39"/>
      <c r="H1403" s="17"/>
      <c r="I1403" s="17"/>
      <c r="J1403" s="17"/>
      <c r="K1403" s="17"/>
      <c r="L1403" s="17"/>
      <c r="M1403" s="17"/>
      <c r="N1403" s="17"/>
      <c r="O1403" s="38"/>
      <c r="P1403" s="38"/>
      <c r="Q1403" s="38"/>
    </row>
    <row r="1404" spans="2:17" ht="20.100000000000001" customHeight="1">
      <c r="B1404"/>
      <c r="C1404" s="70" t="s">
        <v>63</v>
      </c>
      <c r="D1404" s="70"/>
      <c r="E1404" s="70"/>
      <c r="F1404" s="70"/>
      <c r="G1404" s="70"/>
      <c r="H1404" s="70"/>
      <c r="I1404" s="70"/>
      <c r="J1404" s="70"/>
      <c r="K1404" s="71"/>
      <c r="O1404" s="47"/>
      <c r="P1404" s="47"/>
      <c r="Q1404" s="47"/>
    </row>
    <row r="1405" spans="2:17" ht="20.100000000000001" customHeight="1">
      <c r="B1405"/>
      <c r="C1405" s="59" t="s">
        <v>103</v>
      </c>
      <c r="D1405" s="60"/>
      <c r="E1405" s="14"/>
      <c r="F1405" s="17"/>
      <c r="G1405" s="39"/>
      <c r="H1405" s="17"/>
      <c r="I1405" s="17"/>
      <c r="J1405" s="17"/>
      <c r="K1405" s="17"/>
      <c r="L1405" s="17"/>
      <c r="M1405" s="17"/>
      <c r="N1405" s="17"/>
      <c r="O1405" s="38"/>
      <c r="P1405" s="38"/>
      <c r="Q1405" s="38"/>
    </row>
    <row r="1406" spans="2:17" ht="20.100000000000001" customHeight="1">
      <c r="B1406"/>
      <c r="C1406" s="59"/>
      <c r="D1406" s="60"/>
      <c r="E1406" s="14"/>
      <c r="F1406" s="17"/>
      <c r="G1406" s="39"/>
      <c r="H1406" s="17"/>
      <c r="I1406" s="17"/>
      <c r="J1406" s="17"/>
      <c r="K1406" s="17"/>
      <c r="L1406" s="17"/>
      <c r="M1406" s="17"/>
      <c r="N1406" s="17"/>
      <c r="O1406" s="38"/>
      <c r="P1406" s="38"/>
      <c r="Q1406" s="38"/>
    </row>
    <row r="1407" spans="2:17" ht="20.100000000000001" customHeight="1">
      <c r="B1407"/>
      <c r="C1407" s="59"/>
      <c r="D1407" s="60"/>
      <c r="E1407" s="14"/>
      <c r="F1407" s="17"/>
      <c r="G1407" s="39"/>
      <c r="H1407" s="17"/>
      <c r="I1407" s="17"/>
      <c r="J1407" s="17"/>
      <c r="K1407" s="17"/>
      <c r="L1407" s="17"/>
      <c r="M1407" s="17"/>
      <c r="N1407" s="17"/>
      <c r="O1407" s="38"/>
      <c r="P1407" s="38"/>
      <c r="Q1407" s="38"/>
    </row>
    <row r="1408" spans="2:17" ht="20.100000000000001" customHeight="1">
      <c r="B1408"/>
      <c r="C1408" s="59"/>
      <c r="D1408" s="60"/>
      <c r="E1408" s="14"/>
      <c r="F1408" s="17"/>
      <c r="G1408" s="39"/>
      <c r="H1408" s="17"/>
      <c r="I1408" s="17"/>
      <c r="J1408" s="17"/>
      <c r="K1408" s="17"/>
      <c r="L1408" s="17"/>
      <c r="M1408" s="17"/>
      <c r="N1408" s="17"/>
      <c r="O1408" s="38"/>
      <c r="P1408" s="38"/>
      <c r="Q1408" s="38"/>
    </row>
    <row r="1409" spans="2:17" ht="20.100000000000001" customHeight="1">
      <c r="B1409"/>
      <c r="C1409" s="59"/>
      <c r="D1409" s="60"/>
      <c r="E1409" s="14"/>
      <c r="F1409" s="17"/>
      <c r="G1409" s="39"/>
      <c r="H1409" s="17"/>
      <c r="I1409" s="17"/>
      <c r="J1409" s="17"/>
      <c r="K1409" s="17"/>
      <c r="L1409" s="17"/>
      <c r="M1409" s="17"/>
      <c r="N1409" s="17"/>
      <c r="O1409" s="38"/>
      <c r="P1409" s="38"/>
      <c r="Q1409" s="38"/>
    </row>
    <row r="1410" spans="2:17" ht="20.100000000000001" customHeight="1">
      <c r="B1410"/>
      <c r="C1410" s="59"/>
      <c r="D1410" s="60"/>
      <c r="E1410" s="14"/>
      <c r="F1410" s="17"/>
      <c r="G1410" s="39"/>
      <c r="H1410" s="17"/>
      <c r="I1410" s="17"/>
      <c r="J1410" s="17"/>
      <c r="K1410" s="17"/>
      <c r="L1410" s="17"/>
      <c r="M1410" s="17"/>
      <c r="N1410" s="17"/>
      <c r="O1410" s="38"/>
      <c r="P1410" s="38"/>
      <c r="Q1410" s="38"/>
    </row>
    <row r="1411" spans="2:17" ht="20.100000000000001" customHeight="1">
      <c r="B1411"/>
      <c r="C1411" s="59"/>
      <c r="D1411" s="60"/>
      <c r="E1411" s="14"/>
      <c r="F1411" s="17"/>
      <c r="G1411" s="39"/>
      <c r="H1411" s="17"/>
      <c r="I1411" s="17"/>
      <c r="J1411" s="17"/>
      <c r="K1411" s="17"/>
      <c r="L1411" s="17"/>
      <c r="M1411" s="17"/>
      <c r="N1411" s="17"/>
      <c r="O1411" s="38"/>
      <c r="P1411" s="38"/>
      <c r="Q1411" s="38"/>
    </row>
    <row r="1412" spans="2:17" ht="20.100000000000001" customHeight="1">
      <c r="B1412"/>
      <c r="C1412" s="59"/>
      <c r="D1412" s="60"/>
      <c r="E1412" s="14"/>
      <c r="F1412" s="17"/>
      <c r="G1412" s="39"/>
      <c r="H1412" s="17"/>
      <c r="I1412" s="17"/>
      <c r="J1412" s="17"/>
      <c r="K1412" s="17"/>
      <c r="L1412" s="17"/>
      <c r="M1412" s="17"/>
      <c r="N1412" s="17"/>
      <c r="O1412" s="38"/>
      <c r="P1412" s="38"/>
      <c r="Q1412" s="38"/>
    </row>
    <row r="1413" spans="2:17" ht="20.100000000000001" customHeight="1">
      <c r="B1413"/>
      <c r="C1413" s="59"/>
      <c r="D1413" s="60"/>
      <c r="E1413" s="14"/>
      <c r="F1413" s="17"/>
      <c r="G1413" s="39"/>
      <c r="H1413" s="17"/>
      <c r="I1413" s="17"/>
      <c r="J1413" s="17"/>
      <c r="K1413" s="17"/>
      <c r="L1413" s="17"/>
      <c r="M1413" s="17"/>
      <c r="N1413" s="17"/>
      <c r="O1413" s="38"/>
      <c r="P1413" s="38"/>
      <c r="Q1413" s="38"/>
    </row>
    <row r="1414" spans="2:17" ht="20.100000000000001" customHeight="1">
      <c r="B1414"/>
      <c r="C1414" s="3" t="s">
        <v>16</v>
      </c>
      <c r="F1414" s="18"/>
      <c r="G1414" s="44"/>
      <c r="H1414" s="18"/>
      <c r="I1414" s="18"/>
      <c r="J1414" s="18"/>
      <c r="K1414" s="18"/>
      <c r="O1414" s="47"/>
      <c r="P1414" s="47"/>
      <c r="Q1414" s="47"/>
    </row>
    <row r="1415" spans="2:17" ht="20.100000000000001" customHeight="1">
      <c r="B1415"/>
      <c r="C1415" s="72" t="s">
        <v>51</v>
      </c>
      <c r="D1415" s="73"/>
      <c r="E1415" s="27"/>
      <c r="F1415" s="19">
        <v>150</v>
      </c>
      <c r="G1415" s="45">
        <v>0</v>
      </c>
      <c r="H1415" s="20">
        <v>150</v>
      </c>
      <c r="I1415" s="17"/>
      <c r="J1415" s="17"/>
      <c r="K1415" s="17"/>
      <c r="L1415" s="17"/>
      <c r="M1415" s="17"/>
      <c r="N1415" s="17"/>
      <c r="O1415" s="38"/>
      <c r="P1415" s="38"/>
      <c r="Q1415" s="38"/>
    </row>
    <row r="1416" spans="2:17" ht="20.100000000000001" customHeight="1">
      <c r="B1416"/>
      <c r="C1416" s="72" t="s">
        <v>58</v>
      </c>
      <c r="D1416" s="73"/>
      <c r="E1416" s="27"/>
      <c r="F1416" s="19">
        <v>100</v>
      </c>
      <c r="G1416" s="45">
        <v>0</v>
      </c>
      <c r="H1416" s="20">
        <v>100</v>
      </c>
      <c r="I1416" s="17"/>
      <c r="J1416" s="17"/>
      <c r="K1416" s="17"/>
      <c r="L1416" s="17"/>
      <c r="M1416" s="17"/>
      <c r="N1416" s="17"/>
      <c r="O1416" s="38"/>
      <c r="P1416" s="38"/>
      <c r="Q1416" s="38"/>
    </row>
    <row r="1417" spans="2:17" ht="20.100000000000001" customHeight="1">
      <c r="B1417"/>
      <c r="C1417" s="59"/>
      <c r="D1417" s="60"/>
      <c r="E1417" s="27"/>
      <c r="F1417" s="19"/>
      <c r="G1417" s="45"/>
      <c r="H1417" s="20"/>
      <c r="I1417" s="17"/>
      <c r="J1417" s="17"/>
      <c r="K1417" s="17"/>
      <c r="L1417" s="17"/>
      <c r="M1417" s="17"/>
      <c r="N1417" s="17"/>
      <c r="O1417" s="38"/>
      <c r="P1417" s="38"/>
      <c r="Q1417" s="38"/>
    </row>
    <row r="1418" spans="2:17" ht="20.100000000000001" customHeight="1">
      <c r="B1418"/>
      <c r="C1418" s="59"/>
      <c r="D1418" s="60"/>
      <c r="E1418" s="27"/>
      <c r="F1418" s="19"/>
      <c r="G1418" s="45"/>
      <c r="H1418" s="20"/>
      <c r="I1418" s="17"/>
      <c r="J1418" s="17"/>
      <c r="K1418" s="17"/>
      <c r="L1418" s="17"/>
      <c r="M1418" s="17"/>
      <c r="N1418" s="17"/>
      <c r="O1418" s="38"/>
      <c r="P1418" s="38"/>
      <c r="Q1418" s="38"/>
    </row>
    <row r="1419" spans="2:17" ht="20.100000000000001" customHeight="1">
      <c r="B1419"/>
      <c r="C1419" s="59"/>
      <c r="D1419" s="60"/>
      <c r="E1419" s="27"/>
      <c r="F1419" s="19"/>
      <c r="G1419" s="45"/>
      <c r="H1419" s="20"/>
      <c r="I1419" s="17"/>
      <c r="J1419" s="17"/>
      <c r="K1419" s="17"/>
      <c r="L1419" s="17"/>
      <c r="M1419" s="17"/>
      <c r="N1419" s="17"/>
      <c r="O1419" s="38"/>
      <c r="P1419" s="38"/>
      <c r="Q1419" s="38"/>
    </row>
    <row r="1420" spans="2:17" ht="20.100000000000001" customHeight="1">
      <c r="B1420"/>
      <c r="C1420" s="59"/>
      <c r="D1420" s="60"/>
      <c r="E1420" s="27"/>
      <c r="F1420" s="19"/>
      <c r="G1420" s="45"/>
      <c r="H1420" s="20"/>
      <c r="I1420" s="17"/>
      <c r="J1420" s="17"/>
      <c r="K1420" s="17"/>
      <c r="L1420" s="17"/>
      <c r="M1420" s="17"/>
      <c r="N1420" s="17"/>
      <c r="O1420" s="38"/>
      <c r="P1420" s="38"/>
      <c r="Q1420" s="38"/>
    </row>
    <row r="1421" spans="2:17" ht="20.100000000000001" customHeight="1">
      <c r="B1421"/>
      <c r="C1421" s="74" t="s">
        <v>72</v>
      </c>
      <c r="D1421" s="71"/>
      <c r="E1421" s="24" t="s">
        <v>103</v>
      </c>
      <c r="F1421" s="24"/>
      <c r="G1421" s="46"/>
      <c r="H1421" s="24"/>
      <c r="I1421" s="24"/>
      <c r="J1421" s="24"/>
      <c r="K1421" s="24"/>
      <c r="L1421" s="24"/>
      <c r="M1421" s="24"/>
      <c r="N1421" s="24"/>
      <c r="O1421" s="48"/>
      <c r="P1421" s="48"/>
      <c r="Q1421" s="48"/>
    </row>
    <row r="1422" spans="2:17" ht="20.100000000000001" customHeight="1">
      <c r="B1422"/>
      <c r="C1422" s="74" t="s">
        <v>29</v>
      </c>
      <c r="D1422" s="71"/>
      <c r="E1422" s="24" t="s">
        <v>104</v>
      </c>
      <c r="F1422" s="24"/>
      <c r="G1422" s="46"/>
      <c r="H1422" s="24"/>
      <c r="I1422" s="24"/>
      <c r="J1422" s="24"/>
      <c r="K1422" s="24"/>
      <c r="L1422" s="24"/>
      <c r="M1422" s="24"/>
      <c r="N1422" s="24"/>
      <c r="O1422" s="48"/>
      <c r="P1422" s="48"/>
      <c r="Q1422" s="48"/>
    </row>
    <row r="1423" spans="2:17" ht="20.100000000000001" customHeight="1">
      <c r="B1423"/>
      <c r="C1423" s="74" t="s">
        <v>45</v>
      </c>
      <c r="D1423" s="71"/>
      <c r="E1423" s="24" t="s">
        <v>104</v>
      </c>
      <c r="F1423" s="24"/>
      <c r="G1423" s="46"/>
      <c r="H1423" s="24"/>
      <c r="I1423" s="24"/>
      <c r="J1423" s="24"/>
      <c r="K1423" s="24"/>
      <c r="L1423" s="24"/>
      <c r="M1423" s="24"/>
      <c r="N1423" s="24"/>
      <c r="O1423" s="48"/>
      <c r="P1423" s="48"/>
      <c r="Q1423" s="48"/>
    </row>
    <row r="1424" spans="2:17" ht="20.100000000000001" customHeight="1">
      <c r="B1424"/>
      <c r="C1424" s="76" t="s">
        <v>79</v>
      </c>
      <c r="D1424" s="76"/>
      <c r="E1424" s="24" t="s">
        <v>105</v>
      </c>
      <c r="F1424" s="24"/>
      <c r="G1424" s="46"/>
      <c r="H1424" s="24"/>
      <c r="I1424" s="24"/>
      <c r="J1424" s="24"/>
      <c r="K1424" s="24"/>
      <c r="L1424" s="24"/>
      <c r="M1424" s="24"/>
      <c r="N1424" s="24"/>
      <c r="O1424" s="48"/>
      <c r="P1424" s="48"/>
      <c r="Q1424" s="48"/>
    </row>
    <row r="1425" spans="2:17" ht="19.5" customHeight="1">
      <c r="B1425"/>
      <c r="C1425" s="76" t="s">
        <v>59</v>
      </c>
      <c r="D1425" s="76"/>
      <c r="E1425" s="24" t="s">
        <v>105</v>
      </c>
      <c r="F1425" s="24"/>
      <c r="G1425" s="46"/>
      <c r="H1425" s="24"/>
      <c r="I1425" s="24"/>
      <c r="J1425" s="24"/>
      <c r="K1425" s="24"/>
      <c r="L1425" s="24"/>
      <c r="M1425" s="24"/>
      <c r="N1425" s="24"/>
      <c r="O1425" s="48"/>
      <c r="P1425" s="48"/>
      <c r="Q1425" s="48"/>
    </row>
    <row r="1426" spans="2:17" ht="19.5" customHeight="1">
      <c r="B1426"/>
      <c r="C1426" t="s">
        <v>93</v>
      </c>
      <c r="G1426" s="42"/>
      <c r="O1426" s="47"/>
      <c r="P1426" s="47"/>
      <c r="Q1426" s="47"/>
    </row>
    <row r="1427" spans="2:17" ht="15.75">
      <c r="F1427" s="6"/>
    </row>
    <row r="1428" spans="2:17" ht="20.100000000000001" customHeight="1">
      <c r="B1428"/>
      <c r="C1428" s="4" t="s">
        <v>2</v>
      </c>
      <c r="D1428" s="5" t="s">
        <v>292</v>
      </c>
      <c r="E1428" s="1"/>
      <c r="G1428" s="42"/>
    </row>
    <row r="1429" spans="2:17" ht="20.100000000000001" customHeight="1">
      <c r="B1429"/>
      <c r="C1429" s="4" t="s">
        <v>5</v>
      </c>
      <c r="D1429" s="16" t="s">
        <v>299</v>
      </c>
      <c r="E1429" s="1"/>
      <c r="G1429" s="42"/>
    </row>
    <row r="1430" spans="2:17" ht="20.100000000000001" customHeight="1">
      <c r="C1430" s="4" t="s">
        <v>7</v>
      </c>
      <c r="D1430" s="5">
        <v>50</v>
      </c>
      <c r="E1430" s="1"/>
      <c r="G1430" s="42"/>
    </row>
    <row r="1431" spans="2:17" ht="20.100000000000001" customHeight="1">
      <c r="C1431" s="4" t="s">
        <v>12</v>
      </c>
      <c r="D1431" s="5"/>
      <c r="E1431" s="1"/>
      <c r="G1431" s="42"/>
    </row>
    <row r="1432" spans="2:17" ht="20.100000000000001" customHeight="1">
      <c r="C1432" s="4" t="s">
        <v>13</v>
      </c>
      <c r="D1432" s="7">
        <v>1000</v>
      </c>
      <c r="E1432" s="1"/>
      <c r="G1432" s="42"/>
    </row>
    <row r="1433" spans="2:17" ht="30" customHeight="1">
      <c r="C1433" s="8" t="s">
        <v>86</v>
      </c>
      <c r="D1433" s="37">
        <v>1.38E-2</v>
      </c>
      <c r="E1433" s="1"/>
      <c r="G1433" s="42"/>
    </row>
    <row r="1434" spans="2:17" ht="30" customHeight="1">
      <c r="C1434" s="8" t="s">
        <v>85</v>
      </c>
      <c r="D1434" s="38"/>
      <c r="E1434" s="1"/>
      <c r="G1434" s="42"/>
    </row>
    <row r="1435" spans="2:17" ht="20.100000000000001" customHeight="1">
      <c r="C1435" s="2"/>
      <c r="G1435" s="42"/>
    </row>
    <row r="1436" spans="2:17" s="10" customFormat="1" ht="20.100000000000001" customHeight="1">
      <c r="B1436" s="9"/>
      <c r="F1436" s="63" t="s">
        <v>3</v>
      </c>
      <c r="G1436" s="64"/>
      <c r="H1436" s="65"/>
      <c r="I1436" s="61" t="s">
        <v>4</v>
      </c>
      <c r="J1436" s="61"/>
      <c r="K1436" s="61"/>
      <c r="L1436" s="61" t="s">
        <v>84</v>
      </c>
      <c r="M1436" s="61"/>
      <c r="N1436" s="61"/>
      <c r="O1436" s="61" t="s">
        <v>83</v>
      </c>
      <c r="P1436" s="61"/>
      <c r="Q1436" s="61"/>
    </row>
    <row r="1437" spans="2:17" s="10" customFormat="1" ht="20.100000000000001" customHeight="1">
      <c r="B1437" s="9"/>
      <c r="F1437" s="63" t="s">
        <v>6</v>
      </c>
      <c r="G1437" s="64"/>
      <c r="H1437" s="65"/>
      <c r="I1437" s="62" t="s">
        <v>48</v>
      </c>
      <c r="J1437" s="62"/>
      <c r="K1437" s="62"/>
      <c r="L1437" s="62" t="s">
        <v>48</v>
      </c>
      <c r="M1437" s="62"/>
      <c r="N1437" s="62"/>
      <c r="O1437" s="62" t="s">
        <v>48</v>
      </c>
      <c r="P1437" s="62"/>
      <c r="Q1437" s="62"/>
    </row>
    <row r="1438" spans="2:17" s="13" customFormat="1" ht="20.100000000000001" customHeight="1">
      <c r="B1438" s="11"/>
      <c r="C1438" s="66" t="s">
        <v>14</v>
      </c>
      <c r="D1438" s="67"/>
      <c r="E1438" s="35" t="s">
        <v>17</v>
      </c>
      <c r="F1438" s="35" t="s">
        <v>8</v>
      </c>
      <c r="G1438" s="43" t="s">
        <v>18</v>
      </c>
      <c r="H1438" s="35" t="s">
        <v>19</v>
      </c>
      <c r="I1438" s="35" t="s">
        <v>9</v>
      </c>
      <c r="J1438" s="35" t="s">
        <v>10</v>
      </c>
      <c r="K1438" s="35" t="s">
        <v>11</v>
      </c>
      <c r="L1438" s="35" t="s">
        <v>9</v>
      </c>
      <c r="M1438" s="35" t="s">
        <v>10</v>
      </c>
      <c r="N1438" s="35" t="s">
        <v>11</v>
      </c>
      <c r="O1438" s="35" t="s">
        <v>9</v>
      </c>
      <c r="P1438" s="35" t="s">
        <v>10</v>
      </c>
      <c r="Q1438" s="35" t="s">
        <v>11</v>
      </c>
    </row>
    <row r="1439" spans="2:17" ht="20.100000000000001" customHeight="1">
      <c r="C1439" s="68" t="s">
        <v>15</v>
      </c>
      <c r="D1439" s="69"/>
      <c r="E1439" s="14" t="s">
        <v>743</v>
      </c>
      <c r="F1439" s="17">
        <v>1484.71</v>
      </c>
      <c r="G1439" s="39">
        <f>ROUND(1-(H1439/F1439),3)</f>
        <v>0.56599999999999995</v>
      </c>
      <c r="H1439" s="17">
        <v>644</v>
      </c>
      <c r="I1439" s="17">
        <v>18.600000000000001</v>
      </c>
      <c r="J1439" s="17">
        <v>15.02</v>
      </c>
      <c r="K1439" s="17">
        <v>12.45</v>
      </c>
      <c r="L1439" s="17" t="s">
        <v>92</v>
      </c>
      <c r="M1439" s="17" t="s">
        <v>92</v>
      </c>
      <c r="N1439" s="17" t="s">
        <v>92</v>
      </c>
      <c r="O1439" s="38">
        <f>ROUND(I1439/D1432,4)+D1433</f>
        <v>3.2399999999999998E-2</v>
      </c>
      <c r="P1439" s="38">
        <f>ROUND(J1439/D1432,4)+D1433</f>
        <v>2.8799999999999999E-2</v>
      </c>
      <c r="Q1439" s="38">
        <f>ROUND(K1439/D1432,4)+D1433</f>
        <v>2.63E-2</v>
      </c>
    </row>
    <row r="1440" spans="2:17" ht="20.100000000000001" customHeight="1">
      <c r="B1440" s="15"/>
      <c r="C1440" s="75" t="s">
        <v>20</v>
      </c>
      <c r="D1440" s="75"/>
      <c r="E1440" s="75"/>
      <c r="F1440" s="75"/>
      <c r="G1440" s="75"/>
      <c r="H1440" s="75"/>
      <c r="I1440" s="75"/>
      <c r="J1440" s="75"/>
      <c r="K1440" s="75"/>
    </row>
    <row r="1441" spans="2:17" ht="20.100000000000001" customHeight="1">
      <c r="C1441" s="59" t="s">
        <v>248</v>
      </c>
      <c r="D1441" s="60"/>
      <c r="E1441" s="14" t="s">
        <v>703</v>
      </c>
      <c r="F1441" s="17" t="s">
        <v>92</v>
      </c>
      <c r="G1441" s="39" t="s">
        <v>92</v>
      </c>
      <c r="H1441" s="17">
        <v>140</v>
      </c>
      <c r="I1441" s="17">
        <v>4.04</v>
      </c>
      <c r="J1441" s="17">
        <v>3.27</v>
      </c>
      <c r="K1441" s="17">
        <v>2.71</v>
      </c>
      <c r="L1441" s="17" t="s">
        <v>92</v>
      </c>
      <c r="M1441" s="17" t="s">
        <v>92</v>
      </c>
      <c r="N1441" s="17" t="s">
        <v>92</v>
      </c>
      <c r="O1441" s="38">
        <f t="shared" ref="O1441:O1450" si="33">IF(ROUND(I1441/D$1432,4)=0,0.0001,ROUND(I1441/D$1432,4))</f>
        <v>4.0000000000000001E-3</v>
      </c>
      <c r="P1441" s="38">
        <f t="shared" ref="P1441:P1450" si="34">IF(ROUND(J1441/D$1432,4)=0,0.0001,ROUND(J1441/D$1432,4))</f>
        <v>3.3E-3</v>
      </c>
      <c r="Q1441" s="38">
        <f t="shared" ref="Q1441:Q1450" si="35">IF(ROUND(K1441/D$1432,4)=0,0.0001,ROUND(K1441/D$1432,4))</f>
        <v>2.7000000000000001E-3</v>
      </c>
    </row>
    <row r="1442" spans="2:17" ht="20.100000000000001" customHeight="1">
      <c r="C1442" s="59" t="s">
        <v>294</v>
      </c>
      <c r="D1442" s="60"/>
      <c r="E1442" s="14" t="s">
        <v>739</v>
      </c>
      <c r="F1442" s="17">
        <v>164.29</v>
      </c>
      <c r="G1442" s="39">
        <f t="shared" ref="G1442:G1450" si="36">ROUND(1-(H1442/F1442),3)</f>
        <v>0.221</v>
      </c>
      <c r="H1442" s="17">
        <v>128</v>
      </c>
      <c r="I1442" s="17">
        <v>3.7</v>
      </c>
      <c r="J1442" s="17">
        <v>2.99</v>
      </c>
      <c r="K1442" s="17">
        <v>2.48</v>
      </c>
      <c r="L1442" s="17" t="s">
        <v>92</v>
      </c>
      <c r="M1442" s="17" t="s">
        <v>92</v>
      </c>
      <c r="N1442" s="17" t="s">
        <v>92</v>
      </c>
      <c r="O1442" s="38">
        <f t="shared" si="33"/>
        <v>3.7000000000000002E-3</v>
      </c>
      <c r="P1442" s="38">
        <f t="shared" si="34"/>
        <v>3.0000000000000001E-3</v>
      </c>
      <c r="Q1442" s="38">
        <f t="shared" si="35"/>
        <v>2.5000000000000001E-3</v>
      </c>
    </row>
    <row r="1443" spans="2:17" ht="20.100000000000001" customHeight="1">
      <c r="C1443" s="59" t="s">
        <v>295</v>
      </c>
      <c r="D1443" s="60"/>
      <c r="E1443" s="14" t="s">
        <v>624</v>
      </c>
      <c r="F1443" s="17">
        <v>252.86</v>
      </c>
      <c r="G1443" s="39">
        <f t="shared" si="36"/>
        <v>0.221</v>
      </c>
      <c r="H1443" s="17">
        <v>197</v>
      </c>
      <c r="I1443" s="17">
        <v>5.69</v>
      </c>
      <c r="J1443" s="17">
        <v>4.5999999999999996</v>
      </c>
      <c r="K1443" s="17">
        <v>3.81</v>
      </c>
      <c r="L1443" s="17" t="s">
        <v>92</v>
      </c>
      <c r="M1443" s="17" t="s">
        <v>92</v>
      </c>
      <c r="N1443" s="17" t="s">
        <v>92</v>
      </c>
      <c r="O1443" s="38">
        <f t="shared" si="33"/>
        <v>5.7000000000000002E-3</v>
      </c>
      <c r="P1443" s="38">
        <f t="shared" si="34"/>
        <v>4.5999999999999999E-3</v>
      </c>
      <c r="Q1443" s="38">
        <f t="shared" si="35"/>
        <v>3.8E-3</v>
      </c>
    </row>
    <row r="1444" spans="2:17" ht="20.100000000000001" customHeight="1">
      <c r="C1444" s="59" t="s">
        <v>296</v>
      </c>
      <c r="D1444" s="60"/>
      <c r="E1444" s="14" t="s">
        <v>740</v>
      </c>
      <c r="F1444" s="17">
        <v>317.14</v>
      </c>
      <c r="G1444" s="39">
        <f t="shared" si="36"/>
        <v>0.221</v>
      </c>
      <c r="H1444" s="17">
        <v>247</v>
      </c>
      <c r="I1444" s="17">
        <v>7.13</v>
      </c>
      <c r="J1444" s="17">
        <v>5.76</v>
      </c>
      <c r="K1444" s="17">
        <v>4.78</v>
      </c>
      <c r="L1444" s="17" t="s">
        <v>92</v>
      </c>
      <c r="M1444" s="17" t="s">
        <v>92</v>
      </c>
      <c r="N1444" s="17" t="s">
        <v>92</v>
      </c>
      <c r="O1444" s="38">
        <f t="shared" si="33"/>
        <v>7.1000000000000004E-3</v>
      </c>
      <c r="P1444" s="38">
        <f t="shared" si="34"/>
        <v>5.7999999999999996E-3</v>
      </c>
      <c r="Q1444" s="38">
        <f t="shared" si="35"/>
        <v>4.7999999999999996E-3</v>
      </c>
    </row>
    <row r="1445" spans="2:17" ht="20.100000000000001" customHeight="1">
      <c r="C1445" s="59" t="s">
        <v>297</v>
      </c>
      <c r="D1445" s="60"/>
      <c r="E1445" s="14" t="s">
        <v>650</v>
      </c>
      <c r="F1445" s="17">
        <v>75.709999999999994</v>
      </c>
      <c r="G1445" s="39">
        <f t="shared" si="36"/>
        <v>0.23400000000000001</v>
      </c>
      <c r="H1445" s="17">
        <v>58</v>
      </c>
      <c r="I1445" s="17">
        <v>1.68</v>
      </c>
      <c r="J1445" s="17">
        <v>1.35</v>
      </c>
      <c r="K1445" s="17">
        <v>1.1200000000000001</v>
      </c>
      <c r="L1445" s="17" t="s">
        <v>92</v>
      </c>
      <c r="M1445" s="17" t="s">
        <v>92</v>
      </c>
      <c r="N1445" s="17" t="s">
        <v>92</v>
      </c>
      <c r="O1445" s="38">
        <f t="shared" si="33"/>
        <v>1.6999999999999999E-3</v>
      </c>
      <c r="P1445" s="38">
        <f t="shared" si="34"/>
        <v>1.4E-3</v>
      </c>
      <c r="Q1445" s="38">
        <f t="shared" si="35"/>
        <v>1.1000000000000001E-3</v>
      </c>
    </row>
    <row r="1446" spans="2:17" ht="20.100000000000001" customHeight="1">
      <c r="B1446"/>
      <c r="C1446" s="59" t="s">
        <v>300</v>
      </c>
      <c r="D1446" s="60"/>
      <c r="E1446" s="14" t="s">
        <v>744</v>
      </c>
      <c r="F1446" s="17">
        <v>608.57000000000005</v>
      </c>
      <c r="G1446" s="39">
        <f t="shared" si="36"/>
        <v>0.33800000000000002</v>
      </c>
      <c r="H1446" s="17">
        <v>403</v>
      </c>
      <c r="I1446" s="17">
        <v>11.64</v>
      </c>
      <c r="J1446" s="17">
        <v>9.4</v>
      </c>
      <c r="K1446" s="17">
        <v>7.79</v>
      </c>
      <c r="L1446" s="17" t="s">
        <v>92</v>
      </c>
      <c r="M1446" s="17" t="s">
        <v>92</v>
      </c>
      <c r="N1446" s="17" t="s">
        <v>92</v>
      </c>
      <c r="O1446" s="38">
        <f t="shared" si="33"/>
        <v>1.1599999999999999E-2</v>
      </c>
      <c r="P1446" s="38">
        <f t="shared" si="34"/>
        <v>9.4000000000000004E-3</v>
      </c>
      <c r="Q1446" s="38">
        <f t="shared" si="35"/>
        <v>7.7999999999999996E-3</v>
      </c>
    </row>
    <row r="1447" spans="2:17" ht="20.100000000000001" customHeight="1">
      <c r="B1447"/>
      <c r="C1447" s="59" t="s">
        <v>301</v>
      </c>
      <c r="D1447" s="60"/>
      <c r="E1447" s="14" t="s">
        <v>745</v>
      </c>
      <c r="F1447" s="17">
        <v>62.86</v>
      </c>
      <c r="G1447" s="39">
        <f t="shared" si="36"/>
        <v>0.252</v>
      </c>
      <c r="H1447" s="17">
        <v>47</v>
      </c>
      <c r="I1447" s="17">
        <v>1.36</v>
      </c>
      <c r="J1447" s="17">
        <v>1.1000000000000001</v>
      </c>
      <c r="K1447" s="17">
        <v>0.91</v>
      </c>
      <c r="L1447" s="17" t="s">
        <v>92</v>
      </c>
      <c r="M1447" s="17" t="s">
        <v>92</v>
      </c>
      <c r="N1447" s="17" t="s">
        <v>92</v>
      </c>
      <c r="O1447" s="38">
        <f t="shared" si="33"/>
        <v>1.4E-3</v>
      </c>
      <c r="P1447" s="38">
        <f t="shared" si="34"/>
        <v>1.1000000000000001E-3</v>
      </c>
      <c r="Q1447" s="38">
        <f t="shared" si="35"/>
        <v>8.9999999999999998E-4</v>
      </c>
    </row>
    <row r="1448" spans="2:17" ht="20.100000000000001" customHeight="1">
      <c r="B1448"/>
      <c r="C1448" s="59" t="s">
        <v>302</v>
      </c>
      <c r="D1448" s="60"/>
      <c r="E1448" s="14" t="s">
        <v>746</v>
      </c>
      <c r="F1448" s="17">
        <v>63</v>
      </c>
      <c r="G1448" s="39">
        <f t="shared" si="36"/>
        <v>0.254</v>
      </c>
      <c r="H1448" s="17">
        <v>47</v>
      </c>
      <c r="I1448" s="17">
        <v>1.36</v>
      </c>
      <c r="J1448" s="17">
        <v>1.1000000000000001</v>
      </c>
      <c r="K1448" s="17">
        <v>0.91</v>
      </c>
      <c r="L1448" s="17" t="s">
        <v>92</v>
      </c>
      <c r="M1448" s="17" t="s">
        <v>92</v>
      </c>
      <c r="N1448" s="17" t="s">
        <v>92</v>
      </c>
      <c r="O1448" s="38">
        <f t="shared" si="33"/>
        <v>1.4E-3</v>
      </c>
      <c r="P1448" s="38">
        <f t="shared" si="34"/>
        <v>1.1000000000000001E-3</v>
      </c>
      <c r="Q1448" s="38">
        <f t="shared" si="35"/>
        <v>8.9999999999999998E-4</v>
      </c>
    </row>
    <row r="1449" spans="2:17" ht="20.100000000000001" customHeight="1">
      <c r="B1449"/>
      <c r="C1449" s="59">
        <v>3073173</v>
      </c>
      <c r="D1449" s="60"/>
      <c r="E1449" s="14" t="s">
        <v>741</v>
      </c>
      <c r="F1449" s="17">
        <v>284.29000000000002</v>
      </c>
      <c r="G1449" s="39">
        <f t="shared" si="36"/>
        <v>0.191</v>
      </c>
      <c r="H1449" s="17">
        <v>230</v>
      </c>
      <c r="I1449" s="17">
        <v>6.64</v>
      </c>
      <c r="J1449" s="17">
        <v>5.37</v>
      </c>
      <c r="K1449" s="17">
        <v>4.45</v>
      </c>
      <c r="L1449" s="17" t="s">
        <v>92</v>
      </c>
      <c r="M1449" s="17" t="s">
        <v>92</v>
      </c>
      <c r="N1449" s="17" t="s">
        <v>92</v>
      </c>
      <c r="O1449" s="38">
        <f t="shared" si="33"/>
        <v>6.6E-3</v>
      </c>
      <c r="P1449" s="38">
        <f t="shared" si="34"/>
        <v>5.4000000000000003E-3</v>
      </c>
      <c r="Q1449" s="38">
        <f t="shared" si="35"/>
        <v>4.4999999999999997E-3</v>
      </c>
    </row>
    <row r="1450" spans="2:17" ht="20.100000000000001" customHeight="1">
      <c r="B1450"/>
      <c r="C1450" s="59" t="s">
        <v>298</v>
      </c>
      <c r="D1450" s="60"/>
      <c r="E1450" s="14" t="s">
        <v>742</v>
      </c>
      <c r="F1450" s="17">
        <v>384.29</v>
      </c>
      <c r="G1450" s="39">
        <f t="shared" si="36"/>
        <v>0.191</v>
      </c>
      <c r="H1450" s="17">
        <v>311</v>
      </c>
      <c r="I1450" s="17">
        <v>8.98</v>
      </c>
      <c r="J1450" s="17">
        <v>7.26</v>
      </c>
      <c r="K1450" s="17">
        <v>6.01</v>
      </c>
      <c r="L1450" s="17" t="s">
        <v>92</v>
      </c>
      <c r="M1450" s="17" t="s">
        <v>92</v>
      </c>
      <c r="N1450" s="17" t="s">
        <v>92</v>
      </c>
      <c r="O1450" s="38">
        <f t="shared" si="33"/>
        <v>8.9999999999999993E-3</v>
      </c>
      <c r="P1450" s="38">
        <f t="shared" si="34"/>
        <v>7.3000000000000001E-3</v>
      </c>
      <c r="Q1450" s="38">
        <f t="shared" si="35"/>
        <v>6.0000000000000001E-3</v>
      </c>
    </row>
    <row r="1451" spans="2:17" ht="20.100000000000001" customHeight="1">
      <c r="B1451"/>
      <c r="C1451" s="59"/>
      <c r="D1451" s="60"/>
      <c r="E1451" s="14"/>
      <c r="F1451" s="17"/>
      <c r="G1451" s="39"/>
      <c r="H1451" s="17"/>
      <c r="I1451" s="17"/>
      <c r="J1451" s="17"/>
      <c r="K1451" s="17"/>
      <c r="L1451" s="17"/>
      <c r="M1451" s="17"/>
      <c r="N1451" s="17"/>
      <c r="O1451" s="38"/>
      <c r="P1451" s="38"/>
      <c r="Q1451" s="38"/>
    </row>
    <row r="1452" spans="2:17" ht="20.100000000000001" customHeight="1">
      <c r="B1452"/>
      <c r="C1452" s="59"/>
      <c r="D1452" s="60"/>
      <c r="E1452" s="14"/>
      <c r="F1452" s="17"/>
      <c r="G1452" s="39"/>
      <c r="H1452" s="17"/>
      <c r="I1452" s="17"/>
      <c r="J1452" s="17"/>
      <c r="K1452" s="17"/>
      <c r="L1452" s="17"/>
      <c r="M1452" s="17"/>
      <c r="N1452" s="17"/>
      <c r="O1452" s="38"/>
      <c r="P1452" s="38"/>
      <c r="Q1452" s="38"/>
    </row>
    <row r="1453" spans="2:17" ht="20.100000000000001" customHeight="1">
      <c r="B1453"/>
      <c r="C1453" s="59"/>
      <c r="D1453" s="60"/>
      <c r="E1453" s="14"/>
      <c r="F1453" s="17"/>
      <c r="G1453" s="39"/>
      <c r="H1453" s="17"/>
      <c r="I1453" s="17"/>
      <c r="J1453" s="17"/>
      <c r="K1453" s="17"/>
      <c r="L1453" s="17"/>
      <c r="M1453" s="17"/>
      <c r="N1453" s="17"/>
      <c r="O1453" s="38"/>
      <c r="P1453" s="38"/>
      <c r="Q1453" s="38"/>
    </row>
    <row r="1454" spans="2:17" ht="20.100000000000001" customHeight="1">
      <c r="B1454"/>
      <c r="C1454" s="59"/>
      <c r="D1454" s="60"/>
      <c r="E1454" s="14"/>
      <c r="F1454" s="17"/>
      <c r="G1454" s="39"/>
      <c r="H1454" s="17"/>
      <c r="I1454" s="17"/>
      <c r="J1454" s="17"/>
      <c r="K1454" s="17"/>
      <c r="L1454" s="17"/>
      <c r="M1454" s="17"/>
      <c r="N1454" s="17"/>
      <c r="O1454" s="38"/>
      <c r="P1454" s="38"/>
      <c r="Q1454" s="38"/>
    </row>
    <row r="1455" spans="2:17" ht="20.100000000000001" customHeight="1">
      <c r="B1455"/>
      <c r="C1455" s="59"/>
      <c r="D1455" s="60"/>
      <c r="E1455" s="14"/>
      <c r="F1455" s="17"/>
      <c r="G1455" s="39"/>
      <c r="H1455" s="17"/>
      <c r="I1455" s="17"/>
      <c r="J1455" s="17"/>
      <c r="K1455" s="17"/>
      <c r="L1455" s="17"/>
      <c r="M1455" s="17"/>
      <c r="N1455" s="17"/>
      <c r="O1455" s="38"/>
      <c r="P1455" s="38"/>
      <c r="Q1455" s="38"/>
    </row>
    <row r="1456" spans="2:17" ht="20.100000000000001" customHeight="1">
      <c r="B1456"/>
      <c r="C1456" s="59"/>
      <c r="D1456" s="60"/>
      <c r="E1456" s="14"/>
      <c r="F1456" s="17"/>
      <c r="G1456" s="39"/>
      <c r="H1456" s="17"/>
      <c r="I1456" s="17"/>
      <c r="J1456" s="17"/>
      <c r="K1456" s="17"/>
      <c r="L1456" s="17"/>
      <c r="M1456" s="17"/>
      <c r="N1456" s="17"/>
      <c r="O1456" s="38"/>
      <c r="P1456" s="38"/>
      <c r="Q1456" s="38"/>
    </row>
    <row r="1457" spans="2:17" ht="20.100000000000001" customHeight="1">
      <c r="B1457"/>
      <c r="C1457" s="59"/>
      <c r="D1457" s="60"/>
      <c r="E1457" s="14"/>
      <c r="F1457" s="17"/>
      <c r="G1457" s="39"/>
      <c r="H1457" s="17"/>
      <c r="I1457" s="17"/>
      <c r="J1457" s="17"/>
      <c r="K1457" s="17"/>
      <c r="L1457" s="17"/>
      <c r="M1457" s="17"/>
      <c r="N1457" s="17"/>
      <c r="O1457" s="38"/>
      <c r="P1457" s="38"/>
      <c r="Q1457" s="38"/>
    </row>
    <row r="1458" spans="2:17" ht="20.100000000000001" customHeight="1">
      <c r="B1458"/>
      <c r="C1458" s="59"/>
      <c r="D1458" s="60"/>
      <c r="E1458" s="14"/>
      <c r="F1458" s="17"/>
      <c r="G1458" s="39"/>
      <c r="H1458" s="17"/>
      <c r="I1458" s="17"/>
      <c r="J1458" s="17"/>
      <c r="K1458" s="17"/>
      <c r="L1458" s="17"/>
      <c r="M1458" s="17"/>
      <c r="N1458" s="17"/>
      <c r="O1458" s="38"/>
      <c r="P1458" s="38"/>
      <c r="Q1458" s="38"/>
    </row>
    <row r="1459" spans="2:17" ht="20.100000000000001" customHeight="1">
      <c r="B1459"/>
      <c r="C1459" s="70" t="s">
        <v>21</v>
      </c>
      <c r="D1459" s="70"/>
      <c r="E1459" s="70"/>
      <c r="F1459" s="70"/>
      <c r="G1459" s="70"/>
      <c r="H1459" s="70"/>
      <c r="I1459" s="70"/>
      <c r="J1459" s="70"/>
      <c r="K1459" s="70"/>
      <c r="O1459" s="47"/>
      <c r="P1459" s="47"/>
      <c r="Q1459" s="47"/>
    </row>
    <row r="1460" spans="2:17" ht="20.100000000000001" customHeight="1">
      <c r="B1460"/>
      <c r="C1460" s="59"/>
      <c r="D1460" s="60"/>
      <c r="E1460" s="14"/>
      <c r="F1460" s="17"/>
      <c r="G1460" s="39"/>
      <c r="H1460" s="17"/>
      <c r="I1460" s="17"/>
      <c r="J1460" s="17"/>
      <c r="K1460" s="17"/>
      <c r="L1460" s="17"/>
      <c r="M1460" s="17"/>
      <c r="N1460" s="17"/>
      <c r="O1460" s="38"/>
      <c r="P1460" s="38"/>
      <c r="Q1460" s="38"/>
    </row>
    <row r="1461" spans="2:17" ht="20.100000000000001" customHeight="1">
      <c r="B1461"/>
      <c r="C1461" s="59"/>
      <c r="D1461" s="60"/>
      <c r="E1461" s="14"/>
      <c r="F1461" s="17"/>
      <c r="G1461" s="39"/>
      <c r="H1461" s="17"/>
      <c r="I1461" s="17"/>
      <c r="J1461" s="17"/>
      <c r="K1461" s="17"/>
      <c r="L1461" s="17"/>
      <c r="M1461" s="17"/>
      <c r="N1461" s="17"/>
      <c r="O1461" s="38"/>
      <c r="P1461" s="38"/>
      <c r="Q1461" s="38"/>
    </row>
    <row r="1462" spans="2:17" ht="20.100000000000001" customHeight="1">
      <c r="B1462"/>
      <c r="C1462" s="59"/>
      <c r="D1462" s="60"/>
      <c r="E1462" s="14"/>
      <c r="F1462" s="17"/>
      <c r="G1462" s="39"/>
      <c r="H1462" s="17"/>
      <c r="I1462" s="17"/>
      <c r="J1462" s="17"/>
      <c r="K1462" s="17"/>
      <c r="L1462" s="17"/>
      <c r="M1462" s="17"/>
      <c r="N1462" s="17"/>
      <c r="O1462" s="38"/>
      <c r="P1462" s="38"/>
      <c r="Q1462" s="38"/>
    </row>
    <row r="1463" spans="2:17" ht="20.100000000000001" customHeight="1">
      <c r="B1463"/>
      <c r="C1463" s="59"/>
      <c r="D1463" s="60"/>
      <c r="E1463" s="14"/>
      <c r="F1463" s="17"/>
      <c r="G1463" s="39"/>
      <c r="H1463" s="17"/>
      <c r="I1463" s="17"/>
      <c r="J1463" s="17"/>
      <c r="K1463" s="17"/>
      <c r="L1463" s="17"/>
      <c r="M1463" s="17"/>
      <c r="N1463" s="17"/>
      <c r="O1463" s="38"/>
      <c r="P1463" s="38"/>
      <c r="Q1463" s="38"/>
    </row>
    <row r="1464" spans="2:17" ht="20.100000000000001" customHeight="1">
      <c r="B1464"/>
      <c r="C1464" s="70" t="s">
        <v>23</v>
      </c>
      <c r="D1464" s="70"/>
      <c r="E1464" s="70"/>
      <c r="F1464" s="70"/>
      <c r="G1464" s="70"/>
      <c r="H1464" s="70"/>
      <c r="I1464" s="70"/>
      <c r="J1464" s="70"/>
      <c r="K1464" s="70"/>
      <c r="O1464" s="47"/>
      <c r="P1464" s="47"/>
      <c r="Q1464" s="47"/>
    </row>
    <row r="1465" spans="2:17" ht="20.100000000000001" customHeight="1">
      <c r="B1465"/>
      <c r="C1465" s="59"/>
      <c r="D1465" s="60"/>
      <c r="E1465" s="14"/>
      <c r="F1465" s="17"/>
      <c r="G1465" s="39"/>
      <c r="H1465" s="17"/>
      <c r="I1465" s="17"/>
      <c r="J1465" s="17"/>
      <c r="K1465" s="17"/>
      <c r="L1465" s="17"/>
      <c r="M1465" s="17"/>
      <c r="N1465" s="17"/>
      <c r="O1465" s="38"/>
      <c r="P1465" s="38"/>
      <c r="Q1465" s="38"/>
    </row>
    <row r="1466" spans="2:17" ht="20.100000000000001" customHeight="1">
      <c r="B1466"/>
      <c r="C1466" s="59"/>
      <c r="D1466" s="60"/>
      <c r="E1466" s="14"/>
      <c r="F1466" s="17"/>
      <c r="G1466" s="39"/>
      <c r="H1466" s="17"/>
      <c r="I1466" s="17"/>
      <c r="J1466" s="17"/>
      <c r="K1466" s="17"/>
      <c r="L1466" s="17"/>
      <c r="M1466" s="17"/>
      <c r="N1466" s="17"/>
      <c r="O1466" s="38"/>
      <c r="P1466" s="38"/>
      <c r="Q1466" s="38"/>
    </row>
    <row r="1467" spans="2:17" ht="20.100000000000001" customHeight="1">
      <c r="B1467"/>
      <c r="C1467" s="59"/>
      <c r="D1467" s="60"/>
      <c r="E1467" s="14"/>
      <c r="F1467" s="17"/>
      <c r="G1467" s="39"/>
      <c r="H1467" s="17"/>
      <c r="I1467" s="17"/>
      <c r="J1467" s="17"/>
      <c r="K1467" s="17"/>
      <c r="L1467" s="17"/>
      <c r="M1467" s="17"/>
      <c r="N1467" s="17"/>
      <c r="O1467" s="38"/>
      <c r="P1467" s="38"/>
      <c r="Q1467" s="38"/>
    </row>
    <row r="1468" spans="2:17" ht="20.100000000000001" customHeight="1">
      <c r="B1468"/>
      <c r="C1468" s="59"/>
      <c r="D1468" s="60"/>
      <c r="E1468" s="14"/>
      <c r="F1468" s="17"/>
      <c r="G1468" s="39"/>
      <c r="H1468" s="17"/>
      <c r="I1468" s="17"/>
      <c r="J1468" s="17"/>
      <c r="K1468" s="17"/>
      <c r="L1468" s="17"/>
      <c r="M1468" s="17"/>
      <c r="N1468" s="17"/>
      <c r="O1468" s="38"/>
      <c r="P1468" s="38"/>
      <c r="Q1468" s="38"/>
    </row>
    <row r="1469" spans="2:17" ht="20.100000000000001" customHeight="1">
      <c r="B1469"/>
      <c r="C1469" s="59"/>
      <c r="D1469" s="60"/>
      <c r="E1469" s="14"/>
      <c r="F1469" s="17"/>
      <c r="G1469" s="39"/>
      <c r="H1469" s="17"/>
      <c r="I1469" s="17"/>
      <c r="J1469" s="17"/>
      <c r="K1469" s="17"/>
      <c r="L1469" s="17"/>
      <c r="M1469" s="17"/>
      <c r="N1469" s="17"/>
      <c r="O1469" s="38"/>
      <c r="P1469" s="38"/>
      <c r="Q1469" s="38"/>
    </row>
    <row r="1470" spans="2:17" ht="20.100000000000001" customHeight="1">
      <c r="B1470"/>
      <c r="C1470" s="59"/>
      <c r="D1470" s="60"/>
      <c r="E1470" s="14"/>
      <c r="F1470" s="17"/>
      <c r="G1470" s="39"/>
      <c r="H1470" s="17"/>
      <c r="I1470" s="17"/>
      <c r="J1470" s="17"/>
      <c r="K1470" s="17"/>
      <c r="L1470" s="17"/>
      <c r="M1470" s="17"/>
      <c r="N1470" s="17"/>
      <c r="O1470" s="38"/>
      <c r="P1470" s="38"/>
      <c r="Q1470" s="38"/>
    </row>
    <row r="1471" spans="2:17" ht="19.5" customHeight="1">
      <c r="B1471"/>
      <c r="C1471" s="59"/>
      <c r="D1471" s="60"/>
      <c r="E1471" s="14"/>
      <c r="F1471" s="17"/>
      <c r="G1471" s="39"/>
      <c r="H1471" s="17"/>
      <c r="I1471" s="17"/>
      <c r="J1471" s="17"/>
      <c r="K1471" s="17"/>
      <c r="L1471" s="17"/>
      <c r="M1471" s="17"/>
      <c r="N1471" s="17"/>
      <c r="O1471" s="38"/>
      <c r="P1471" s="38"/>
      <c r="Q1471" s="38"/>
    </row>
    <row r="1472" spans="2:17" ht="20.100000000000001" customHeight="1">
      <c r="B1472"/>
      <c r="C1472" s="59"/>
      <c r="D1472" s="60"/>
      <c r="E1472" s="14"/>
      <c r="F1472" s="17"/>
      <c r="G1472" s="39"/>
      <c r="H1472" s="17"/>
      <c r="I1472" s="17"/>
      <c r="J1472" s="17"/>
      <c r="K1472" s="17"/>
      <c r="L1472" s="17"/>
      <c r="M1472" s="17"/>
      <c r="N1472" s="17"/>
      <c r="O1472" s="38"/>
      <c r="P1472" s="38"/>
      <c r="Q1472" s="38"/>
    </row>
    <row r="1473" spans="2:17" ht="20.100000000000001" customHeight="1">
      <c r="B1473"/>
      <c r="C1473" s="59"/>
      <c r="D1473" s="60"/>
      <c r="E1473" s="14"/>
      <c r="F1473" s="17"/>
      <c r="G1473" s="39"/>
      <c r="H1473" s="17"/>
      <c r="I1473" s="17"/>
      <c r="J1473" s="17"/>
      <c r="K1473" s="17"/>
      <c r="L1473" s="17"/>
      <c r="M1473" s="17"/>
      <c r="N1473" s="17"/>
      <c r="O1473" s="38"/>
      <c r="P1473" s="38"/>
      <c r="Q1473" s="38"/>
    </row>
    <row r="1474" spans="2:17" ht="20.100000000000001" customHeight="1">
      <c r="B1474"/>
      <c r="C1474" s="59"/>
      <c r="D1474" s="60"/>
      <c r="E1474" s="14"/>
      <c r="F1474" s="17"/>
      <c r="G1474" s="39"/>
      <c r="H1474" s="17"/>
      <c r="I1474" s="17"/>
      <c r="J1474" s="17"/>
      <c r="K1474" s="17"/>
      <c r="L1474" s="17"/>
      <c r="M1474" s="17"/>
      <c r="N1474" s="17"/>
      <c r="O1474" s="38"/>
      <c r="P1474" s="38"/>
      <c r="Q1474" s="38"/>
    </row>
    <row r="1475" spans="2:17" ht="20.100000000000001" customHeight="1">
      <c r="B1475"/>
      <c r="C1475" s="59"/>
      <c r="D1475" s="60"/>
      <c r="E1475" s="14"/>
      <c r="F1475" s="17"/>
      <c r="G1475" s="39"/>
      <c r="H1475" s="17"/>
      <c r="I1475" s="17"/>
      <c r="J1475" s="17"/>
      <c r="K1475" s="17"/>
      <c r="L1475" s="17"/>
      <c r="M1475" s="17"/>
      <c r="N1475" s="17"/>
      <c r="O1475" s="38"/>
      <c r="P1475" s="38"/>
      <c r="Q1475" s="38"/>
    </row>
    <row r="1476" spans="2:17" ht="20.100000000000001" customHeight="1">
      <c r="B1476"/>
      <c r="C1476" s="70" t="s">
        <v>22</v>
      </c>
      <c r="D1476" s="70"/>
      <c r="E1476" s="70"/>
      <c r="F1476" s="70"/>
      <c r="G1476" s="70"/>
      <c r="H1476" s="70"/>
      <c r="I1476" s="70"/>
      <c r="J1476" s="70"/>
      <c r="K1476" s="70"/>
      <c r="O1476" s="47"/>
      <c r="P1476" s="47"/>
      <c r="Q1476" s="47"/>
    </row>
    <row r="1477" spans="2:17" ht="20.100000000000001" customHeight="1">
      <c r="B1477"/>
      <c r="C1477" s="59"/>
      <c r="D1477" s="60"/>
      <c r="E1477" s="14"/>
      <c r="F1477" s="17"/>
      <c r="G1477" s="39"/>
      <c r="H1477" s="17"/>
      <c r="I1477" s="17"/>
      <c r="J1477" s="17"/>
      <c r="K1477" s="17"/>
      <c r="L1477" s="17"/>
      <c r="M1477" s="17"/>
      <c r="N1477" s="17"/>
      <c r="O1477" s="38"/>
      <c r="P1477" s="38"/>
      <c r="Q1477" s="38"/>
    </row>
    <row r="1478" spans="2:17" ht="20.100000000000001" customHeight="1">
      <c r="B1478"/>
      <c r="C1478" s="59"/>
      <c r="D1478" s="60"/>
      <c r="E1478" s="14"/>
      <c r="F1478" s="17"/>
      <c r="G1478" s="39"/>
      <c r="H1478" s="17"/>
      <c r="I1478" s="17"/>
      <c r="J1478" s="17"/>
      <c r="K1478" s="17"/>
      <c r="L1478" s="17"/>
      <c r="M1478" s="17"/>
      <c r="N1478" s="17"/>
      <c r="O1478" s="38"/>
      <c r="P1478" s="38"/>
      <c r="Q1478" s="38"/>
    </row>
    <row r="1479" spans="2:17" ht="20.100000000000001" customHeight="1">
      <c r="B1479"/>
      <c r="C1479" s="59"/>
      <c r="D1479" s="60"/>
      <c r="E1479" s="14"/>
      <c r="F1479" s="17"/>
      <c r="G1479" s="39"/>
      <c r="H1479" s="17"/>
      <c r="I1479" s="17"/>
      <c r="J1479" s="17"/>
      <c r="K1479" s="17"/>
      <c r="L1479" s="17"/>
      <c r="M1479" s="17"/>
      <c r="N1479" s="17"/>
      <c r="O1479" s="38"/>
      <c r="P1479" s="38"/>
      <c r="Q1479" s="38"/>
    </row>
    <row r="1480" spans="2:17" ht="20.100000000000001" customHeight="1">
      <c r="B1480"/>
      <c r="C1480" s="59"/>
      <c r="D1480" s="60"/>
      <c r="E1480" s="14"/>
      <c r="F1480" s="17"/>
      <c r="G1480" s="39"/>
      <c r="H1480" s="17"/>
      <c r="I1480" s="17"/>
      <c r="J1480" s="17"/>
      <c r="K1480" s="17"/>
      <c r="L1480" s="17"/>
      <c r="M1480" s="17"/>
      <c r="N1480" s="17"/>
      <c r="O1480" s="38"/>
      <c r="P1480" s="38"/>
      <c r="Q1480" s="38"/>
    </row>
    <row r="1481" spans="2:17" ht="20.100000000000001" customHeight="1">
      <c r="B1481"/>
      <c r="C1481" s="59"/>
      <c r="D1481" s="60"/>
      <c r="E1481" s="14"/>
      <c r="F1481" s="17"/>
      <c r="G1481" s="39"/>
      <c r="H1481" s="17"/>
      <c r="I1481" s="17"/>
      <c r="J1481" s="17"/>
      <c r="K1481" s="17"/>
      <c r="L1481" s="17"/>
      <c r="M1481" s="17"/>
      <c r="N1481" s="17"/>
      <c r="O1481" s="38"/>
      <c r="P1481" s="38"/>
      <c r="Q1481" s="38"/>
    </row>
    <row r="1482" spans="2:17" ht="20.100000000000001" customHeight="1">
      <c r="B1482"/>
      <c r="C1482" s="59"/>
      <c r="D1482" s="60"/>
      <c r="E1482" s="14"/>
      <c r="F1482" s="17"/>
      <c r="G1482" s="39"/>
      <c r="H1482" s="17"/>
      <c r="I1482" s="17"/>
      <c r="J1482" s="17"/>
      <c r="K1482" s="17"/>
      <c r="L1482" s="17"/>
      <c r="M1482" s="17"/>
      <c r="N1482" s="17"/>
      <c r="O1482" s="38"/>
      <c r="P1482" s="38"/>
      <c r="Q1482" s="38"/>
    </row>
    <row r="1483" spans="2:17" ht="20.100000000000001" customHeight="1">
      <c r="B1483"/>
      <c r="C1483" s="70" t="s">
        <v>63</v>
      </c>
      <c r="D1483" s="70"/>
      <c r="E1483" s="70"/>
      <c r="F1483" s="70"/>
      <c r="G1483" s="70"/>
      <c r="H1483" s="70"/>
      <c r="I1483" s="70"/>
      <c r="J1483" s="70"/>
      <c r="K1483" s="71"/>
      <c r="O1483" s="47"/>
      <c r="P1483" s="47"/>
      <c r="Q1483" s="47"/>
    </row>
    <row r="1484" spans="2:17" ht="20.100000000000001" customHeight="1">
      <c r="B1484"/>
      <c r="C1484" s="59" t="s">
        <v>103</v>
      </c>
      <c r="D1484" s="60"/>
      <c r="E1484" s="14"/>
      <c r="F1484" s="17"/>
      <c r="G1484" s="39"/>
      <c r="H1484" s="17"/>
      <c r="I1484" s="17"/>
      <c r="J1484" s="17"/>
      <c r="K1484" s="17"/>
      <c r="L1484" s="17"/>
      <c r="M1484" s="17"/>
      <c r="N1484" s="17"/>
      <c r="O1484" s="38"/>
      <c r="P1484" s="38"/>
      <c r="Q1484" s="38"/>
    </row>
    <row r="1485" spans="2:17" ht="20.100000000000001" customHeight="1">
      <c r="B1485"/>
      <c r="C1485" s="59"/>
      <c r="D1485" s="60"/>
      <c r="E1485" s="14"/>
      <c r="F1485" s="17"/>
      <c r="G1485" s="39"/>
      <c r="H1485" s="17"/>
      <c r="I1485" s="17"/>
      <c r="J1485" s="17"/>
      <c r="K1485" s="17"/>
      <c r="L1485" s="17"/>
      <c r="M1485" s="17"/>
      <c r="N1485" s="17"/>
      <c r="O1485" s="38"/>
      <c r="P1485" s="38"/>
      <c r="Q1485" s="38"/>
    </row>
    <row r="1486" spans="2:17" ht="20.100000000000001" customHeight="1">
      <c r="B1486"/>
      <c r="C1486" s="59"/>
      <c r="D1486" s="60"/>
      <c r="E1486" s="14"/>
      <c r="F1486" s="17"/>
      <c r="G1486" s="39"/>
      <c r="H1486" s="17"/>
      <c r="I1486" s="17"/>
      <c r="J1486" s="17"/>
      <c r="K1486" s="17"/>
      <c r="L1486" s="17"/>
      <c r="M1486" s="17"/>
      <c r="N1486" s="17"/>
      <c r="O1486" s="38"/>
      <c r="P1486" s="38"/>
      <c r="Q1486" s="38"/>
    </row>
    <row r="1487" spans="2:17" ht="20.100000000000001" customHeight="1">
      <c r="B1487"/>
      <c r="C1487" s="59"/>
      <c r="D1487" s="60"/>
      <c r="E1487" s="14"/>
      <c r="F1487" s="17"/>
      <c r="G1487" s="39"/>
      <c r="H1487" s="17"/>
      <c r="I1487" s="17"/>
      <c r="J1487" s="17"/>
      <c r="K1487" s="17"/>
      <c r="L1487" s="17"/>
      <c r="M1487" s="17"/>
      <c r="N1487" s="17"/>
      <c r="O1487" s="38"/>
      <c r="P1487" s="38"/>
      <c r="Q1487" s="38"/>
    </row>
    <row r="1488" spans="2:17" ht="20.100000000000001" customHeight="1">
      <c r="B1488"/>
      <c r="C1488" s="59"/>
      <c r="D1488" s="60"/>
      <c r="E1488" s="14"/>
      <c r="F1488" s="17"/>
      <c r="G1488" s="39"/>
      <c r="H1488" s="17"/>
      <c r="I1488" s="17"/>
      <c r="J1488" s="17"/>
      <c r="K1488" s="17"/>
      <c r="L1488" s="17"/>
      <c r="M1488" s="17"/>
      <c r="N1488" s="17"/>
      <c r="O1488" s="38"/>
      <c r="P1488" s="38"/>
      <c r="Q1488" s="38"/>
    </row>
    <row r="1489" spans="2:17" ht="20.100000000000001" customHeight="1">
      <c r="B1489"/>
      <c r="C1489" s="59"/>
      <c r="D1489" s="60"/>
      <c r="E1489" s="14"/>
      <c r="F1489" s="17"/>
      <c r="G1489" s="39"/>
      <c r="H1489" s="17"/>
      <c r="I1489" s="17"/>
      <c r="J1489" s="17"/>
      <c r="K1489" s="17"/>
      <c r="L1489" s="17"/>
      <c r="M1489" s="17"/>
      <c r="N1489" s="17"/>
      <c r="O1489" s="38"/>
      <c r="P1489" s="38"/>
      <c r="Q1489" s="38"/>
    </row>
    <row r="1490" spans="2:17" ht="20.100000000000001" customHeight="1">
      <c r="B1490"/>
      <c r="C1490" s="59"/>
      <c r="D1490" s="60"/>
      <c r="E1490" s="14"/>
      <c r="F1490" s="17"/>
      <c r="G1490" s="39"/>
      <c r="H1490" s="17"/>
      <c r="I1490" s="17"/>
      <c r="J1490" s="17"/>
      <c r="K1490" s="17"/>
      <c r="L1490" s="17"/>
      <c r="M1490" s="17"/>
      <c r="N1490" s="17"/>
      <c r="O1490" s="38"/>
      <c r="P1490" s="38"/>
      <c r="Q1490" s="38"/>
    </row>
    <row r="1491" spans="2:17" ht="20.100000000000001" customHeight="1">
      <c r="B1491"/>
      <c r="C1491" s="59"/>
      <c r="D1491" s="60"/>
      <c r="E1491" s="14"/>
      <c r="F1491" s="17"/>
      <c r="G1491" s="39"/>
      <c r="H1491" s="17"/>
      <c r="I1491" s="17"/>
      <c r="J1491" s="17"/>
      <c r="K1491" s="17"/>
      <c r="L1491" s="17"/>
      <c r="M1491" s="17"/>
      <c r="N1491" s="17"/>
      <c r="O1491" s="38"/>
      <c r="P1491" s="38"/>
      <c r="Q1491" s="38"/>
    </row>
    <row r="1492" spans="2:17" ht="20.100000000000001" customHeight="1">
      <c r="B1492"/>
      <c r="C1492" s="59"/>
      <c r="D1492" s="60"/>
      <c r="E1492" s="14"/>
      <c r="F1492" s="17"/>
      <c r="G1492" s="39"/>
      <c r="H1492" s="17"/>
      <c r="I1492" s="17"/>
      <c r="J1492" s="17"/>
      <c r="K1492" s="17"/>
      <c r="L1492" s="17"/>
      <c r="M1492" s="17"/>
      <c r="N1492" s="17"/>
      <c r="O1492" s="38"/>
      <c r="P1492" s="38"/>
      <c r="Q1492" s="38"/>
    </row>
    <row r="1493" spans="2:17" ht="20.100000000000001" customHeight="1">
      <c r="B1493"/>
      <c r="C1493" s="3" t="s">
        <v>16</v>
      </c>
      <c r="F1493" s="18"/>
      <c r="G1493" s="44"/>
      <c r="H1493" s="18"/>
      <c r="I1493" s="18"/>
      <c r="J1493" s="18"/>
      <c r="K1493" s="18"/>
      <c r="O1493" s="47"/>
      <c r="P1493" s="47"/>
      <c r="Q1493" s="47"/>
    </row>
    <row r="1494" spans="2:17" ht="20.100000000000001" customHeight="1">
      <c r="B1494"/>
      <c r="C1494" s="72" t="s">
        <v>51</v>
      </c>
      <c r="D1494" s="73"/>
      <c r="E1494" s="27"/>
      <c r="F1494" s="19">
        <v>150</v>
      </c>
      <c r="G1494" s="45">
        <v>0</v>
      </c>
      <c r="H1494" s="20">
        <v>150</v>
      </c>
      <c r="I1494" s="17"/>
      <c r="J1494" s="17"/>
      <c r="K1494" s="17"/>
      <c r="L1494" s="17"/>
      <c r="M1494" s="17"/>
      <c r="N1494" s="17"/>
      <c r="O1494" s="38"/>
      <c r="P1494" s="38"/>
      <c r="Q1494" s="38"/>
    </row>
    <row r="1495" spans="2:17" ht="20.100000000000001" customHeight="1">
      <c r="B1495"/>
      <c r="C1495" s="72" t="s">
        <v>58</v>
      </c>
      <c r="D1495" s="73"/>
      <c r="E1495" s="27"/>
      <c r="F1495" s="19">
        <v>100</v>
      </c>
      <c r="G1495" s="45">
        <v>0</v>
      </c>
      <c r="H1495" s="20">
        <v>100</v>
      </c>
      <c r="I1495" s="17"/>
      <c r="J1495" s="17"/>
      <c r="K1495" s="17"/>
      <c r="L1495" s="17"/>
      <c r="M1495" s="17"/>
      <c r="N1495" s="17"/>
      <c r="O1495" s="38"/>
      <c r="P1495" s="38"/>
      <c r="Q1495" s="38"/>
    </row>
    <row r="1496" spans="2:17" ht="20.100000000000001" customHeight="1">
      <c r="B1496"/>
      <c r="C1496" s="59"/>
      <c r="D1496" s="60"/>
      <c r="E1496" s="27"/>
      <c r="F1496" s="19"/>
      <c r="G1496" s="45"/>
      <c r="H1496" s="20"/>
      <c r="I1496" s="17"/>
      <c r="J1496" s="17"/>
      <c r="K1496" s="17"/>
      <c r="L1496" s="17"/>
      <c r="M1496" s="17"/>
      <c r="N1496" s="17"/>
      <c r="O1496" s="38"/>
      <c r="P1496" s="38"/>
      <c r="Q1496" s="38"/>
    </row>
    <row r="1497" spans="2:17" ht="20.100000000000001" customHeight="1">
      <c r="B1497"/>
      <c r="C1497" s="59"/>
      <c r="D1497" s="60"/>
      <c r="E1497" s="27"/>
      <c r="F1497" s="19"/>
      <c r="G1497" s="45"/>
      <c r="H1497" s="20"/>
      <c r="I1497" s="17"/>
      <c r="J1497" s="17"/>
      <c r="K1497" s="17"/>
      <c r="L1497" s="17"/>
      <c r="M1497" s="17"/>
      <c r="N1497" s="17"/>
      <c r="O1497" s="38"/>
      <c r="P1497" s="38"/>
      <c r="Q1497" s="38"/>
    </row>
    <row r="1498" spans="2:17" ht="20.100000000000001" customHeight="1">
      <c r="B1498"/>
      <c r="C1498" s="59"/>
      <c r="D1498" s="60"/>
      <c r="E1498" s="27"/>
      <c r="F1498" s="19"/>
      <c r="G1498" s="45"/>
      <c r="H1498" s="20"/>
      <c r="I1498" s="17"/>
      <c r="J1498" s="17"/>
      <c r="K1498" s="17"/>
      <c r="L1498" s="17"/>
      <c r="M1498" s="17"/>
      <c r="N1498" s="17"/>
      <c r="O1498" s="38"/>
      <c r="P1498" s="38"/>
      <c r="Q1498" s="38"/>
    </row>
    <row r="1499" spans="2:17" ht="20.100000000000001" customHeight="1">
      <c r="B1499"/>
      <c r="C1499" s="59"/>
      <c r="D1499" s="60"/>
      <c r="E1499" s="27"/>
      <c r="F1499" s="19"/>
      <c r="G1499" s="45"/>
      <c r="H1499" s="20"/>
      <c r="I1499" s="17"/>
      <c r="J1499" s="17"/>
      <c r="K1499" s="17"/>
      <c r="L1499" s="17"/>
      <c r="M1499" s="17"/>
      <c r="N1499" s="17"/>
      <c r="O1499" s="38"/>
      <c r="P1499" s="38"/>
      <c r="Q1499" s="38"/>
    </row>
    <row r="1500" spans="2:17" ht="20.100000000000001" customHeight="1">
      <c r="B1500"/>
      <c r="C1500" s="74" t="s">
        <v>72</v>
      </c>
      <c r="D1500" s="71"/>
      <c r="E1500" s="24" t="s">
        <v>103</v>
      </c>
      <c r="F1500" s="24"/>
      <c r="G1500" s="46"/>
      <c r="H1500" s="24"/>
      <c r="I1500" s="24"/>
      <c r="J1500" s="24"/>
      <c r="K1500" s="24"/>
      <c r="L1500" s="24"/>
      <c r="M1500" s="24"/>
      <c r="N1500" s="24"/>
      <c r="O1500" s="48"/>
      <c r="P1500" s="48"/>
      <c r="Q1500" s="48"/>
    </row>
    <row r="1501" spans="2:17" ht="20.100000000000001" customHeight="1">
      <c r="B1501"/>
      <c r="C1501" s="74" t="s">
        <v>29</v>
      </c>
      <c r="D1501" s="71"/>
      <c r="E1501" s="24" t="s">
        <v>104</v>
      </c>
      <c r="F1501" s="24"/>
      <c r="G1501" s="46"/>
      <c r="H1501" s="24"/>
      <c r="I1501" s="24"/>
      <c r="J1501" s="24"/>
      <c r="K1501" s="24"/>
      <c r="L1501" s="24"/>
      <c r="M1501" s="24"/>
      <c r="N1501" s="24"/>
      <c r="O1501" s="48"/>
      <c r="P1501" s="48"/>
      <c r="Q1501" s="48"/>
    </row>
    <row r="1502" spans="2:17" ht="20.100000000000001" customHeight="1">
      <c r="B1502"/>
      <c r="C1502" s="74" t="s">
        <v>45</v>
      </c>
      <c r="D1502" s="71"/>
      <c r="E1502" s="24" t="s">
        <v>104</v>
      </c>
      <c r="F1502" s="24"/>
      <c r="G1502" s="46"/>
      <c r="H1502" s="24"/>
      <c r="I1502" s="24"/>
      <c r="J1502" s="24"/>
      <c r="K1502" s="24"/>
      <c r="L1502" s="24"/>
      <c r="M1502" s="24"/>
      <c r="N1502" s="24"/>
      <c r="O1502" s="48"/>
      <c r="P1502" s="48"/>
      <c r="Q1502" s="48"/>
    </row>
    <row r="1503" spans="2:17" ht="20.100000000000001" customHeight="1">
      <c r="B1503"/>
      <c r="C1503" s="76" t="s">
        <v>79</v>
      </c>
      <c r="D1503" s="76"/>
      <c r="E1503" s="24" t="s">
        <v>105</v>
      </c>
      <c r="F1503" s="24"/>
      <c r="G1503" s="46"/>
      <c r="H1503" s="24"/>
      <c r="I1503" s="24"/>
      <c r="J1503" s="24"/>
      <c r="K1503" s="24"/>
      <c r="L1503" s="24"/>
      <c r="M1503" s="24"/>
      <c r="N1503" s="24"/>
      <c r="O1503" s="48"/>
      <c r="P1503" s="48"/>
      <c r="Q1503" s="48"/>
    </row>
    <row r="1504" spans="2:17" ht="19.5" customHeight="1">
      <c r="B1504"/>
      <c r="C1504" s="76" t="s">
        <v>59</v>
      </c>
      <c r="D1504" s="76"/>
      <c r="E1504" s="24" t="s">
        <v>105</v>
      </c>
      <c r="F1504" s="24"/>
      <c r="G1504" s="46"/>
      <c r="H1504" s="24"/>
      <c r="I1504" s="24"/>
      <c r="J1504" s="24"/>
      <c r="K1504" s="24"/>
      <c r="L1504" s="24"/>
      <c r="M1504" s="24"/>
      <c r="N1504" s="24"/>
      <c r="O1504" s="48"/>
      <c r="P1504" s="48"/>
      <c r="Q1504" s="48"/>
    </row>
    <row r="1505" spans="2:17" ht="19.5" customHeight="1">
      <c r="B1505"/>
      <c r="C1505" t="s">
        <v>93</v>
      </c>
      <c r="G1505" s="42"/>
      <c r="O1505" s="47"/>
      <c r="P1505" s="47"/>
      <c r="Q1505" s="47"/>
    </row>
    <row r="1506" spans="2:17" ht="15.75">
      <c r="F1506" s="6"/>
    </row>
    <row r="1507" spans="2:17" ht="20.100000000000001" customHeight="1">
      <c r="B1507"/>
      <c r="C1507" s="4" t="s">
        <v>2</v>
      </c>
      <c r="D1507" s="5" t="s">
        <v>292</v>
      </c>
      <c r="E1507" s="1"/>
      <c r="G1507" s="42"/>
    </row>
    <row r="1508" spans="2:17" ht="20.100000000000001" customHeight="1">
      <c r="B1508"/>
      <c r="C1508" s="4" t="s">
        <v>5</v>
      </c>
      <c r="D1508" s="16" t="s">
        <v>303</v>
      </c>
      <c r="E1508" s="1"/>
      <c r="G1508" s="42"/>
    </row>
    <row r="1509" spans="2:17" ht="20.100000000000001" customHeight="1">
      <c r="C1509" s="4" t="s">
        <v>7</v>
      </c>
      <c r="D1509" s="5">
        <v>70</v>
      </c>
      <c r="E1509" s="1"/>
      <c r="G1509" s="42"/>
    </row>
    <row r="1510" spans="2:17" ht="20.100000000000001" customHeight="1">
      <c r="C1510" s="4" t="s">
        <v>12</v>
      </c>
      <c r="D1510" s="5"/>
      <c r="E1510" s="1"/>
      <c r="G1510" s="42"/>
    </row>
    <row r="1511" spans="2:17" ht="20.100000000000001" customHeight="1">
      <c r="C1511" s="4" t="s">
        <v>13</v>
      </c>
      <c r="D1511" s="7">
        <v>2000</v>
      </c>
      <c r="E1511" s="1"/>
      <c r="G1511" s="42"/>
    </row>
    <row r="1512" spans="2:17" ht="30" customHeight="1">
      <c r="C1512" s="8" t="s">
        <v>86</v>
      </c>
      <c r="D1512" s="37">
        <v>1.23E-2</v>
      </c>
      <c r="E1512" s="1"/>
      <c r="G1512" s="42"/>
    </row>
    <row r="1513" spans="2:17" ht="30" customHeight="1">
      <c r="C1513" s="8" t="s">
        <v>85</v>
      </c>
      <c r="D1513" s="38"/>
      <c r="E1513" s="1"/>
      <c r="G1513" s="42"/>
    </row>
    <row r="1514" spans="2:17" ht="20.100000000000001" customHeight="1">
      <c r="C1514" s="2"/>
      <c r="G1514" s="42"/>
    </row>
    <row r="1515" spans="2:17" s="10" customFormat="1" ht="20.100000000000001" customHeight="1">
      <c r="B1515" s="9"/>
      <c r="F1515" s="63" t="s">
        <v>3</v>
      </c>
      <c r="G1515" s="64"/>
      <c r="H1515" s="65"/>
      <c r="I1515" s="61" t="s">
        <v>4</v>
      </c>
      <c r="J1515" s="61"/>
      <c r="K1515" s="61"/>
      <c r="L1515" s="61" t="s">
        <v>84</v>
      </c>
      <c r="M1515" s="61"/>
      <c r="N1515" s="61"/>
      <c r="O1515" s="61" t="s">
        <v>83</v>
      </c>
      <c r="P1515" s="61"/>
      <c r="Q1515" s="61"/>
    </row>
    <row r="1516" spans="2:17" s="10" customFormat="1" ht="20.100000000000001" customHeight="1">
      <c r="B1516" s="9"/>
      <c r="F1516" s="63" t="s">
        <v>6</v>
      </c>
      <c r="G1516" s="64"/>
      <c r="H1516" s="65"/>
      <c r="I1516" s="62" t="s">
        <v>48</v>
      </c>
      <c r="J1516" s="62"/>
      <c r="K1516" s="62"/>
      <c r="L1516" s="62" t="s">
        <v>48</v>
      </c>
      <c r="M1516" s="62"/>
      <c r="N1516" s="62"/>
      <c r="O1516" s="62" t="s">
        <v>48</v>
      </c>
      <c r="P1516" s="62"/>
      <c r="Q1516" s="62"/>
    </row>
    <row r="1517" spans="2:17" s="13" customFormat="1" ht="20.100000000000001" customHeight="1">
      <c r="B1517" s="11"/>
      <c r="C1517" s="66" t="s">
        <v>14</v>
      </c>
      <c r="D1517" s="67"/>
      <c r="E1517" s="35" t="s">
        <v>17</v>
      </c>
      <c r="F1517" s="35" t="s">
        <v>8</v>
      </c>
      <c r="G1517" s="43" t="s">
        <v>18</v>
      </c>
      <c r="H1517" s="35" t="s">
        <v>19</v>
      </c>
      <c r="I1517" s="35" t="s">
        <v>9</v>
      </c>
      <c r="J1517" s="35" t="s">
        <v>10</v>
      </c>
      <c r="K1517" s="35" t="s">
        <v>11</v>
      </c>
      <c r="L1517" s="35" t="s">
        <v>9</v>
      </c>
      <c r="M1517" s="35" t="s">
        <v>10</v>
      </c>
      <c r="N1517" s="35" t="s">
        <v>11</v>
      </c>
      <c r="O1517" s="35" t="s">
        <v>9</v>
      </c>
      <c r="P1517" s="35" t="s">
        <v>10</v>
      </c>
      <c r="Q1517" s="35" t="s">
        <v>11</v>
      </c>
    </row>
    <row r="1518" spans="2:17" ht="20.100000000000001" customHeight="1">
      <c r="C1518" s="68" t="s">
        <v>15</v>
      </c>
      <c r="D1518" s="69"/>
      <c r="E1518" s="14" t="s">
        <v>747</v>
      </c>
      <c r="F1518" s="17">
        <v>3715</v>
      </c>
      <c r="G1518" s="39">
        <f>ROUND(1-(H1518/F1518),3)</f>
        <v>0.56599999999999995</v>
      </c>
      <c r="H1518" s="17">
        <v>1611</v>
      </c>
      <c r="I1518" s="17">
        <v>46.53</v>
      </c>
      <c r="J1518" s="17">
        <v>37.58</v>
      </c>
      <c r="K1518" s="17">
        <v>31.16</v>
      </c>
      <c r="L1518" s="17" t="s">
        <v>92</v>
      </c>
      <c r="M1518" s="17" t="s">
        <v>92</v>
      </c>
      <c r="N1518" s="17" t="s">
        <v>92</v>
      </c>
      <c r="O1518" s="38">
        <f>ROUND(I1518/D1511,4)+D1512</f>
        <v>3.56E-2</v>
      </c>
      <c r="P1518" s="38">
        <f>ROUND(J1518/D1511,4)+D1512</f>
        <v>3.1100000000000003E-2</v>
      </c>
      <c r="Q1518" s="38">
        <f>ROUND(K1518/D1511,4)+D1512</f>
        <v>2.7900000000000001E-2</v>
      </c>
    </row>
    <row r="1519" spans="2:17" ht="20.100000000000001" customHeight="1">
      <c r="B1519" s="15"/>
      <c r="C1519" s="75" t="s">
        <v>20</v>
      </c>
      <c r="D1519" s="75"/>
      <c r="E1519" s="75"/>
      <c r="F1519" s="75"/>
      <c r="G1519" s="75"/>
      <c r="H1519" s="75"/>
      <c r="I1519" s="75"/>
      <c r="J1519" s="75"/>
      <c r="K1519" s="75"/>
    </row>
    <row r="1520" spans="2:17" ht="20.100000000000001" customHeight="1">
      <c r="C1520" s="59" t="s">
        <v>248</v>
      </c>
      <c r="D1520" s="60"/>
      <c r="E1520" s="14" t="s">
        <v>703</v>
      </c>
      <c r="F1520" s="17" t="s">
        <v>92</v>
      </c>
      <c r="G1520" s="39" t="s">
        <v>92</v>
      </c>
      <c r="H1520" s="17">
        <v>140</v>
      </c>
      <c r="I1520" s="17">
        <v>4.04</v>
      </c>
      <c r="J1520" s="17">
        <v>3.27</v>
      </c>
      <c r="K1520" s="17">
        <v>2.71</v>
      </c>
      <c r="L1520" s="17" t="s">
        <v>92</v>
      </c>
      <c r="M1520" s="17" t="s">
        <v>92</v>
      </c>
      <c r="N1520" s="17" t="s">
        <v>92</v>
      </c>
      <c r="O1520" s="38">
        <f t="shared" ref="O1520:O1540" si="37">IF(ROUND(I1520/D$1511,4)=0,0.0001,ROUND(I1520/D$1511,4))</f>
        <v>2E-3</v>
      </c>
      <c r="P1520" s="38">
        <f t="shared" ref="P1520:P1540" si="38">IF(ROUND(J1520/D$1511,4)=0,0.0001,ROUND(J1520/D$1511,4))</f>
        <v>1.6000000000000001E-3</v>
      </c>
      <c r="Q1520" s="38">
        <f t="shared" ref="Q1520:Q1540" si="39">IF(ROUND(K1520/D$1511,4)=0,0.0001,ROUND(K1520/D$1511,4))</f>
        <v>1.4E-3</v>
      </c>
    </row>
    <row r="1521" spans="2:17" ht="20.100000000000001" customHeight="1">
      <c r="C1521" s="59" t="s">
        <v>304</v>
      </c>
      <c r="D1521" s="60"/>
      <c r="E1521" s="14" t="s">
        <v>739</v>
      </c>
      <c r="F1521" s="17">
        <v>252.86</v>
      </c>
      <c r="G1521" s="39">
        <f t="shared" ref="G1521:G1540" si="40">ROUND(1-(H1521/F1521),3)</f>
        <v>0.30399999999999999</v>
      </c>
      <c r="H1521" s="17">
        <v>176</v>
      </c>
      <c r="I1521" s="17">
        <v>5.08</v>
      </c>
      <c r="J1521" s="17">
        <v>4.1100000000000003</v>
      </c>
      <c r="K1521" s="17">
        <v>3.4</v>
      </c>
      <c r="L1521" s="17" t="s">
        <v>92</v>
      </c>
      <c r="M1521" s="17" t="s">
        <v>92</v>
      </c>
      <c r="N1521" s="17" t="s">
        <v>92</v>
      </c>
      <c r="O1521" s="38">
        <f t="shared" si="37"/>
        <v>2.5000000000000001E-3</v>
      </c>
      <c r="P1521" s="38">
        <f t="shared" si="38"/>
        <v>2.0999999999999999E-3</v>
      </c>
      <c r="Q1521" s="38">
        <f t="shared" si="39"/>
        <v>1.6999999999999999E-3</v>
      </c>
    </row>
    <row r="1522" spans="2:17" ht="20.100000000000001" customHeight="1">
      <c r="C1522" s="59" t="s">
        <v>305</v>
      </c>
      <c r="D1522" s="60"/>
      <c r="E1522" s="14" t="s">
        <v>748</v>
      </c>
      <c r="F1522" s="17">
        <v>304.29000000000002</v>
      </c>
      <c r="G1522" s="39">
        <f t="shared" si="40"/>
        <v>0.31</v>
      </c>
      <c r="H1522" s="17">
        <v>210</v>
      </c>
      <c r="I1522" s="17">
        <v>6.06</v>
      </c>
      <c r="J1522" s="17">
        <v>4.9000000000000004</v>
      </c>
      <c r="K1522" s="17">
        <v>4.0599999999999996</v>
      </c>
      <c r="L1522" s="17" t="s">
        <v>92</v>
      </c>
      <c r="M1522" s="17" t="s">
        <v>92</v>
      </c>
      <c r="N1522" s="17" t="s">
        <v>92</v>
      </c>
      <c r="O1522" s="38">
        <f t="shared" si="37"/>
        <v>3.0000000000000001E-3</v>
      </c>
      <c r="P1522" s="38">
        <f t="shared" si="38"/>
        <v>2.5000000000000001E-3</v>
      </c>
      <c r="Q1522" s="38">
        <f t="shared" si="39"/>
        <v>2E-3</v>
      </c>
    </row>
    <row r="1523" spans="2:17" ht="20.100000000000001" customHeight="1">
      <c r="C1523" s="59" t="s">
        <v>306</v>
      </c>
      <c r="D1523" s="60"/>
      <c r="E1523" s="14" t="s">
        <v>624</v>
      </c>
      <c r="F1523" s="17">
        <v>317.14</v>
      </c>
      <c r="G1523" s="39">
        <f t="shared" si="40"/>
        <v>0.21199999999999999</v>
      </c>
      <c r="H1523" s="17">
        <v>250</v>
      </c>
      <c r="I1523" s="17">
        <v>7.22</v>
      </c>
      <c r="J1523" s="17">
        <v>5.83</v>
      </c>
      <c r="K1523" s="17">
        <v>4.84</v>
      </c>
      <c r="L1523" s="17" t="s">
        <v>92</v>
      </c>
      <c r="M1523" s="17" t="s">
        <v>92</v>
      </c>
      <c r="N1523" s="17" t="s">
        <v>92</v>
      </c>
      <c r="O1523" s="38">
        <f t="shared" si="37"/>
        <v>3.5999999999999999E-3</v>
      </c>
      <c r="P1523" s="38">
        <f t="shared" si="38"/>
        <v>2.8999999999999998E-3</v>
      </c>
      <c r="Q1523" s="38">
        <f t="shared" si="39"/>
        <v>2.3999999999999998E-3</v>
      </c>
    </row>
    <row r="1524" spans="2:17" ht="20.100000000000001" customHeight="1">
      <c r="C1524" s="59" t="s">
        <v>307</v>
      </c>
      <c r="D1524" s="60"/>
      <c r="E1524" s="14" t="s">
        <v>740</v>
      </c>
      <c r="F1524" s="17">
        <v>380</v>
      </c>
      <c r="G1524" s="39">
        <f t="shared" si="40"/>
        <v>0.308</v>
      </c>
      <c r="H1524" s="17">
        <v>263</v>
      </c>
      <c r="I1524" s="17">
        <v>7.6</v>
      </c>
      <c r="J1524" s="17">
        <v>6.14</v>
      </c>
      <c r="K1524" s="17">
        <v>5.09</v>
      </c>
      <c r="L1524" s="17" t="s">
        <v>92</v>
      </c>
      <c r="M1524" s="17" t="s">
        <v>92</v>
      </c>
      <c r="N1524" s="17" t="s">
        <v>92</v>
      </c>
      <c r="O1524" s="38">
        <f t="shared" si="37"/>
        <v>3.8E-3</v>
      </c>
      <c r="P1524" s="38">
        <f t="shared" si="38"/>
        <v>3.0999999999999999E-3</v>
      </c>
      <c r="Q1524" s="38">
        <f t="shared" si="39"/>
        <v>2.5000000000000001E-3</v>
      </c>
    </row>
    <row r="1525" spans="2:17" ht="20.100000000000001" customHeight="1">
      <c r="B1525"/>
      <c r="C1525" s="59" t="s">
        <v>308</v>
      </c>
      <c r="D1525" s="60"/>
      <c r="E1525" s="14" t="s">
        <v>749</v>
      </c>
      <c r="F1525" s="17">
        <v>634.29</v>
      </c>
      <c r="G1525" s="39">
        <f t="shared" si="40"/>
        <v>0.308</v>
      </c>
      <c r="H1525" s="17">
        <v>439</v>
      </c>
      <c r="I1525" s="17">
        <v>12.68</v>
      </c>
      <c r="J1525" s="17">
        <v>10.24</v>
      </c>
      <c r="K1525" s="17">
        <v>8.49</v>
      </c>
      <c r="L1525" s="17" t="s">
        <v>92</v>
      </c>
      <c r="M1525" s="17" t="s">
        <v>92</v>
      </c>
      <c r="N1525" s="17" t="s">
        <v>92</v>
      </c>
      <c r="O1525" s="38">
        <f t="shared" si="37"/>
        <v>6.3E-3</v>
      </c>
      <c r="P1525" s="38">
        <f t="shared" si="38"/>
        <v>5.1000000000000004E-3</v>
      </c>
      <c r="Q1525" s="38">
        <f t="shared" si="39"/>
        <v>4.1999999999999997E-3</v>
      </c>
    </row>
    <row r="1526" spans="2:17" ht="20.100000000000001" customHeight="1">
      <c r="B1526"/>
      <c r="C1526" s="59" t="s">
        <v>309</v>
      </c>
      <c r="D1526" s="60"/>
      <c r="E1526" s="14" t="s">
        <v>750</v>
      </c>
      <c r="F1526" s="17">
        <v>380</v>
      </c>
      <c r="G1526" s="39">
        <f t="shared" si="40"/>
        <v>0.308</v>
      </c>
      <c r="H1526" s="17">
        <v>263</v>
      </c>
      <c r="I1526" s="17">
        <v>7.6</v>
      </c>
      <c r="J1526" s="17">
        <v>6.14</v>
      </c>
      <c r="K1526" s="17">
        <v>5.09</v>
      </c>
      <c r="L1526" s="17" t="s">
        <v>92</v>
      </c>
      <c r="M1526" s="17" t="s">
        <v>92</v>
      </c>
      <c r="N1526" s="17" t="s">
        <v>92</v>
      </c>
      <c r="O1526" s="38">
        <f t="shared" si="37"/>
        <v>3.8E-3</v>
      </c>
      <c r="P1526" s="38">
        <f t="shared" si="38"/>
        <v>3.0999999999999999E-3</v>
      </c>
      <c r="Q1526" s="38">
        <f t="shared" si="39"/>
        <v>2.5000000000000001E-3</v>
      </c>
    </row>
    <row r="1527" spans="2:17" ht="20.100000000000001" customHeight="1">
      <c r="B1527"/>
      <c r="C1527" s="59" t="s">
        <v>310</v>
      </c>
      <c r="D1527" s="60"/>
      <c r="E1527" s="14" t="s">
        <v>751</v>
      </c>
      <c r="F1527" s="17">
        <v>380</v>
      </c>
      <c r="G1527" s="39">
        <f t="shared" si="40"/>
        <v>0.308</v>
      </c>
      <c r="H1527" s="17">
        <v>263</v>
      </c>
      <c r="I1527" s="17">
        <v>7.6</v>
      </c>
      <c r="J1527" s="17">
        <v>6.14</v>
      </c>
      <c r="K1527" s="17">
        <v>5.09</v>
      </c>
      <c r="L1527" s="17" t="s">
        <v>92</v>
      </c>
      <c r="M1527" s="17" t="s">
        <v>92</v>
      </c>
      <c r="N1527" s="17" t="s">
        <v>92</v>
      </c>
      <c r="O1527" s="38">
        <f t="shared" si="37"/>
        <v>3.8E-3</v>
      </c>
      <c r="P1527" s="38">
        <f t="shared" si="38"/>
        <v>3.0999999999999999E-3</v>
      </c>
      <c r="Q1527" s="38">
        <f t="shared" si="39"/>
        <v>2.5000000000000001E-3</v>
      </c>
    </row>
    <row r="1528" spans="2:17" ht="20.100000000000001" customHeight="1">
      <c r="B1528"/>
      <c r="C1528" s="59" t="s">
        <v>311</v>
      </c>
      <c r="D1528" s="60"/>
      <c r="E1528" s="14" t="s">
        <v>752</v>
      </c>
      <c r="F1528" s="17">
        <v>761.43</v>
      </c>
      <c r="G1528" s="39">
        <f t="shared" si="40"/>
        <v>0.23799999999999999</v>
      </c>
      <c r="H1528" s="17">
        <v>580</v>
      </c>
      <c r="I1528" s="17">
        <v>16.75</v>
      </c>
      <c r="J1528" s="17">
        <v>13.53</v>
      </c>
      <c r="K1528" s="17">
        <v>11.22</v>
      </c>
      <c r="L1528" s="17" t="s">
        <v>92</v>
      </c>
      <c r="M1528" s="17" t="s">
        <v>92</v>
      </c>
      <c r="N1528" s="17" t="s">
        <v>92</v>
      </c>
      <c r="O1528" s="38">
        <f t="shared" si="37"/>
        <v>8.3999999999999995E-3</v>
      </c>
      <c r="P1528" s="38">
        <f t="shared" si="38"/>
        <v>6.7999999999999996E-3</v>
      </c>
      <c r="Q1528" s="38">
        <f t="shared" si="39"/>
        <v>5.5999999999999999E-3</v>
      </c>
    </row>
    <row r="1529" spans="2:17" ht="20.100000000000001" customHeight="1">
      <c r="B1529"/>
      <c r="C1529" s="59" t="s">
        <v>312</v>
      </c>
      <c r="D1529" s="60"/>
      <c r="E1529" s="14" t="s">
        <v>753</v>
      </c>
      <c r="F1529" s="17">
        <v>190</v>
      </c>
      <c r="G1529" s="39">
        <f t="shared" si="40"/>
        <v>0.311</v>
      </c>
      <c r="H1529" s="17">
        <v>131</v>
      </c>
      <c r="I1529" s="17">
        <v>3.78</v>
      </c>
      <c r="J1529" s="17">
        <v>3.06</v>
      </c>
      <c r="K1529" s="17">
        <v>2.5299999999999998</v>
      </c>
      <c r="L1529" s="17" t="s">
        <v>92</v>
      </c>
      <c r="M1529" s="17" t="s">
        <v>92</v>
      </c>
      <c r="N1529" s="17" t="s">
        <v>92</v>
      </c>
      <c r="O1529" s="38">
        <f t="shared" si="37"/>
        <v>1.9E-3</v>
      </c>
      <c r="P1529" s="38">
        <f t="shared" si="38"/>
        <v>1.5E-3</v>
      </c>
      <c r="Q1529" s="38">
        <f t="shared" si="39"/>
        <v>1.2999999999999999E-3</v>
      </c>
    </row>
    <row r="1530" spans="2:17" ht="20.100000000000001" customHeight="1">
      <c r="B1530"/>
      <c r="C1530" s="59" t="s">
        <v>313</v>
      </c>
      <c r="D1530" s="60"/>
      <c r="E1530" s="14" t="s">
        <v>754</v>
      </c>
      <c r="F1530" s="17">
        <v>634.29</v>
      </c>
      <c r="G1530" s="39">
        <f t="shared" si="40"/>
        <v>0.30299999999999999</v>
      </c>
      <c r="H1530" s="17">
        <v>442</v>
      </c>
      <c r="I1530" s="17">
        <v>12.76</v>
      </c>
      <c r="J1530" s="17">
        <v>10.31</v>
      </c>
      <c r="K1530" s="17">
        <v>8.5500000000000007</v>
      </c>
      <c r="L1530" s="17" t="s">
        <v>92</v>
      </c>
      <c r="M1530" s="17" t="s">
        <v>92</v>
      </c>
      <c r="N1530" s="17" t="s">
        <v>92</v>
      </c>
      <c r="O1530" s="38">
        <f t="shared" si="37"/>
        <v>6.4000000000000003E-3</v>
      </c>
      <c r="P1530" s="38">
        <f t="shared" si="38"/>
        <v>5.1999999999999998E-3</v>
      </c>
      <c r="Q1530" s="38">
        <f t="shared" si="39"/>
        <v>4.3E-3</v>
      </c>
    </row>
    <row r="1531" spans="2:17" ht="20.100000000000001" customHeight="1">
      <c r="B1531"/>
      <c r="C1531" s="59" t="s">
        <v>314</v>
      </c>
      <c r="D1531" s="60"/>
      <c r="E1531" s="14" t="s">
        <v>755</v>
      </c>
      <c r="F1531" s="17">
        <v>547.14</v>
      </c>
      <c r="G1531" s="39">
        <f t="shared" si="40"/>
        <v>0.26200000000000001</v>
      </c>
      <c r="H1531" s="17">
        <v>404</v>
      </c>
      <c r="I1531" s="17">
        <v>11.67</v>
      </c>
      <c r="J1531" s="17">
        <v>9.43</v>
      </c>
      <c r="K1531" s="17">
        <v>7.81</v>
      </c>
      <c r="L1531" s="17" t="s">
        <v>92</v>
      </c>
      <c r="M1531" s="17" t="s">
        <v>92</v>
      </c>
      <c r="N1531" s="17" t="s">
        <v>92</v>
      </c>
      <c r="O1531" s="38">
        <f t="shared" si="37"/>
        <v>5.7999999999999996E-3</v>
      </c>
      <c r="P1531" s="38">
        <f t="shared" si="38"/>
        <v>4.7000000000000002E-3</v>
      </c>
      <c r="Q1531" s="38">
        <f t="shared" si="39"/>
        <v>3.8999999999999998E-3</v>
      </c>
    </row>
    <row r="1532" spans="2:17" ht="20.100000000000001" customHeight="1">
      <c r="B1532"/>
      <c r="C1532" s="59" t="s">
        <v>297</v>
      </c>
      <c r="D1532" s="60"/>
      <c r="E1532" s="14" t="s">
        <v>650</v>
      </c>
      <c r="F1532" s="17">
        <v>75.709999999999994</v>
      </c>
      <c r="G1532" s="39">
        <f t="shared" si="40"/>
        <v>0.23400000000000001</v>
      </c>
      <c r="H1532" s="17">
        <v>58</v>
      </c>
      <c r="I1532" s="17">
        <v>1.68</v>
      </c>
      <c r="J1532" s="17">
        <v>1.35</v>
      </c>
      <c r="K1532" s="17">
        <v>1.1200000000000001</v>
      </c>
      <c r="L1532" s="17" t="s">
        <v>92</v>
      </c>
      <c r="M1532" s="17" t="s">
        <v>92</v>
      </c>
      <c r="N1532" s="17" t="s">
        <v>92</v>
      </c>
      <c r="O1532" s="38">
        <f t="shared" si="37"/>
        <v>8.0000000000000004E-4</v>
      </c>
      <c r="P1532" s="38">
        <f t="shared" si="38"/>
        <v>6.9999999999999999E-4</v>
      </c>
      <c r="Q1532" s="38">
        <f t="shared" si="39"/>
        <v>5.9999999999999995E-4</v>
      </c>
    </row>
    <row r="1533" spans="2:17" ht="20.100000000000001" customHeight="1">
      <c r="B1533"/>
      <c r="C1533" s="59" t="s">
        <v>315</v>
      </c>
      <c r="D1533" s="60"/>
      <c r="E1533" s="14" t="s">
        <v>756</v>
      </c>
      <c r="F1533" s="17">
        <v>226.85</v>
      </c>
      <c r="G1533" s="39">
        <f t="shared" si="40"/>
        <v>0.61599999999999999</v>
      </c>
      <c r="H1533" s="17">
        <v>87</v>
      </c>
      <c r="I1533" s="17">
        <v>2.5099999999999998</v>
      </c>
      <c r="J1533" s="17">
        <v>2.0299999999999998</v>
      </c>
      <c r="K1533" s="17">
        <v>1.68</v>
      </c>
      <c r="L1533" s="17" t="s">
        <v>92</v>
      </c>
      <c r="M1533" s="17" t="s">
        <v>92</v>
      </c>
      <c r="N1533" s="17" t="s">
        <v>92</v>
      </c>
      <c r="O1533" s="38">
        <f t="shared" si="37"/>
        <v>1.2999999999999999E-3</v>
      </c>
      <c r="P1533" s="38">
        <f t="shared" si="38"/>
        <v>1E-3</v>
      </c>
      <c r="Q1533" s="38">
        <f t="shared" si="39"/>
        <v>8.0000000000000004E-4</v>
      </c>
    </row>
    <row r="1534" spans="2:17" ht="20.100000000000001" customHeight="1">
      <c r="B1534"/>
      <c r="C1534" s="59" t="s">
        <v>316</v>
      </c>
      <c r="D1534" s="60"/>
      <c r="E1534" s="14" t="s">
        <v>757</v>
      </c>
      <c r="F1534" s="17">
        <v>434.29</v>
      </c>
      <c r="G1534" s="39">
        <f t="shared" si="40"/>
        <v>0.189</v>
      </c>
      <c r="H1534" s="17">
        <v>352</v>
      </c>
      <c r="I1534" s="17">
        <v>10.17</v>
      </c>
      <c r="J1534" s="17">
        <v>8.2100000000000009</v>
      </c>
      <c r="K1534" s="17">
        <v>6.81</v>
      </c>
      <c r="L1534" s="17" t="s">
        <v>92</v>
      </c>
      <c r="M1534" s="17" t="s">
        <v>92</v>
      </c>
      <c r="N1534" s="17" t="s">
        <v>92</v>
      </c>
      <c r="O1534" s="38">
        <f t="shared" si="37"/>
        <v>5.1000000000000004E-3</v>
      </c>
      <c r="P1534" s="38">
        <f t="shared" si="38"/>
        <v>4.1000000000000003E-3</v>
      </c>
      <c r="Q1534" s="38">
        <f t="shared" si="39"/>
        <v>3.3999999999999998E-3</v>
      </c>
    </row>
    <row r="1535" spans="2:17" ht="20.100000000000001" customHeight="1">
      <c r="B1535"/>
      <c r="C1535" s="59" t="s">
        <v>317</v>
      </c>
      <c r="D1535" s="60"/>
      <c r="E1535" s="14" t="s">
        <v>758</v>
      </c>
      <c r="F1535" s="17">
        <v>570</v>
      </c>
      <c r="G1535" s="39">
        <f t="shared" si="40"/>
        <v>0.191</v>
      </c>
      <c r="H1535" s="17">
        <v>461</v>
      </c>
      <c r="I1535" s="17">
        <v>13.31</v>
      </c>
      <c r="J1535" s="17">
        <v>10.76</v>
      </c>
      <c r="K1535" s="17">
        <v>8.92</v>
      </c>
      <c r="L1535" s="17" t="s">
        <v>92</v>
      </c>
      <c r="M1535" s="17" t="s">
        <v>92</v>
      </c>
      <c r="N1535" s="17" t="s">
        <v>92</v>
      </c>
      <c r="O1535" s="38">
        <f t="shared" si="37"/>
        <v>6.7000000000000002E-3</v>
      </c>
      <c r="P1535" s="38">
        <f t="shared" si="38"/>
        <v>5.4000000000000003E-3</v>
      </c>
      <c r="Q1535" s="38">
        <f t="shared" si="39"/>
        <v>4.4999999999999997E-3</v>
      </c>
    </row>
    <row r="1536" spans="2:17" ht="20.100000000000001" customHeight="1">
      <c r="B1536"/>
      <c r="C1536" s="59" t="s">
        <v>301</v>
      </c>
      <c r="D1536" s="60"/>
      <c r="E1536" s="14" t="s">
        <v>745</v>
      </c>
      <c r="F1536" s="17">
        <v>62.86</v>
      </c>
      <c r="G1536" s="39">
        <f t="shared" si="40"/>
        <v>0.252</v>
      </c>
      <c r="H1536" s="17">
        <v>47</v>
      </c>
      <c r="I1536" s="17">
        <v>1.36</v>
      </c>
      <c r="J1536" s="17">
        <v>1.1000000000000001</v>
      </c>
      <c r="K1536" s="17">
        <v>0.91</v>
      </c>
      <c r="L1536" s="17" t="s">
        <v>92</v>
      </c>
      <c r="M1536" s="17" t="s">
        <v>92</v>
      </c>
      <c r="N1536" s="17" t="s">
        <v>92</v>
      </c>
      <c r="O1536" s="38">
        <f t="shared" si="37"/>
        <v>6.9999999999999999E-4</v>
      </c>
      <c r="P1536" s="38">
        <f t="shared" si="38"/>
        <v>5.9999999999999995E-4</v>
      </c>
      <c r="Q1536" s="38">
        <f t="shared" si="39"/>
        <v>5.0000000000000001E-4</v>
      </c>
    </row>
    <row r="1537" spans="2:17" ht="20.100000000000001" customHeight="1">
      <c r="B1537"/>
      <c r="C1537" s="59">
        <v>3073173</v>
      </c>
      <c r="D1537" s="60"/>
      <c r="E1537" s="14" t="s">
        <v>741</v>
      </c>
      <c r="F1537" s="17">
        <v>284.29000000000002</v>
      </c>
      <c r="G1537" s="39">
        <f t="shared" si="40"/>
        <v>0.191</v>
      </c>
      <c r="H1537" s="17">
        <v>230</v>
      </c>
      <c r="I1537" s="17">
        <v>6.64</v>
      </c>
      <c r="J1537" s="17">
        <v>5.37</v>
      </c>
      <c r="K1537" s="17">
        <v>4.45</v>
      </c>
      <c r="L1537" s="17" t="s">
        <v>92</v>
      </c>
      <c r="M1537" s="17" t="s">
        <v>92</v>
      </c>
      <c r="N1537" s="17" t="s">
        <v>92</v>
      </c>
      <c r="O1537" s="38">
        <f t="shared" si="37"/>
        <v>3.3E-3</v>
      </c>
      <c r="P1537" s="38">
        <f t="shared" si="38"/>
        <v>2.7000000000000001E-3</v>
      </c>
      <c r="Q1537" s="38">
        <f t="shared" si="39"/>
        <v>2.2000000000000001E-3</v>
      </c>
    </row>
    <row r="1538" spans="2:17" ht="20.100000000000001" customHeight="1">
      <c r="B1538"/>
      <c r="C1538" s="59" t="s">
        <v>318</v>
      </c>
      <c r="D1538" s="60"/>
      <c r="E1538" s="14" t="s">
        <v>742</v>
      </c>
      <c r="F1538" s="17">
        <v>384.29</v>
      </c>
      <c r="G1538" s="39">
        <f t="shared" si="40"/>
        <v>0.26400000000000001</v>
      </c>
      <c r="H1538" s="17">
        <v>283</v>
      </c>
      <c r="I1538" s="17">
        <v>8.17</v>
      </c>
      <c r="J1538" s="17">
        <v>6.6</v>
      </c>
      <c r="K1538" s="17">
        <v>5.47</v>
      </c>
      <c r="L1538" s="17" t="s">
        <v>92</v>
      </c>
      <c r="M1538" s="17" t="s">
        <v>92</v>
      </c>
      <c r="N1538" s="17" t="s">
        <v>92</v>
      </c>
      <c r="O1538" s="38">
        <f t="shared" si="37"/>
        <v>4.1000000000000003E-3</v>
      </c>
      <c r="P1538" s="38">
        <f t="shared" si="38"/>
        <v>3.3E-3</v>
      </c>
      <c r="Q1538" s="38">
        <f t="shared" si="39"/>
        <v>2.7000000000000001E-3</v>
      </c>
    </row>
    <row r="1539" spans="2:17" ht="20.100000000000001" customHeight="1">
      <c r="B1539"/>
      <c r="C1539" s="59" t="s">
        <v>319</v>
      </c>
      <c r="D1539" s="60"/>
      <c r="E1539" s="14" t="s">
        <v>759</v>
      </c>
      <c r="F1539" s="17">
        <v>444.29</v>
      </c>
      <c r="G1539" s="39">
        <f t="shared" si="40"/>
        <v>0.309</v>
      </c>
      <c r="H1539" s="17">
        <v>307</v>
      </c>
      <c r="I1539" s="17">
        <v>8.8699999999999992</v>
      </c>
      <c r="J1539" s="17">
        <v>7.16</v>
      </c>
      <c r="K1539" s="17">
        <v>5.94</v>
      </c>
      <c r="L1539" s="17" t="s">
        <v>92</v>
      </c>
      <c r="M1539" s="17" t="s">
        <v>92</v>
      </c>
      <c r="N1539" s="17" t="s">
        <v>92</v>
      </c>
      <c r="O1539" s="38">
        <f t="shared" si="37"/>
        <v>4.4000000000000003E-3</v>
      </c>
      <c r="P1539" s="38">
        <f t="shared" si="38"/>
        <v>3.5999999999999999E-3</v>
      </c>
      <c r="Q1539" s="38">
        <f t="shared" si="39"/>
        <v>3.0000000000000001E-3</v>
      </c>
    </row>
    <row r="1540" spans="2:17" ht="20.100000000000001" customHeight="1">
      <c r="B1540"/>
      <c r="C1540" s="59" t="s">
        <v>320</v>
      </c>
      <c r="D1540" s="60"/>
      <c r="E1540" s="14" t="s">
        <v>760</v>
      </c>
      <c r="F1540" s="17">
        <v>87.14</v>
      </c>
      <c r="G1540" s="39">
        <f t="shared" si="40"/>
        <v>0.311</v>
      </c>
      <c r="H1540" s="17">
        <v>60</v>
      </c>
      <c r="I1540" s="17">
        <v>1.73</v>
      </c>
      <c r="J1540" s="17">
        <v>1.4</v>
      </c>
      <c r="K1540" s="17">
        <v>1.1599999999999999</v>
      </c>
      <c r="L1540" s="17" t="s">
        <v>92</v>
      </c>
      <c r="M1540" s="17" t="s">
        <v>92</v>
      </c>
      <c r="N1540" s="17" t="s">
        <v>92</v>
      </c>
      <c r="O1540" s="38">
        <f t="shared" si="37"/>
        <v>8.9999999999999998E-4</v>
      </c>
      <c r="P1540" s="38">
        <f t="shared" si="38"/>
        <v>6.9999999999999999E-4</v>
      </c>
      <c r="Q1540" s="38">
        <f t="shared" si="39"/>
        <v>5.9999999999999995E-4</v>
      </c>
    </row>
    <row r="1541" spans="2:17" ht="20.100000000000001" customHeight="1">
      <c r="B1541"/>
      <c r="C1541" s="70" t="s">
        <v>21</v>
      </c>
      <c r="D1541" s="70"/>
      <c r="E1541" s="70"/>
      <c r="F1541" s="70"/>
      <c r="G1541" s="70"/>
      <c r="H1541" s="70"/>
      <c r="I1541" s="70"/>
      <c r="J1541" s="70"/>
      <c r="K1541" s="70"/>
      <c r="O1541" s="47"/>
      <c r="P1541" s="47"/>
      <c r="Q1541" s="47"/>
    </row>
    <row r="1542" spans="2:17" ht="20.100000000000001" customHeight="1">
      <c r="B1542"/>
      <c r="C1542" s="59"/>
      <c r="D1542" s="60"/>
      <c r="E1542" s="14"/>
      <c r="F1542" s="17"/>
      <c r="G1542" s="39"/>
      <c r="H1542" s="17"/>
      <c r="I1542" s="17"/>
      <c r="J1542" s="17"/>
      <c r="K1542" s="17"/>
      <c r="L1542" s="17"/>
      <c r="M1542" s="17"/>
      <c r="N1542" s="17"/>
      <c r="O1542" s="38"/>
      <c r="P1542" s="38"/>
      <c r="Q1542" s="38"/>
    </row>
    <row r="1543" spans="2:17" ht="20.100000000000001" customHeight="1">
      <c r="B1543"/>
      <c r="C1543" s="59"/>
      <c r="D1543" s="60"/>
      <c r="E1543" s="14"/>
      <c r="F1543" s="17"/>
      <c r="G1543" s="39"/>
      <c r="H1543" s="17"/>
      <c r="I1543" s="17"/>
      <c r="J1543" s="17"/>
      <c r="K1543" s="17"/>
      <c r="L1543" s="17"/>
      <c r="M1543" s="17"/>
      <c r="N1543" s="17"/>
      <c r="O1543" s="38"/>
      <c r="P1543" s="38"/>
      <c r="Q1543" s="38"/>
    </row>
    <row r="1544" spans="2:17" ht="20.100000000000001" customHeight="1">
      <c r="B1544"/>
      <c r="C1544" s="59"/>
      <c r="D1544" s="60"/>
      <c r="E1544" s="14"/>
      <c r="F1544" s="17"/>
      <c r="G1544" s="39"/>
      <c r="H1544" s="17"/>
      <c r="I1544" s="17"/>
      <c r="J1544" s="17"/>
      <c r="K1544" s="17"/>
      <c r="L1544" s="17"/>
      <c r="M1544" s="17"/>
      <c r="N1544" s="17"/>
      <c r="O1544" s="38"/>
      <c r="P1544" s="38"/>
      <c r="Q1544" s="38"/>
    </row>
    <row r="1545" spans="2:17" ht="20.100000000000001" customHeight="1">
      <c r="B1545"/>
      <c r="C1545" s="59"/>
      <c r="D1545" s="60"/>
      <c r="E1545" s="14"/>
      <c r="F1545" s="17"/>
      <c r="G1545" s="39"/>
      <c r="H1545" s="17"/>
      <c r="I1545" s="17"/>
      <c r="J1545" s="17"/>
      <c r="K1545" s="17"/>
      <c r="L1545" s="17"/>
      <c r="M1545" s="17"/>
      <c r="N1545" s="17"/>
      <c r="O1545" s="38"/>
      <c r="P1545" s="38"/>
      <c r="Q1545" s="38"/>
    </row>
    <row r="1546" spans="2:17" ht="20.100000000000001" customHeight="1">
      <c r="B1546"/>
      <c r="C1546" s="70" t="s">
        <v>23</v>
      </c>
      <c r="D1546" s="70"/>
      <c r="E1546" s="70"/>
      <c r="F1546" s="70"/>
      <c r="G1546" s="70"/>
      <c r="H1546" s="70"/>
      <c r="I1546" s="70"/>
      <c r="J1546" s="70"/>
      <c r="K1546" s="70"/>
      <c r="O1546" s="47"/>
      <c r="P1546" s="47"/>
      <c r="Q1546" s="47"/>
    </row>
    <row r="1547" spans="2:17" ht="20.100000000000001" customHeight="1">
      <c r="B1547"/>
      <c r="C1547" s="59"/>
      <c r="D1547" s="60"/>
      <c r="E1547" s="14"/>
      <c r="F1547" s="17"/>
      <c r="G1547" s="39"/>
      <c r="H1547" s="17"/>
      <c r="I1547" s="17"/>
      <c r="J1547" s="17"/>
      <c r="K1547" s="17"/>
      <c r="L1547" s="17"/>
      <c r="M1547" s="17"/>
      <c r="N1547" s="17"/>
      <c r="O1547" s="38"/>
      <c r="P1547" s="38"/>
      <c r="Q1547" s="38"/>
    </row>
    <row r="1548" spans="2:17" ht="20.100000000000001" customHeight="1">
      <c r="B1548"/>
      <c r="C1548" s="59"/>
      <c r="D1548" s="60"/>
      <c r="E1548" s="14"/>
      <c r="F1548" s="17"/>
      <c r="G1548" s="39"/>
      <c r="H1548" s="17"/>
      <c r="I1548" s="17"/>
      <c r="J1548" s="17"/>
      <c r="K1548" s="17"/>
      <c r="L1548" s="17"/>
      <c r="M1548" s="17"/>
      <c r="N1548" s="17"/>
      <c r="O1548" s="38"/>
      <c r="P1548" s="38"/>
      <c r="Q1548" s="38"/>
    </row>
    <row r="1549" spans="2:17" ht="20.100000000000001" customHeight="1">
      <c r="B1549"/>
      <c r="C1549" s="59"/>
      <c r="D1549" s="60"/>
      <c r="E1549" s="14"/>
      <c r="F1549" s="17"/>
      <c r="G1549" s="39"/>
      <c r="H1549" s="17"/>
      <c r="I1549" s="17"/>
      <c r="J1549" s="17"/>
      <c r="K1549" s="17"/>
      <c r="L1549" s="17"/>
      <c r="M1549" s="17"/>
      <c r="N1549" s="17"/>
      <c r="O1549" s="38"/>
      <c r="P1549" s="38"/>
      <c r="Q1549" s="38"/>
    </row>
    <row r="1550" spans="2:17" ht="20.100000000000001" customHeight="1">
      <c r="B1550"/>
      <c r="C1550" s="59"/>
      <c r="D1550" s="60"/>
      <c r="E1550" s="14"/>
      <c r="F1550" s="17"/>
      <c r="G1550" s="39"/>
      <c r="H1550" s="17"/>
      <c r="I1550" s="17"/>
      <c r="J1550" s="17"/>
      <c r="K1550" s="17"/>
      <c r="L1550" s="17"/>
      <c r="M1550" s="17"/>
      <c r="N1550" s="17"/>
      <c r="O1550" s="38"/>
      <c r="P1550" s="38"/>
      <c r="Q1550" s="38"/>
    </row>
    <row r="1551" spans="2:17" ht="20.100000000000001" customHeight="1">
      <c r="B1551"/>
      <c r="C1551" s="59"/>
      <c r="D1551" s="60"/>
      <c r="E1551" s="14"/>
      <c r="F1551" s="17"/>
      <c r="G1551" s="39"/>
      <c r="H1551" s="17"/>
      <c r="I1551" s="17"/>
      <c r="J1551" s="17"/>
      <c r="K1551" s="17"/>
      <c r="L1551" s="17"/>
      <c r="M1551" s="17"/>
      <c r="N1551" s="17"/>
      <c r="O1551" s="38"/>
      <c r="P1551" s="38"/>
      <c r="Q1551" s="38"/>
    </row>
    <row r="1552" spans="2:17" ht="20.100000000000001" customHeight="1">
      <c r="B1552"/>
      <c r="C1552" s="59"/>
      <c r="D1552" s="60"/>
      <c r="E1552" s="14"/>
      <c r="F1552" s="17"/>
      <c r="G1552" s="39"/>
      <c r="H1552" s="17"/>
      <c r="I1552" s="17"/>
      <c r="J1552" s="17"/>
      <c r="K1552" s="17"/>
      <c r="L1552" s="17"/>
      <c r="M1552" s="17"/>
      <c r="N1552" s="17"/>
      <c r="O1552" s="38"/>
      <c r="P1552" s="38"/>
      <c r="Q1552" s="38"/>
    </row>
    <row r="1553" spans="2:17" ht="19.5" customHeight="1">
      <c r="B1553"/>
      <c r="C1553" s="59"/>
      <c r="D1553" s="60"/>
      <c r="E1553" s="14"/>
      <c r="F1553" s="17"/>
      <c r="G1553" s="39"/>
      <c r="H1553" s="17"/>
      <c r="I1553" s="17"/>
      <c r="J1553" s="17"/>
      <c r="K1553" s="17"/>
      <c r="L1553" s="17"/>
      <c r="M1553" s="17"/>
      <c r="N1553" s="17"/>
      <c r="O1553" s="38"/>
      <c r="P1553" s="38"/>
      <c r="Q1553" s="38"/>
    </row>
    <row r="1554" spans="2:17" ht="20.100000000000001" customHeight="1">
      <c r="B1554"/>
      <c r="C1554" s="59"/>
      <c r="D1554" s="60"/>
      <c r="E1554" s="14"/>
      <c r="F1554" s="17"/>
      <c r="G1554" s="39"/>
      <c r="H1554" s="17"/>
      <c r="I1554" s="17"/>
      <c r="J1554" s="17"/>
      <c r="K1554" s="17"/>
      <c r="L1554" s="17"/>
      <c r="M1554" s="17"/>
      <c r="N1554" s="17"/>
      <c r="O1554" s="38"/>
      <c r="P1554" s="38"/>
      <c r="Q1554" s="38"/>
    </row>
    <row r="1555" spans="2:17" ht="20.100000000000001" customHeight="1">
      <c r="B1555"/>
      <c r="C1555" s="59"/>
      <c r="D1555" s="60"/>
      <c r="E1555" s="14"/>
      <c r="F1555" s="17"/>
      <c r="G1555" s="39"/>
      <c r="H1555" s="17"/>
      <c r="I1555" s="17"/>
      <c r="J1555" s="17"/>
      <c r="K1555" s="17"/>
      <c r="L1555" s="17"/>
      <c r="M1555" s="17"/>
      <c r="N1555" s="17"/>
      <c r="O1555" s="38"/>
      <c r="P1555" s="38"/>
      <c r="Q1555" s="38"/>
    </row>
    <row r="1556" spans="2:17" ht="20.100000000000001" customHeight="1">
      <c r="B1556"/>
      <c r="C1556" s="59"/>
      <c r="D1556" s="60"/>
      <c r="E1556" s="14"/>
      <c r="F1556" s="17"/>
      <c r="G1556" s="39"/>
      <c r="H1556" s="17"/>
      <c r="I1556" s="17"/>
      <c r="J1556" s="17"/>
      <c r="K1556" s="17"/>
      <c r="L1556" s="17"/>
      <c r="M1556" s="17"/>
      <c r="N1556" s="17"/>
      <c r="O1556" s="38"/>
      <c r="P1556" s="38"/>
      <c r="Q1556" s="38"/>
    </row>
    <row r="1557" spans="2:17" ht="20.100000000000001" customHeight="1">
      <c r="B1557"/>
      <c r="C1557" s="59"/>
      <c r="D1557" s="60"/>
      <c r="E1557" s="14"/>
      <c r="F1557" s="17"/>
      <c r="G1557" s="39"/>
      <c r="H1557" s="17"/>
      <c r="I1557" s="17"/>
      <c r="J1557" s="17"/>
      <c r="K1557" s="17"/>
      <c r="L1557" s="17"/>
      <c r="M1557" s="17"/>
      <c r="N1557" s="17"/>
      <c r="O1557" s="38"/>
      <c r="P1557" s="38"/>
      <c r="Q1557" s="38"/>
    </row>
    <row r="1558" spans="2:17" ht="20.100000000000001" customHeight="1">
      <c r="B1558"/>
      <c r="C1558" s="70" t="s">
        <v>22</v>
      </c>
      <c r="D1558" s="70"/>
      <c r="E1558" s="70"/>
      <c r="F1558" s="70"/>
      <c r="G1558" s="70"/>
      <c r="H1558" s="70"/>
      <c r="I1558" s="70"/>
      <c r="J1558" s="70"/>
      <c r="K1558" s="70"/>
      <c r="O1558" s="47"/>
      <c r="P1558" s="47"/>
      <c r="Q1558" s="47"/>
    </row>
    <row r="1559" spans="2:17" ht="20.100000000000001" customHeight="1">
      <c r="B1559"/>
      <c r="C1559" s="59"/>
      <c r="D1559" s="60"/>
      <c r="E1559" s="14"/>
      <c r="F1559" s="17"/>
      <c r="G1559" s="39"/>
      <c r="H1559" s="17"/>
      <c r="I1559" s="17"/>
      <c r="J1559" s="17"/>
      <c r="K1559" s="17"/>
      <c r="L1559" s="17"/>
      <c r="M1559" s="17"/>
      <c r="N1559" s="17"/>
      <c r="O1559" s="38"/>
      <c r="P1559" s="38"/>
      <c r="Q1559" s="38"/>
    </row>
    <row r="1560" spans="2:17" ht="20.100000000000001" customHeight="1">
      <c r="B1560"/>
      <c r="C1560" s="59"/>
      <c r="D1560" s="60"/>
      <c r="E1560" s="14"/>
      <c r="F1560" s="17"/>
      <c r="G1560" s="39"/>
      <c r="H1560" s="17"/>
      <c r="I1560" s="17"/>
      <c r="J1560" s="17"/>
      <c r="K1560" s="17"/>
      <c r="L1560" s="17"/>
      <c r="M1560" s="17"/>
      <c r="N1560" s="17"/>
      <c r="O1560" s="38"/>
      <c r="P1560" s="38"/>
      <c r="Q1560" s="38"/>
    </row>
    <row r="1561" spans="2:17" ht="20.100000000000001" customHeight="1">
      <c r="B1561"/>
      <c r="C1561" s="59"/>
      <c r="D1561" s="60"/>
      <c r="E1561" s="14"/>
      <c r="F1561" s="17"/>
      <c r="G1561" s="39"/>
      <c r="H1561" s="17"/>
      <c r="I1561" s="17"/>
      <c r="J1561" s="17"/>
      <c r="K1561" s="17"/>
      <c r="L1561" s="17"/>
      <c r="M1561" s="17"/>
      <c r="N1561" s="17"/>
      <c r="O1561" s="38"/>
      <c r="P1561" s="38"/>
      <c r="Q1561" s="38"/>
    </row>
    <row r="1562" spans="2:17" ht="20.100000000000001" customHeight="1">
      <c r="B1562"/>
      <c r="C1562" s="59"/>
      <c r="D1562" s="60"/>
      <c r="E1562" s="14"/>
      <c r="F1562" s="17"/>
      <c r="G1562" s="39"/>
      <c r="H1562" s="17"/>
      <c r="I1562" s="17"/>
      <c r="J1562" s="17"/>
      <c r="K1562" s="17"/>
      <c r="L1562" s="17"/>
      <c r="M1562" s="17"/>
      <c r="N1562" s="17"/>
      <c r="O1562" s="38"/>
      <c r="P1562" s="38"/>
      <c r="Q1562" s="38"/>
    </row>
    <row r="1563" spans="2:17" ht="20.100000000000001" customHeight="1">
      <c r="B1563"/>
      <c r="C1563" s="59"/>
      <c r="D1563" s="60"/>
      <c r="E1563" s="14"/>
      <c r="F1563" s="17"/>
      <c r="G1563" s="39"/>
      <c r="H1563" s="17"/>
      <c r="I1563" s="17"/>
      <c r="J1563" s="17"/>
      <c r="K1563" s="17"/>
      <c r="L1563" s="17"/>
      <c r="M1563" s="17"/>
      <c r="N1563" s="17"/>
      <c r="O1563" s="38"/>
      <c r="P1563" s="38"/>
      <c r="Q1563" s="38"/>
    </row>
    <row r="1564" spans="2:17" ht="20.100000000000001" customHeight="1">
      <c r="B1564"/>
      <c r="C1564" s="59"/>
      <c r="D1564" s="60"/>
      <c r="E1564" s="14"/>
      <c r="F1564" s="17"/>
      <c r="G1564" s="39"/>
      <c r="H1564" s="17"/>
      <c r="I1564" s="17"/>
      <c r="J1564" s="17"/>
      <c r="K1564" s="17"/>
      <c r="L1564" s="17"/>
      <c r="M1564" s="17"/>
      <c r="N1564" s="17"/>
      <c r="O1564" s="38"/>
      <c r="P1564" s="38"/>
      <c r="Q1564" s="38"/>
    </row>
    <row r="1565" spans="2:17" ht="20.100000000000001" customHeight="1">
      <c r="B1565"/>
      <c r="C1565" s="70" t="s">
        <v>63</v>
      </c>
      <c r="D1565" s="70"/>
      <c r="E1565" s="70"/>
      <c r="F1565" s="70"/>
      <c r="G1565" s="70"/>
      <c r="H1565" s="70"/>
      <c r="I1565" s="70"/>
      <c r="J1565" s="70"/>
      <c r="K1565" s="71"/>
      <c r="O1565" s="47"/>
      <c r="P1565" s="47"/>
      <c r="Q1565" s="47"/>
    </row>
    <row r="1566" spans="2:17" ht="20.100000000000001" customHeight="1">
      <c r="B1566"/>
      <c r="C1566" s="59" t="s">
        <v>103</v>
      </c>
      <c r="D1566" s="60"/>
      <c r="E1566" s="14"/>
      <c r="F1566" s="17"/>
      <c r="G1566" s="39"/>
      <c r="H1566" s="17"/>
      <c r="I1566" s="17"/>
      <c r="J1566" s="17"/>
      <c r="K1566" s="17"/>
      <c r="L1566" s="17"/>
      <c r="M1566" s="17"/>
      <c r="N1566" s="17"/>
      <c r="O1566" s="38"/>
      <c r="P1566" s="38"/>
      <c r="Q1566" s="38"/>
    </row>
    <row r="1567" spans="2:17" ht="20.100000000000001" customHeight="1">
      <c r="B1567"/>
      <c r="C1567" s="59"/>
      <c r="D1567" s="60"/>
      <c r="E1567" s="14"/>
      <c r="F1567" s="17"/>
      <c r="G1567" s="39"/>
      <c r="H1567" s="17"/>
      <c r="I1567" s="17"/>
      <c r="J1567" s="17"/>
      <c r="K1567" s="17"/>
      <c r="L1567" s="17"/>
      <c r="M1567" s="17"/>
      <c r="N1567" s="17"/>
      <c r="O1567" s="38"/>
      <c r="P1567" s="38"/>
      <c r="Q1567" s="38"/>
    </row>
    <row r="1568" spans="2:17" ht="20.100000000000001" customHeight="1">
      <c r="B1568"/>
      <c r="C1568" s="59"/>
      <c r="D1568" s="60"/>
      <c r="E1568" s="14"/>
      <c r="F1568" s="17"/>
      <c r="G1568" s="39"/>
      <c r="H1568" s="17"/>
      <c r="I1568" s="17"/>
      <c r="J1568" s="17"/>
      <c r="K1568" s="17"/>
      <c r="L1568" s="17"/>
      <c r="M1568" s="17"/>
      <c r="N1568" s="17"/>
      <c r="O1568" s="38"/>
      <c r="P1568" s="38"/>
      <c r="Q1568" s="38"/>
    </row>
    <row r="1569" spans="2:17" ht="20.100000000000001" customHeight="1">
      <c r="B1569"/>
      <c r="C1569" s="59"/>
      <c r="D1569" s="60"/>
      <c r="E1569" s="14"/>
      <c r="F1569" s="17"/>
      <c r="G1569" s="39"/>
      <c r="H1569" s="17"/>
      <c r="I1569" s="17"/>
      <c r="J1569" s="17"/>
      <c r="K1569" s="17"/>
      <c r="L1569" s="17"/>
      <c r="M1569" s="17"/>
      <c r="N1569" s="17"/>
      <c r="O1569" s="38"/>
      <c r="P1569" s="38"/>
      <c r="Q1569" s="38"/>
    </row>
    <row r="1570" spans="2:17" ht="20.100000000000001" customHeight="1">
      <c r="B1570"/>
      <c r="C1570" s="59"/>
      <c r="D1570" s="60"/>
      <c r="E1570" s="14"/>
      <c r="F1570" s="17"/>
      <c r="G1570" s="39"/>
      <c r="H1570" s="17"/>
      <c r="I1570" s="17"/>
      <c r="J1570" s="17"/>
      <c r="K1570" s="17"/>
      <c r="L1570" s="17"/>
      <c r="M1570" s="17"/>
      <c r="N1570" s="17"/>
      <c r="O1570" s="38"/>
      <c r="P1570" s="38"/>
      <c r="Q1570" s="38"/>
    </row>
    <row r="1571" spans="2:17" ht="20.100000000000001" customHeight="1">
      <c r="B1571"/>
      <c r="C1571" s="59"/>
      <c r="D1571" s="60"/>
      <c r="E1571" s="14"/>
      <c r="F1571" s="17"/>
      <c r="G1571" s="39"/>
      <c r="H1571" s="17"/>
      <c r="I1571" s="17"/>
      <c r="J1571" s="17"/>
      <c r="K1571" s="17"/>
      <c r="L1571" s="17"/>
      <c r="M1571" s="17"/>
      <c r="N1571" s="17"/>
      <c r="O1571" s="38"/>
      <c r="P1571" s="38"/>
      <c r="Q1571" s="38"/>
    </row>
    <row r="1572" spans="2:17" ht="20.100000000000001" customHeight="1">
      <c r="B1572"/>
      <c r="C1572" s="59"/>
      <c r="D1572" s="60"/>
      <c r="E1572" s="14"/>
      <c r="F1572" s="17"/>
      <c r="G1572" s="39"/>
      <c r="H1572" s="17"/>
      <c r="I1572" s="17"/>
      <c r="J1572" s="17"/>
      <c r="K1572" s="17"/>
      <c r="L1572" s="17"/>
      <c r="M1572" s="17"/>
      <c r="N1572" s="17"/>
      <c r="O1572" s="38"/>
      <c r="P1572" s="38"/>
      <c r="Q1572" s="38"/>
    </row>
    <row r="1573" spans="2:17" ht="20.100000000000001" customHeight="1">
      <c r="B1573"/>
      <c r="C1573" s="59"/>
      <c r="D1573" s="60"/>
      <c r="E1573" s="14"/>
      <c r="F1573" s="17"/>
      <c r="G1573" s="39"/>
      <c r="H1573" s="17"/>
      <c r="I1573" s="17"/>
      <c r="J1573" s="17"/>
      <c r="K1573" s="17"/>
      <c r="L1573" s="17"/>
      <c r="M1573" s="17"/>
      <c r="N1573" s="17"/>
      <c r="O1573" s="38"/>
      <c r="P1573" s="38"/>
      <c r="Q1573" s="38"/>
    </row>
    <row r="1574" spans="2:17" ht="20.100000000000001" customHeight="1">
      <c r="B1574"/>
      <c r="C1574" s="59"/>
      <c r="D1574" s="60"/>
      <c r="E1574" s="14"/>
      <c r="F1574" s="17"/>
      <c r="G1574" s="39"/>
      <c r="H1574" s="17"/>
      <c r="I1574" s="17"/>
      <c r="J1574" s="17"/>
      <c r="K1574" s="17"/>
      <c r="L1574" s="17"/>
      <c r="M1574" s="17"/>
      <c r="N1574" s="17"/>
      <c r="O1574" s="38"/>
      <c r="P1574" s="38"/>
      <c r="Q1574" s="38"/>
    </row>
    <row r="1575" spans="2:17" ht="20.100000000000001" customHeight="1">
      <c r="B1575"/>
      <c r="C1575" s="3" t="s">
        <v>16</v>
      </c>
      <c r="F1575" s="18"/>
      <c r="G1575" s="44"/>
      <c r="H1575" s="18"/>
      <c r="I1575" s="18"/>
      <c r="J1575" s="18"/>
      <c r="K1575" s="18"/>
      <c r="O1575" s="47"/>
      <c r="P1575" s="47"/>
      <c r="Q1575" s="47"/>
    </row>
    <row r="1576" spans="2:17" ht="20.100000000000001" customHeight="1">
      <c r="B1576"/>
      <c r="C1576" s="72" t="s">
        <v>51</v>
      </c>
      <c r="D1576" s="73"/>
      <c r="E1576" s="27"/>
      <c r="F1576" s="19">
        <v>150</v>
      </c>
      <c r="G1576" s="45">
        <v>0</v>
      </c>
      <c r="H1576" s="20">
        <v>150</v>
      </c>
      <c r="I1576" s="17"/>
      <c r="J1576" s="17"/>
      <c r="K1576" s="17"/>
      <c r="L1576" s="17"/>
      <c r="M1576" s="17"/>
      <c r="N1576" s="17"/>
      <c r="O1576" s="38"/>
      <c r="P1576" s="38"/>
      <c r="Q1576" s="38"/>
    </row>
    <row r="1577" spans="2:17" ht="20.100000000000001" customHeight="1">
      <c r="B1577"/>
      <c r="C1577" s="72" t="s">
        <v>58</v>
      </c>
      <c r="D1577" s="73"/>
      <c r="E1577" s="27"/>
      <c r="F1577" s="19">
        <v>100</v>
      </c>
      <c r="G1577" s="45">
        <v>0</v>
      </c>
      <c r="H1577" s="20">
        <v>100</v>
      </c>
      <c r="I1577" s="17"/>
      <c r="J1577" s="17"/>
      <c r="K1577" s="17"/>
      <c r="L1577" s="17"/>
      <c r="M1577" s="17"/>
      <c r="N1577" s="17"/>
      <c r="O1577" s="38"/>
      <c r="P1577" s="38"/>
      <c r="Q1577" s="38"/>
    </row>
    <row r="1578" spans="2:17" ht="20.100000000000001" customHeight="1">
      <c r="B1578"/>
      <c r="C1578" s="59"/>
      <c r="D1578" s="60"/>
      <c r="E1578" s="27"/>
      <c r="F1578" s="19"/>
      <c r="G1578" s="45"/>
      <c r="H1578" s="20"/>
      <c r="I1578" s="17"/>
      <c r="J1578" s="17"/>
      <c r="K1578" s="17"/>
      <c r="L1578" s="17"/>
      <c r="M1578" s="17"/>
      <c r="N1578" s="17"/>
      <c r="O1578" s="38"/>
      <c r="P1578" s="38"/>
      <c r="Q1578" s="38"/>
    </row>
    <row r="1579" spans="2:17" ht="20.100000000000001" customHeight="1">
      <c r="B1579"/>
      <c r="C1579" s="59"/>
      <c r="D1579" s="60"/>
      <c r="E1579" s="27"/>
      <c r="F1579" s="19"/>
      <c r="G1579" s="45"/>
      <c r="H1579" s="20"/>
      <c r="I1579" s="17"/>
      <c r="J1579" s="17"/>
      <c r="K1579" s="17"/>
      <c r="L1579" s="17"/>
      <c r="M1579" s="17"/>
      <c r="N1579" s="17"/>
      <c r="O1579" s="38"/>
      <c r="P1579" s="38"/>
      <c r="Q1579" s="38"/>
    </row>
    <row r="1580" spans="2:17" ht="20.100000000000001" customHeight="1">
      <c r="B1580"/>
      <c r="C1580" s="59"/>
      <c r="D1580" s="60"/>
      <c r="E1580" s="27"/>
      <c r="F1580" s="19"/>
      <c r="G1580" s="45"/>
      <c r="H1580" s="20"/>
      <c r="I1580" s="17"/>
      <c r="J1580" s="17"/>
      <c r="K1580" s="17"/>
      <c r="L1580" s="17"/>
      <c r="M1580" s="17"/>
      <c r="N1580" s="17"/>
      <c r="O1580" s="38"/>
      <c r="P1580" s="38"/>
      <c r="Q1580" s="38"/>
    </row>
    <row r="1581" spans="2:17" ht="20.100000000000001" customHeight="1">
      <c r="B1581"/>
      <c r="C1581" s="59"/>
      <c r="D1581" s="60"/>
      <c r="E1581" s="27"/>
      <c r="F1581" s="19"/>
      <c r="G1581" s="45"/>
      <c r="H1581" s="20"/>
      <c r="I1581" s="17"/>
      <c r="J1581" s="17"/>
      <c r="K1581" s="17"/>
      <c r="L1581" s="17"/>
      <c r="M1581" s="17"/>
      <c r="N1581" s="17"/>
      <c r="O1581" s="38"/>
      <c r="P1581" s="38"/>
      <c r="Q1581" s="38"/>
    </row>
    <row r="1582" spans="2:17" ht="20.100000000000001" customHeight="1">
      <c r="B1582"/>
      <c r="C1582" s="74" t="s">
        <v>72</v>
      </c>
      <c r="D1582" s="71"/>
      <c r="E1582" s="24" t="s">
        <v>103</v>
      </c>
      <c r="F1582" s="24"/>
      <c r="G1582" s="46"/>
      <c r="H1582" s="24"/>
      <c r="I1582" s="24"/>
      <c r="J1582" s="24"/>
      <c r="K1582" s="24"/>
      <c r="L1582" s="24"/>
      <c r="M1582" s="24"/>
      <c r="N1582" s="24"/>
      <c r="O1582" s="48"/>
      <c r="P1582" s="48"/>
      <c r="Q1582" s="48"/>
    </row>
    <row r="1583" spans="2:17" ht="20.100000000000001" customHeight="1">
      <c r="B1583"/>
      <c r="C1583" s="74" t="s">
        <v>29</v>
      </c>
      <c r="D1583" s="71"/>
      <c r="E1583" s="24" t="s">
        <v>104</v>
      </c>
      <c r="F1583" s="24"/>
      <c r="G1583" s="46"/>
      <c r="H1583" s="24"/>
      <c r="I1583" s="24"/>
      <c r="J1583" s="24"/>
      <c r="K1583" s="24"/>
      <c r="L1583" s="24"/>
      <c r="M1583" s="24"/>
      <c r="N1583" s="24"/>
      <c r="O1583" s="48"/>
      <c r="P1583" s="48"/>
      <c r="Q1583" s="48"/>
    </row>
    <row r="1584" spans="2:17" ht="20.100000000000001" customHeight="1">
      <c r="B1584"/>
      <c r="C1584" s="74" t="s">
        <v>45</v>
      </c>
      <c r="D1584" s="71"/>
      <c r="E1584" s="24" t="s">
        <v>104</v>
      </c>
      <c r="F1584" s="24"/>
      <c r="G1584" s="46"/>
      <c r="H1584" s="24"/>
      <c r="I1584" s="24"/>
      <c r="J1584" s="24"/>
      <c r="K1584" s="24"/>
      <c r="L1584" s="24"/>
      <c r="M1584" s="24"/>
      <c r="N1584" s="24"/>
      <c r="O1584" s="48"/>
      <c r="P1584" s="48"/>
      <c r="Q1584" s="48"/>
    </row>
    <row r="1585" spans="2:17" ht="20.100000000000001" customHeight="1">
      <c r="B1585"/>
      <c r="C1585" s="76" t="s">
        <v>79</v>
      </c>
      <c r="D1585" s="76"/>
      <c r="E1585" s="24" t="s">
        <v>105</v>
      </c>
      <c r="F1585" s="24"/>
      <c r="G1585" s="46"/>
      <c r="H1585" s="24"/>
      <c r="I1585" s="24"/>
      <c r="J1585" s="24"/>
      <c r="K1585" s="24"/>
      <c r="L1585" s="24"/>
      <c r="M1585" s="24"/>
      <c r="N1585" s="24"/>
      <c r="O1585" s="48"/>
      <c r="P1585" s="48"/>
      <c r="Q1585" s="48"/>
    </row>
    <row r="1586" spans="2:17" ht="19.5" customHeight="1">
      <c r="B1586"/>
      <c r="C1586" s="76" t="s">
        <v>59</v>
      </c>
      <c r="D1586" s="76"/>
      <c r="E1586" s="24" t="s">
        <v>105</v>
      </c>
      <c r="F1586" s="24"/>
      <c r="G1586" s="46"/>
      <c r="H1586" s="24"/>
      <c r="I1586" s="24"/>
      <c r="J1586" s="24"/>
      <c r="K1586" s="24"/>
      <c r="L1586" s="24"/>
      <c r="M1586" s="24"/>
      <c r="N1586" s="24"/>
      <c r="O1586" s="48"/>
      <c r="P1586" s="48"/>
      <c r="Q1586" s="48"/>
    </row>
    <row r="1587" spans="2:17" ht="19.5" customHeight="1">
      <c r="B1587"/>
      <c r="C1587" t="s">
        <v>93</v>
      </c>
      <c r="G1587" s="42"/>
      <c r="O1587" s="47"/>
      <c r="P1587" s="47"/>
      <c r="Q1587" s="47"/>
    </row>
    <row r="1588" spans="2:17" ht="15.75">
      <c r="F1588" s="6"/>
    </row>
    <row r="1589" spans="2:17" ht="20.100000000000001" customHeight="1">
      <c r="B1589"/>
      <c r="C1589" s="4" t="s">
        <v>2</v>
      </c>
      <c r="D1589" s="5" t="s">
        <v>292</v>
      </c>
      <c r="E1589" s="1"/>
      <c r="G1589" s="42"/>
    </row>
    <row r="1590" spans="2:17" ht="20.100000000000001" customHeight="1">
      <c r="B1590"/>
      <c r="C1590" s="4" t="s">
        <v>5</v>
      </c>
      <c r="D1590" s="16" t="s">
        <v>321</v>
      </c>
      <c r="E1590" s="1"/>
      <c r="G1590" s="42"/>
    </row>
    <row r="1591" spans="2:17" ht="20.100000000000001" customHeight="1">
      <c r="C1591" s="4" t="s">
        <v>7</v>
      </c>
      <c r="D1591" s="5">
        <v>40</v>
      </c>
      <c r="E1591" s="1"/>
      <c r="G1591" s="42"/>
    </row>
    <row r="1592" spans="2:17" ht="20.100000000000001" customHeight="1">
      <c r="C1592" s="4" t="s">
        <v>12</v>
      </c>
      <c r="D1592" s="5">
        <v>40</v>
      </c>
      <c r="E1592" s="1"/>
      <c r="G1592" s="42"/>
    </row>
    <row r="1593" spans="2:17" ht="20.100000000000001" customHeight="1">
      <c r="C1593" s="4" t="s">
        <v>13</v>
      </c>
      <c r="D1593" s="7">
        <v>1000</v>
      </c>
      <c r="E1593" s="1"/>
      <c r="G1593" s="42"/>
    </row>
    <row r="1594" spans="2:17" ht="30" customHeight="1">
      <c r="C1594" s="8" t="s">
        <v>86</v>
      </c>
      <c r="D1594" s="37">
        <v>2.2599999999999999E-2</v>
      </c>
      <c r="E1594" s="1"/>
      <c r="G1594" s="42"/>
    </row>
    <row r="1595" spans="2:17" ht="30" customHeight="1">
      <c r="C1595" s="8" t="s">
        <v>85</v>
      </c>
      <c r="D1595" s="38">
        <v>9.74E-2</v>
      </c>
      <c r="E1595" s="1"/>
      <c r="G1595" s="42"/>
    </row>
    <row r="1596" spans="2:17" ht="20.100000000000001" customHeight="1">
      <c r="C1596" s="2"/>
      <c r="G1596" s="42"/>
    </row>
    <row r="1597" spans="2:17" s="10" customFormat="1" ht="20.100000000000001" customHeight="1">
      <c r="B1597" s="9"/>
      <c r="F1597" s="63" t="s">
        <v>3</v>
      </c>
      <c r="G1597" s="64"/>
      <c r="H1597" s="65"/>
      <c r="I1597" s="61" t="s">
        <v>4</v>
      </c>
      <c r="J1597" s="61"/>
      <c r="K1597" s="61"/>
      <c r="L1597" s="61" t="s">
        <v>84</v>
      </c>
      <c r="M1597" s="61"/>
      <c r="N1597" s="61"/>
      <c r="O1597" s="61" t="s">
        <v>83</v>
      </c>
      <c r="P1597" s="61"/>
      <c r="Q1597" s="61"/>
    </row>
    <row r="1598" spans="2:17" s="10" customFormat="1" ht="20.100000000000001" customHeight="1">
      <c r="B1598" s="9"/>
      <c r="F1598" s="63" t="s">
        <v>6</v>
      </c>
      <c r="G1598" s="64"/>
      <c r="H1598" s="65"/>
      <c r="I1598" s="62" t="s">
        <v>48</v>
      </c>
      <c r="J1598" s="62"/>
      <c r="K1598" s="62"/>
      <c r="L1598" s="62" t="s">
        <v>48</v>
      </c>
      <c r="M1598" s="62"/>
      <c r="N1598" s="62"/>
      <c r="O1598" s="62" t="s">
        <v>48</v>
      </c>
      <c r="P1598" s="62"/>
      <c r="Q1598" s="62"/>
    </row>
    <row r="1599" spans="2:17" s="13" customFormat="1" ht="20.100000000000001" customHeight="1">
      <c r="B1599" s="11"/>
      <c r="C1599" s="66" t="s">
        <v>14</v>
      </c>
      <c r="D1599" s="67"/>
      <c r="E1599" s="35" t="s">
        <v>17</v>
      </c>
      <c r="F1599" s="35" t="s">
        <v>8</v>
      </c>
      <c r="G1599" s="43" t="s">
        <v>18</v>
      </c>
      <c r="H1599" s="35" t="s">
        <v>19</v>
      </c>
      <c r="I1599" s="35" t="s">
        <v>9</v>
      </c>
      <c r="J1599" s="35" t="s">
        <v>10</v>
      </c>
      <c r="K1599" s="35" t="s">
        <v>11</v>
      </c>
      <c r="L1599" s="35" t="s">
        <v>9</v>
      </c>
      <c r="M1599" s="35" t="s">
        <v>10</v>
      </c>
      <c r="N1599" s="35" t="s">
        <v>11</v>
      </c>
      <c r="O1599" s="35" t="s">
        <v>9</v>
      </c>
      <c r="P1599" s="35" t="s">
        <v>10</v>
      </c>
      <c r="Q1599" s="35" t="s">
        <v>11</v>
      </c>
    </row>
    <row r="1600" spans="2:17" ht="20.100000000000001" customHeight="1">
      <c r="C1600" s="68" t="s">
        <v>15</v>
      </c>
      <c r="D1600" s="69"/>
      <c r="E1600" s="14" t="s">
        <v>761</v>
      </c>
      <c r="F1600" s="17">
        <v>1997</v>
      </c>
      <c r="G1600" s="39">
        <f>ROUND(1-(H1600/F1600),3)</f>
        <v>0.66600000000000004</v>
      </c>
      <c r="H1600" s="17">
        <v>666</v>
      </c>
      <c r="I1600" s="17">
        <v>19.23</v>
      </c>
      <c r="J1600" s="17">
        <v>15.54</v>
      </c>
      <c r="K1600" s="17">
        <v>12.88</v>
      </c>
      <c r="L1600" s="17" t="s">
        <v>92</v>
      </c>
      <c r="M1600" s="17" t="s">
        <v>92</v>
      </c>
      <c r="N1600" s="17" t="s">
        <v>92</v>
      </c>
      <c r="O1600" s="38">
        <f>ROUND(I1600/D1593,4)+D1594</f>
        <v>4.1799999999999997E-2</v>
      </c>
      <c r="P1600" s="38">
        <f>ROUND(J1600/D1593,4)+D1594</f>
        <v>3.8099999999999995E-2</v>
      </c>
      <c r="Q1600" s="38">
        <f>ROUND(K1600/D1593,4)+D1594</f>
        <v>3.5499999999999997E-2</v>
      </c>
    </row>
    <row r="1601" spans="2:17" ht="20.100000000000001" customHeight="1">
      <c r="B1601" s="15"/>
      <c r="C1601" s="75" t="s">
        <v>20</v>
      </c>
      <c r="D1601" s="75"/>
      <c r="E1601" s="75"/>
      <c r="F1601" s="75"/>
      <c r="G1601" s="75"/>
      <c r="H1601" s="75"/>
      <c r="I1601" s="75"/>
      <c r="J1601" s="75"/>
      <c r="K1601" s="75"/>
    </row>
    <row r="1602" spans="2:17" ht="20.100000000000001" customHeight="1">
      <c r="C1602" s="59" t="s">
        <v>274</v>
      </c>
      <c r="D1602" s="60"/>
      <c r="E1602" s="14" t="s">
        <v>703</v>
      </c>
      <c r="F1602" s="17" t="s">
        <v>92</v>
      </c>
      <c r="G1602" s="39" t="s">
        <v>92</v>
      </c>
      <c r="H1602" s="17">
        <v>160</v>
      </c>
      <c r="I1602" s="17">
        <v>4.62</v>
      </c>
      <c r="J1602" s="17">
        <v>3.73</v>
      </c>
      <c r="K1602" s="17">
        <v>3.09</v>
      </c>
      <c r="L1602" s="17" t="s">
        <v>92</v>
      </c>
      <c r="M1602" s="17" t="s">
        <v>92</v>
      </c>
      <c r="N1602" s="17" t="s">
        <v>92</v>
      </c>
      <c r="O1602" s="38">
        <f>IF(ROUND(I1602/D$1593,4)=0,0.0001,ROUND(I1602/D$1593,4))</f>
        <v>4.5999999999999999E-3</v>
      </c>
      <c r="P1602" s="38">
        <f>IF(ROUND(J1602/D$1593,4)=0,0.0001,ROUND(J1602/D$1593,4))</f>
        <v>3.7000000000000002E-3</v>
      </c>
      <c r="Q1602" s="38">
        <f>IF(ROUND(K1602/D$1593,4)=0,0.0001,ROUND(K1602/D$1593,4))</f>
        <v>3.0999999999999999E-3</v>
      </c>
    </row>
    <row r="1603" spans="2:17" ht="20.100000000000001" customHeight="1">
      <c r="C1603" s="59" t="s">
        <v>322</v>
      </c>
      <c r="D1603" s="60"/>
      <c r="E1603" s="14" t="s">
        <v>624</v>
      </c>
      <c r="F1603" s="17">
        <v>252.86</v>
      </c>
      <c r="G1603" s="39">
        <f t="shared" ref="G1603:G1605" si="41">ROUND(1-(H1603/F1603),3)</f>
        <v>0.26400000000000001</v>
      </c>
      <c r="H1603" s="17">
        <v>186</v>
      </c>
      <c r="I1603" s="17">
        <v>5.37</v>
      </c>
      <c r="J1603" s="17">
        <v>4.34</v>
      </c>
      <c r="K1603" s="17">
        <v>3.6</v>
      </c>
      <c r="L1603" s="17" t="s">
        <v>92</v>
      </c>
      <c r="M1603" s="17" t="s">
        <v>92</v>
      </c>
      <c r="N1603" s="17" t="s">
        <v>92</v>
      </c>
      <c r="O1603" s="38">
        <f>IF(ROUND(I1603/D$1593,4)=0,0.0001,ROUND(I1603/D$1593,4))</f>
        <v>5.4000000000000003E-3</v>
      </c>
      <c r="P1603" s="38">
        <f>IF(ROUND(J1603/D$1593,4)=0,0.0001,ROUND(J1603/D$1593,4))</f>
        <v>4.3E-3</v>
      </c>
      <c r="Q1603" s="38">
        <f>IF(ROUND(K1603/D$1593,4)=0,0.0001,ROUND(K1603/D$1593,4))</f>
        <v>3.5999999999999999E-3</v>
      </c>
    </row>
    <row r="1604" spans="2:17" ht="20.100000000000001" customHeight="1">
      <c r="C1604" s="59" t="s">
        <v>323</v>
      </c>
      <c r="D1604" s="60"/>
      <c r="E1604" s="14" t="s">
        <v>762</v>
      </c>
      <c r="F1604" s="17">
        <v>252.86</v>
      </c>
      <c r="G1604" s="39">
        <f t="shared" si="41"/>
        <v>0.26400000000000001</v>
      </c>
      <c r="H1604" s="17">
        <v>186</v>
      </c>
      <c r="I1604" s="17">
        <v>5.37</v>
      </c>
      <c r="J1604" s="17">
        <v>4.34</v>
      </c>
      <c r="K1604" s="17">
        <v>3.6</v>
      </c>
      <c r="L1604" s="17" t="s">
        <v>92</v>
      </c>
      <c r="M1604" s="17" t="s">
        <v>92</v>
      </c>
      <c r="N1604" s="17" t="s">
        <v>92</v>
      </c>
      <c r="O1604" s="38">
        <f>IF(ROUND(I1604/D$1593,4)=0,0.0001,ROUND(I1604/D$1593,4))</f>
        <v>5.4000000000000003E-3</v>
      </c>
      <c r="P1604" s="38">
        <f>IF(ROUND(J1604/D$1593,4)=0,0.0001,ROUND(J1604/D$1593,4))</f>
        <v>4.3E-3</v>
      </c>
      <c r="Q1604" s="38">
        <f>IF(ROUND(K1604/D$1593,4)=0,0.0001,ROUND(K1604/D$1593,4))</f>
        <v>3.5999999999999999E-3</v>
      </c>
    </row>
    <row r="1605" spans="2:17" ht="20.100000000000001" customHeight="1">
      <c r="C1605" s="59" t="s">
        <v>300</v>
      </c>
      <c r="D1605" s="60"/>
      <c r="E1605" s="14" t="s">
        <v>744</v>
      </c>
      <c r="F1605" s="17">
        <v>608.57000000000005</v>
      </c>
      <c r="G1605" s="39">
        <f t="shared" si="41"/>
        <v>0.33800000000000002</v>
      </c>
      <c r="H1605" s="17">
        <v>403</v>
      </c>
      <c r="I1605" s="17">
        <v>11.64</v>
      </c>
      <c r="J1605" s="17">
        <v>9.4</v>
      </c>
      <c r="K1605" s="17">
        <v>7.79</v>
      </c>
      <c r="L1605" s="17" t="s">
        <v>92</v>
      </c>
      <c r="M1605" s="17" t="s">
        <v>92</v>
      </c>
      <c r="N1605" s="17" t="s">
        <v>92</v>
      </c>
      <c r="O1605" s="38">
        <f>IF(ROUND(I1605/D$1593,4)=0,0.0001,ROUND(I1605/D$1593,4))</f>
        <v>1.1599999999999999E-2</v>
      </c>
      <c r="P1605" s="38">
        <f>IF(ROUND(J1605/D$1593,4)=0,0.0001,ROUND(J1605/D$1593,4))</f>
        <v>9.4000000000000004E-3</v>
      </c>
      <c r="Q1605" s="38">
        <f>IF(ROUND(K1605/D$1593,4)=0,0.0001,ROUND(K1605/D$1593,4))</f>
        <v>7.7999999999999996E-3</v>
      </c>
    </row>
    <row r="1606" spans="2:17" ht="20.100000000000001" customHeight="1">
      <c r="C1606" s="59"/>
      <c r="D1606" s="60"/>
      <c r="E1606" s="14"/>
      <c r="F1606" s="17"/>
      <c r="G1606" s="39"/>
      <c r="H1606" s="17"/>
      <c r="I1606" s="17"/>
      <c r="J1606" s="17"/>
      <c r="K1606" s="17"/>
      <c r="L1606" s="17"/>
      <c r="M1606" s="17"/>
      <c r="N1606" s="17"/>
      <c r="O1606" s="38"/>
      <c r="P1606" s="38"/>
      <c r="Q1606" s="38"/>
    </row>
    <row r="1607" spans="2:17" ht="20.100000000000001" customHeight="1">
      <c r="B1607"/>
      <c r="C1607" s="59"/>
      <c r="D1607" s="60"/>
      <c r="E1607" s="14"/>
      <c r="F1607" s="17"/>
      <c r="G1607" s="39"/>
      <c r="H1607" s="17"/>
      <c r="I1607" s="17"/>
      <c r="J1607" s="17"/>
      <c r="K1607" s="17"/>
      <c r="L1607" s="17"/>
      <c r="M1607" s="17"/>
      <c r="N1607" s="17"/>
      <c r="O1607" s="38"/>
      <c r="P1607" s="38"/>
      <c r="Q1607" s="38"/>
    </row>
    <row r="1608" spans="2:17" ht="20.100000000000001" customHeight="1">
      <c r="B1608"/>
      <c r="C1608" s="59"/>
      <c r="D1608" s="60"/>
      <c r="E1608" s="14"/>
      <c r="F1608" s="17"/>
      <c r="G1608" s="39"/>
      <c r="H1608" s="17"/>
      <c r="I1608" s="17"/>
      <c r="J1608" s="17"/>
      <c r="K1608" s="17"/>
      <c r="L1608" s="17"/>
      <c r="M1608" s="17"/>
      <c r="N1608" s="17"/>
      <c r="O1608" s="38"/>
      <c r="P1608" s="38"/>
      <c r="Q1608" s="38"/>
    </row>
    <row r="1609" spans="2:17" ht="20.100000000000001" customHeight="1">
      <c r="B1609"/>
      <c r="C1609" s="59"/>
      <c r="D1609" s="60"/>
      <c r="E1609" s="14"/>
      <c r="F1609" s="17"/>
      <c r="G1609" s="39"/>
      <c r="H1609" s="17"/>
      <c r="I1609" s="17"/>
      <c r="J1609" s="17"/>
      <c r="K1609" s="17"/>
      <c r="L1609" s="17"/>
      <c r="M1609" s="17"/>
      <c r="N1609" s="17"/>
      <c r="O1609" s="38"/>
      <c r="P1609" s="38"/>
      <c r="Q1609" s="38"/>
    </row>
    <row r="1610" spans="2:17" ht="20.100000000000001" customHeight="1">
      <c r="B1610"/>
      <c r="C1610" s="59"/>
      <c r="D1610" s="60"/>
      <c r="E1610" s="14"/>
      <c r="F1610" s="17"/>
      <c r="G1610" s="39"/>
      <c r="H1610" s="17"/>
      <c r="I1610" s="17"/>
      <c r="J1610" s="17"/>
      <c r="K1610" s="17"/>
      <c r="L1610" s="17"/>
      <c r="M1610" s="17"/>
      <c r="N1610" s="17"/>
      <c r="O1610" s="38"/>
      <c r="P1610" s="38"/>
      <c r="Q1610" s="38"/>
    </row>
    <row r="1611" spans="2:17" ht="20.100000000000001" customHeight="1">
      <c r="B1611"/>
      <c r="C1611" s="59"/>
      <c r="D1611" s="60"/>
      <c r="E1611" s="14"/>
      <c r="F1611" s="17"/>
      <c r="G1611" s="39"/>
      <c r="H1611" s="17"/>
      <c r="I1611" s="17"/>
      <c r="J1611" s="17"/>
      <c r="K1611" s="17"/>
      <c r="L1611" s="17"/>
      <c r="M1611" s="17"/>
      <c r="N1611" s="17"/>
      <c r="O1611" s="38"/>
      <c r="P1611" s="38"/>
      <c r="Q1611" s="38"/>
    </row>
    <row r="1612" spans="2:17" ht="20.100000000000001" customHeight="1">
      <c r="B1612"/>
      <c r="C1612" s="59"/>
      <c r="D1612" s="60"/>
      <c r="E1612" s="14"/>
      <c r="F1612" s="17"/>
      <c r="G1612" s="39"/>
      <c r="H1612" s="17"/>
      <c r="I1612" s="17"/>
      <c r="J1612" s="17"/>
      <c r="K1612" s="17"/>
      <c r="L1612" s="17"/>
      <c r="M1612" s="17"/>
      <c r="N1612" s="17"/>
      <c r="O1612" s="38"/>
      <c r="P1612" s="38"/>
      <c r="Q1612" s="38"/>
    </row>
    <row r="1613" spans="2:17" ht="20.100000000000001" customHeight="1">
      <c r="B1613"/>
      <c r="C1613" s="59"/>
      <c r="D1613" s="60"/>
      <c r="E1613" s="14"/>
      <c r="F1613" s="17"/>
      <c r="G1613" s="39"/>
      <c r="H1613" s="17"/>
      <c r="I1613" s="17"/>
      <c r="J1613" s="17"/>
      <c r="K1613" s="17"/>
      <c r="L1613" s="17"/>
      <c r="M1613" s="17"/>
      <c r="N1613" s="17"/>
      <c r="O1613" s="38"/>
      <c r="P1613" s="38"/>
      <c r="Q1613" s="38"/>
    </row>
    <row r="1614" spans="2:17" ht="20.100000000000001" customHeight="1">
      <c r="B1614"/>
      <c r="C1614" s="59"/>
      <c r="D1614" s="60"/>
      <c r="E1614" s="14"/>
      <c r="F1614" s="17"/>
      <c r="G1614" s="39"/>
      <c r="H1614" s="17"/>
      <c r="I1614" s="17"/>
      <c r="J1614" s="17"/>
      <c r="K1614" s="17"/>
      <c r="L1614" s="17"/>
      <c r="M1614" s="17"/>
      <c r="N1614" s="17"/>
      <c r="O1614" s="38"/>
      <c r="P1614" s="38"/>
      <c r="Q1614" s="38"/>
    </row>
    <row r="1615" spans="2:17" ht="20.100000000000001" customHeight="1">
      <c r="B1615"/>
      <c r="C1615" s="59"/>
      <c r="D1615" s="60"/>
      <c r="E1615" s="14"/>
      <c r="F1615" s="17"/>
      <c r="G1615" s="39"/>
      <c r="H1615" s="17"/>
      <c r="I1615" s="17"/>
      <c r="J1615" s="17"/>
      <c r="K1615" s="17"/>
      <c r="L1615" s="17"/>
      <c r="M1615" s="17"/>
      <c r="N1615" s="17"/>
      <c r="O1615" s="38"/>
      <c r="P1615" s="38"/>
      <c r="Q1615" s="38"/>
    </row>
    <row r="1616" spans="2:17" ht="20.100000000000001" customHeight="1">
      <c r="B1616"/>
      <c r="C1616" s="59"/>
      <c r="D1616" s="60"/>
      <c r="E1616" s="14"/>
      <c r="F1616" s="17"/>
      <c r="G1616" s="39"/>
      <c r="H1616" s="17"/>
      <c r="I1616" s="17"/>
      <c r="J1616" s="17"/>
      <c r="K1616" s="17"/>
      <c r="L1616" s="17"/>
      <c r="M1616" s="17"/>
      <c r="N1616" s="17"/>
      <c r="O1616" s="38"/>
      <c r="P1616" s="38"/>
      <c r="Q1616" s="38"/>
    </row>
    <row r="1617" spans="2:17" ht="20.100000000000001" customHeight="1">
      <c r="B1617"/>
      <c r="C1617" s="59"/>
      <c r="D1617" s="60"/>
      <c r="E1617" s="14"/>
      <c r="F1617" s="17"/>
      <c r="G1617" s="39"/>
      <c r="H1617" s="17"/>
      <c r="I1617" s="17"/>
      <c r="J1617" s="17"/>
      <c r="K1617" s="17"/>
      <c r="L1617" s="17"/>
      <c r="M1617" s="17"/>
      <c r="N1617" s="17"/>
      <c r="O1617" s="38"/>
      <c r="P1617" s="38"/>
      <c r="Q1617" s="38"/>
    </row>
    <row r="1618" spans="2:17" ht="20.100000000000001" customHeight="1">
      <c r="B1618"/>
      <c r="C1618" s="59"/>
      <c r="D1618" s="60"/>
      <c r="E1618" s="14"/>
      <c r="F1618" s="17"/>
      <c r="G1618" s="39"/>
      <c r="H1618" s="17"/>
      <c r="I1618" s="17"/>
      <c r="J1618" s="17"/>
      <c r="K1618" s="17"/>
      <c r="L1618" s="17"/>
      <c r="M1618" s="17"/>
      <c r="N1618" s="17"/>
      <c r="O1618" s="38"/>
      <c r="P1618" s="38"/>
      <c r="Q1618" s="38"/>
    </row>
    <row r="1619" spans="2:17" ht="20.100000000000001" customHeight="1">
      <c r="B1619"/>
      <c r="C1619" s="59"/>
      <c r="D1619" s="60"/>
      <c r="E1619" s="14"/>
      <c r="F1619" s="17"/>
      <c r="G1619" s="39"/>
      <c r="H1619" s="17"/>
      <c r="I1619" s="17"/>
      <c r="J1619" s="17"/>
      <c r="K1619" s="17"/>
      <c r="L1619" s="17"/>
      <c r="M1619" s="17"/>
      <c r="N1619" s="17"/>
      <c r="O1619" s="38"/>
      <c r="P1619" s="38"/>
      <c r="Q1619" s="38"/>
    </row>
    <row r="1620" spans="2:17" ht="20.100000000000001" customHeight="1">
      <c r="B1620"/>
      <c r="C1620" s="70" t="s">
        <v>21</v>
      </c>
      <c r="D1620" s="70"/>
      <c r="E1620" s="70"/>
      <c r="F1620" s="70"/>
      <c r="G1620" s="70"/>
      <c r="H1620" s="70"/>
      <c r="I1620" s="70"/>
      <c r="J1620" s="70"/>
      <c r="K1620" s="70"/>
      <c r="O1620" s="47"/>
      <c r="P1620" s="47"/>
      <c r="Q1620" s="47"/>
    </row>
    <row r="1621" spans="2:17" ht="20.100000000000001" customHeight="1">
      <c r="B1621"/>
      <c r="C1621" s="59"/>
      <c r="D1621" s="60"/>
      <c r="E1621" s="14"/>
      <c r="F1621" s="17"/>
      <c r="G1621" s="39"/>
      <c r="H1621" s="17"/>
      <c r="I1621" s="17"/>
      <c r="J1621" s="17"/>
      <c r="K1621" s="17"/>
      <c r="L1621" s="17"/>
      <c r="M1621" s="17"/>
      <c r="N1621" s="17"/>
      <c r="O1621" s="38"/>
      <c r="P1621" s="38"/>
      <c r="Q1621" s="38"/>
    </row>
    <row r="1622" spans="2:17" ht="20.100000000000001" customHeight="1">
      <c r="B1622"/>
      <c r="C1622" s="59"/>
      <c r="D1622" s="60"/>
      <c r="E1622" s="14"/>
      <c r="F1622" s="17"/>
      <c r="G1622" s="39"/>
      <c r="H1622" s="17"/>
      <c r="I1622" s="17"/>
      <c r="J1622" s="17"/>
      <c r="K1622" s="17"/>
      <c r="L1622" s="17"/>
      <c r="M1622" s="17"/>
      <c r="N1622" s="17"/>
      <c r="O1622" s="38"/>
      <c r="P1622" s="38"/>
      <c r="Q1622" s="38"/>
    </row>
    <row r="1623" spans="2:17" ht="20.100000000000001" customHeight="1">
      <c r="B1623"/>
      <c r="C1623" s="59"/>
      <c r="D1623" s="60"/>
      <c r="E1623" s="14"/>
      <c r="F1623" s="17"/>
      <c r="G1623" s="39"/>
      <c r="H1623" s="17"/>
      <c r="I1623" s="17"/>
      <c r="J1623" s="17"/>
      <c r="K1623" s="17"/>
      <c r="L1623" s="17"/>
      <c r="M1623" s="17"/>
      <c r="N1623" s="17"/>
      <c r="O1623" s="38"/>
      <c r="P1623" s="38"/>
      <c r="Q1623" s="38"/>
    </row>
    <row r="1624" spans="2:17" ht="20.100000000000001" customHeight="1">
      <c r="B1624"/>
      <c r="C1624" s="59"/>
      <c r="D1624" s="60"/>
      <c r="E1624" s="14"/>
      <c r="F1624" s="17"/>
      <c r="G1624" s="39"/>
      <c r="H1624" s="17"/>
      <c r="I1624" s="17"/>
      <c r="J1624" s="17"/>
      <c r="K1624" s="17"/>
      <c r="L1624" s="17"/>
      <c r="M1624" s="17"/>
      <c r="N1624" s="17"/>
      <c r="O1624" s="38"/>
      <c r="P1624" s="38"/>
      <c r="Q1624" s="38"/>
    </row>
    <row r="1625" spans="2:17" ht="20.100000000000001" customHeight="1">
      <c r="B1625"/>
      <c r="C1625" s="70" t="s">
        <v>23</v>
      </c>
      <c r="D1625" s="70"/>
      <c r="E1625" s="70"/>
      <c r="F1625" s="70"/>
      <c r="G1625" s="70"/>
      <c r="H1625" s="70"/>
      <c r="I1625" s="70"/>
      <c r="J1625" s="70"/>
      <c r="K1625" s="70"/>
      <c r="O1625" s="47"/>
      <c r="P1625" s="47"/>
      <c r="Q1625" s="47"/>
    </row>
    <row r="1626" spans="2:17" ht="20.100000000000001" customHeight="1">
      <c r="B1626"/>
      <c r="C1626" s="59"/>
      <c r="D1626" s="60"/>
      <c r="E1626" s="14"/>
      <c r="F1626" s="17"/>
      <c r="G1626" s="39"/>
      <c r="H1626" s="17"/>
      <c r="I1626" s="17"/>
      <c r="J1626" s="17"/>
      <c r="K1626" s="17"/>
      <c r="L1626" s="17"/>
      <c r="M1626" s="17"/>
      <c r="N1626" s="17"/>
      <c r="O1626" s="38"/>
      <c r="P1626" s="38"/>
      <c r="Q1626" s="38"/>
    </row>
    <row r="1627" spans="2:17" ht="20.100000000000001" customHeight="1">
      <c r="B1627"/>
      <c r="C1627" s="59"/>
      <c r="D1627" s="60"/>
      <c r="E1627" s="14"/>
      <c r="F1627" s="17"/>
      <c r="G1627" s="39"/>
      <c r="H1627" s="17"/>
      <c r="I1627" s="17"/>
      <c r="J1627" s="17"/>
      <c r="K1627" s="17"/>
      <c r="L1627" s="17"/>
      <c r="M1627" s="17"/>
      <c r="N1627" s="17"/>
      <c r="O1627" s="38"/>
      <c r="P1627" s="38"/>
      <c r="Q1627" s="38"/>
    </row>
    <row r="1628" spans="2:17" ht="20.100000000000001" customHeight="1">
      <c r="B1628"/>
      <c r="C1628" s="59"/>
      <c r="D1628" s="60"/>
      <c r="E1628" s="14"/>
      <c r="F1628" s="17"/>
      <c r="G1628" s="39"/>
      <c r="H1628" s="17"/>
      <c r="I1628" s="17"/>
      <c r="J1628" s="17"/>
      <c r="K1628" s="17"/>
      <c r="L1628" s="17"/>
      <c r="M1628" s="17"/>
      <c r="N1628" s="17"/>
      <c r="O1628" s="38"/>
      <c r="P1628" s="38"/>
      <c r="Q1628" s="38"/>
    </row>
    <row r="1629" spans="2:17" ht="20.100000000000001" customHeight="1">
      <c r="B1629"/>
      <c r="C1629" s="59"/>
      <c r="D1629" s="60"/>
      <c r="E1629" s="14"/>
      <c r="F1629" s="17"/>
      <c r="G1629" s="39"/>
      <c r="H1629" s="17"/>
      <c r="I1629" s="17"/>
      <c r="J1629" s="17"/>
      <c r="K1629" s="17"/>
      <c r="L1629" s="17"/>
      <c r="M1629" s="17"/>
      <c r="N1629" s="17"/>
      <c r="O1629" s="38"/>
      <c r="P1629" s="38"/>
      <c r="Q1629" s="38"/>
    </row>
    <row r="1630" spans="2:17" ht="20.100000000000001" customHeight="1">
      <c r="B1630"/>
      <c r="C1630" s="59"/>
      <c r="D1630" s="60"/>
      <c r="E1630" s="14"/>
      <c r="F1630" s="17"/>
      <c r="G1630" s="39"/>
      <c r="H1630" s="17"/>
      <c r="I1630" s="17"/>
      <c r="J1630" s="17"/>
      <c r="K1630" s="17"/>
      <c r="L1630" s="17"/>
      <c r="M1630" s="17"/>
      <c r="N1630" s="17"/>
      <c r="O1630" s="38"/>
      <c r="P1630" s="38"/>
      <c r="Q1630" s="38"/>
    </row>
    <row r="1631" spans="2:17" ht="20.100000000000001" customHeight="1">
      <c r="B1631"/>
      <c r="C1631" s="59"/>
      <c r="D1631" s="60"/>
      <c r="E1631" s="14"/>
      <c r="F1631" s="17"/>
      <c r="G1631" s="39"/>
      <c r="H1631" s="17"/>
      <c r="I1631" s="17"/>
      <c r="J1631" s="17"/>
      <c r="K1631" s="17"/>
      <c r="L1631" s="17"/>
      <c r="M1631" s="17"/>
      <c r="N1631" s="17"/>
      <c r="O1631" s="38"/>
      <c r="P1631" s="38"/>
      <c r="Q1631" s="38"/>
    </row>
    <row r="1632" spans="2:17" ht="19.5" customHeight="1">
      <c r="B1632"/>
      <c r="C1632" s="59"/>
      <c r="D1632" s="60"/>
      <c r="E1632" s="14"/>
      <c r="F1632" s="17"/>
      <c r="G1632" s="39"/>
      <c r="H1632" s="17"/>
      <c r="I1632" s="17"/>
      <c r="J1632" s="17"/>
      <c r="K1632" s="17"/>
      <c r="L1632" s="17"/>
      <c r="M1632" s="17"/>
      <c r="N1632" s="17"/>
      <c r="O1632" s="38"/>
      <c r="P1632" s="38"/>
      <c r="Q1632" s="38"/>
    </row>
    <row r="1633" spans="2:17" ht="20.100000000000001" customHeight="1">
      <c r="B1633"/>
      <c r="C1633" s="59"/>
      <c r="D1633" s="60"/>
      <c r="E1633" s="14"/>
      <c r="F1633" s="17"/>
      <c r="G1633" s="39"/>
      <c r="H1633" s="17"/>
      <c r="I1633" s="17"/>
      <c r="J1633" s="17"/>
      <c r="K1633" s="17"/>
      <c r="L1633" s="17"/>
      <c r="M1633" s="17"/>
      <c r="N1633" s="17"/>
      <c r="O1633" s="38"/>
      <c r="P1633" s="38"/>
      <c r="Q1633" s="38"/>
    </row>
    <row r="1634" spans="2:17" ht="20.100000000000001" customHeight="1">
      <c r="B1634"/>
      <c r="C1634" s="59"/>
      <c r="D1634" s="60"/>
      <c r="E1634" s="14"/>
      <c r="F1634" s="17"/>
      <c r="G1634" s="39"/>
      <c r="H1634" s="17"/>
      <c r="I1634" s="17"/>
      <c r="J1634" s="17"/>
      <c r="K1634" s="17"/>
      <c r="L1634" s="17"/>
      <c r="M1634" s="17"/>
      <c r="N1634" s="17"/>
      <c r="O1634" s="38"/>
      <c r="P1634" s="38"/>
      <c r="Q1634" s="38"/>
    </row>
    <row r="1635" spans="2:17" ht="20.100000000000001" customHeight="1">
      <c r="B1635"/>
      <c r="C1635" s="59"/>
      <c r="D1635" s="60"/>
      <c r="E1635" s="14"/>
      <c r="F1635" s="17"/>
      <c r="G1635" s="39"/>
      <c r="H1635" s="17"/>
      <c r="I1635" s="17"/>
      <c r="J1635" s="17"/>
      <c r="K1635" s="17"/>
      <c r="L1635" s="17"/>
      <c r="M1635" s="17"/>
      <c r="N1635" s="17"/>
      <c r="O1635" s="38"/>
      <c r="P1635" s="38"/>
      <c r="Q1635" s="38"/>
    </row>
    <row r="1636" spans="2:17" ht="20.100000000000001" customHeight="1">
      <c r="B1636"/>
      <c r="C1636" s="59"/>
      <c r="D1636" s="60"/>
      <c r="E1636" s="14"/>
      <c r="F1636" s="17"/>
      <c r="G1636" s="39"/>
      <c r="H1636" s="17"/>
      <c r="I1636" s="17"/>
      <c r="J1636" s="17"/>
      <c r="K1636" s="17"/>
      <c r="L1636" s="17"/>
      <c r="M1636" s="17"/>
      <c r="N1636" s="17"/>
      <c r="O1636" s="38"/>
      <c r="P1636" s="38"/>
      <c r="Q1636" s="38"/>
    </row>
    <row r="1637" spans="2:17" ht="20.100000000000001" customHeight="1">
      <c r="B1637"/>
      <c r="C1637" s="70" t="s">
        <v>22</v>
      </c>
      <c r="D1637" s="70"/>
      <c r="E1637" s="70"/>
      <c r="F1637" s="70"/>
      <c r="G1637" s="70"/>
      <c r="H1637" s="70"/>
      <c r="I1637" s="70"/>
      <c r="J1637" s="70"/>
      <c r="K1637" s="70"/>
      <c r="O1637" s="47"/>
      <c r="P1637" s="47"/>
      <c r="Q1637" s="47"/>
    </row>
    <row r="1638" spans="2:17" ht="20.100000000000001" customHeight="1">
      <c r="B1638"/>
      <c r="C1638" s="59"/>
      <c r="D1638" s="60"/>
      <c r="E1638" s="14"/>
      <c r="F1638" s="17"/>
      <c r="G1638" s="39"/>
      <c r="H1638" s="17"/>
      <c r="I1638" s="17"/>
      <c r="J1638" s="17"/>
      <c r="K1638" s="17"/>
      <c r="L1638" s="17"/>
      <c r="M1638" s="17"/>
      <c r="N1638" s="17"/>
      <c r="O1638" s="38"/>
      <c r="P1638" s="38"/>
      <c r="Q1638" s="38"/>
    </row>
    <row r="1639" spans="2:17" ht="20.100000000000001" customHeight="1">
      <c r="B1639"/>
      <c r="C1639" s="59"/>
      <c r="D1639" s="60"/>
      <c r="E1639" s="14"/>
      <c r="F1639" s="17"/>
      <c r="G1639" s="39"/>
      <c r="H1639" s="17"/>
      <c r="I1639" s="17"/>
      <c r="J1639" s="17"/>
      <c r="K1639" s="17"/>
      <c r="L1639" s="17"/>
      <c r="M1639" s="17"/>
      <c r="N1639" s="17"/>
      <c r="O1639" s="38"/>
      <c r="P1639" s="38"/>
      <c r="Q1639" s="38"/>
    </row>
    <row r="1640" spans="2:17" ht="20.100000000000001" customHeight="1">
      <c r="B1640"/>
      <c r="C1640" s="59"/>
      <c r="D1640" s="60"/>
      <c r="E1640" s="14"/>
      <c r="F1640" s="17"/>
      <c r="G1640" s="39"/>
      <c r="H1640" s="17"/>
      <c r="I1640" s="17"/>
      <c r="J1640" s="17"/>
      <c r="K1640" s="17"/>
      <c r="L1640" s="17"/>
      <c r="M1640" s="17"/>
      <c r="N1640" s="17"/>
      <c r="O1640" s="38"/>
      <c r="P1640" s="38"/>
      <c r="Q1640" s="38"/>
    </row>
    <row r="1641" spans="2:17" ht="20.100000000000001" customHeight="1">
      <c r="B1641"/>
      <c r="C1641" s="59"/>
      <c r="D1641" s="60"/>
      <c r="E1641" s="14"/>
      <c r="F1641" s="17"/>
      <c r="G1641" s="39"/>
      <c r="H1641" s="17"/>
      <c r="I1641" s="17"/>
      <c r="J1641" s="17"/>
      <c r="K1641" s="17"/>
      <c r="L1641" s="17"/>
      <c r="M1641" s="17"/>
      <c r="N1641" s="17"/>
      <c r="O1641" s="38"/>
      <c r="P1641" s="38"/>
      <c r="Q1641" s="38"/>
    </row>
    <row r="1642" spans="2:17" ht="20.100000000000001" customHeight="1">
      <c r="B1642"/>
      <c r="C1642" s="59"/>
      <c r="D1642" s="60"/>
      <c r="E1642" s="14"/>
      <c r="F1642" s="17"/>
      <c r="G1642" s="39"/>
      <c r="H1642" s="17"/>
      <c r="I1642" s="17"/>
      <c r="J1642" s="17"/>
      <c r="K1642" s="17"/>
      <c r="L1642" s="17"/>
      <c r="M1642" s="17"/>
      <c r="N1642" s="17"/>
      <c r="O1642" s="38"/>
      <c r="P1642" s="38"/>
      <c r="Q1642" s="38"/>
    </row>
    <row r="1643" spans="2:17" ht="20.100000000000001" customHeight="1">
      <c r="B1643"/>
      <c r="C1643" s="59"/>
      <c r="D1643" s="60"/>
      <c r="E1643" s="14"/>
      <c r="F1643" s="17"/>
      <c r="G1643" s="39"/>
      <c r="H1643" s="17"/>
      <c r="I1643" s="17"/>
      <c r="J1643" s="17"/>
      <c r="K1643" s="17"/>
      <c r="L1643" s="17"/>
      <c r="M1643" s="17"/>
      <c r="N1643" s="17"/>
      <c r="O1643" s="38"/>
      <c r="P1643" s="38"/>
      <c r="Q1643" s="38"/>
    </row>
    <row r="1644" spans="2:17" ht="20.100000000000001" customHeight="1">
      <c r="B1644"/>
      <c r="C1644" s="70" t="s">
        <v>63</v>
      </c>
      <c r="D1644" s="70"/>
      <c r="E1644" s="70"/>
      <c r="F1644" s="70"/>
      <c r="G1644" s="70"/>
      <c r="H1644" s="70"/>
      <c r="I1644" s="70"/>
      <c r="J1644" s="70"/>
      <c r="K1644" s="71"/>
      <c r="O1644" s="47"/>
      <c r="P1644" s="47"/>
      <c r="Q1644" s="47"/>
    </row>
    <row r="1645" spans="2:17" ht="20.100000000000001" customHeight="1">
      <c r="B1645"/>
      <c r="C1645" s="59" t="s">
        <v>103</v>
      </c>
      <c r="D1645" s="60"/>
      <c r="E1645" s="14"/>
      <c r="F1645" s="17"/>
      <c r="G1645" s="39"/>
      <c r="H1645" s="17"/>
      <c r="I1645" s="17"/>
      <c r="J1645" s="17"/>
      <c r="K1645" s="17"/>
      <c r="L1645" s="17"/>
      <c r="M1645" s="17"/>
      <c r="N1645" s="17"/>
      <c r="O1645" s="38"/>
      <c r="P1645" s="38"/>
      <c r="Q1645" s="38"/>
    </row>
    <row r="1646" spans="2:17" ht="20.100000000000001" customHeight="1">
      <c r="B1646"/>
      <c r="C1646" s="59"/>
      <c r="D1646" s="60"/>
      <c r="E1646" s="14"/>
      <c r="F1646" s="17"/>
      <c r="G1646" s="39"/>
      <c r="H1646" s="17"/>
      <c r="I1646" s="17"/>
      <c r="J1646" s="17"/>
      <c r="K1646" s="17"/>
      <c r="L1646" s="17"/>
      <c r="M1646" s="17"/>
      <c r="N1646" s="17"/>
      <c r="O1646" s="38"/>
      <c r="P1646" s="38"/>
      <c r="Q1646" s="38"/>
    </row>
    <row r="1647" spans="2:17" ht="20.100000000000001" customHeight="1">
      <c r="B1647"/>
      <c r="C1647" s="59"/>
      <c r="D1647" s="60"/>
      <c r="E1647" s="14"/>
      <c r="F1647" s="17"/>
      <c r="G1647" s="39"/>
      <c r="H1647" s="17"/>
      <c r="I1647" s="17"/>
      <c r="J1647" s="17"/>
      <c r="K1647" s="17"/>
      <c r="L1647" s="17"/>
      <c r="M1647" s="17"/>
      <c r="N1647" s="17"/>
      <c r="O1647" s="38"/>
      <c r="P1647" s="38"/>
      <c r="Q1647" s="38"/>
    </row>
    <row r="1648" spans="2:17" ht="20.100000000000001" customHeight="1">
      <c r="B1648"/>
      <c r="C1648" s="59"/>
      <c r="D1648" s="60"/>
      <c r="E1648" s="14"/>
      <c r="F1648" s="17"/>
      <c r="G1648" s="39"/>
      <c r="H1648" s="17"/>
      <c r="I1648" s="17"/>
      <c r="J1648" s="17"/>
      <c r="K1648" s="17"/>
      <c r="L1648" s="17"/>
      <c r="M1648" s="17"/>
      <c r="N1648" s="17"/>
      <c r="O1648" s="38"/>
      <c r="P1648" s="38"/>
      <c r="Q1648" s="38"/>
    </row>
    <row r="1649" spans="2:17" ht="20.100000000000001" customHeight="1">
      <c r="B1649"/>
      <c r="C1649" s="59"/>
      <c r="D1649" s="60"/>
      <c r="E1649" s="14"/>
      <c r="F1649" s="17"/>
      <c r="G1649" s="39"/>
      <c r="H1649" s="17"/>
      <c r="I1649" s="17"/>
      <c r="J1649" s="17"/>
      <c r="K1649" s="17"/>
      <c r="L1649" s="17"/>
      <c r="M1649" s="17"/>
      <c r="N1649" s="17"/>
      <c r="O1649" s="38"/>
      <c r="P1649" s="38"/>
      <c r="Q1649" s="38"/>
    </row>
    <row r="1650" spans="2:17" ht="20.100000000000001" customHeight="1">
      <c r="B1650"/>
      <c r="C1650" s="59"/>
      <c r="D1650" s="60"/>
      <c r="E1650" s="14"/>
      <c r="F1650" s="17"/>
      <c r="G1650" s="39"/>
      <c r="H1650" s="17"/>
      <c r="I1650" s="17"/>
      <c r="J1650" s="17"/>
      <c r="K1650" s="17"/>
      <c r="L1650" s="17"/>
      <c r="M1650" s="17"/>
      <c r="N1650" s="17"/>
      <c r="O1650" s="38"/>
      <c r="P1650" s="38"/>
      <c r="Q1650" s="38"/>
    </row>
    <row r="1651" spans="2:17" ht="20.100000000000001" customHeight="1">
      <c r="B1651"/>
      <c r="C1651" s="59"/>
      <c r="D1651" s="60"/>
      <c r="E1651" s="14"/>
      <c r="F1651" s="17"/>
      <c r="G1651" s="39"/>
      <c r="H1651" s="17"/>
      <c r="I1651" s="17"/>
      <c r="J1651" s="17"/>
      <c r="K1651" s="17"/>
      <c r="L1651" s="17"/>
      <c r="M1651" s="17"/>
      <c r="N1651" s="17"/>
      <c r="O1651" s="38"/>
      <c r="P1651" s="38"/>
      <c r="Q1651" s="38"/>
    </row>
    <row r="1652" spans="2:17" ht="20.100000000000001" customHeight="1">
      <c r="B1652"/>
      <c r="C1652" s="59"/>
      <c r="D1652" s="60"/>
      <c r="E1652" s="14"/>
      <c r="F1652" s="17"/>
      <c r="G1652" s="39"/>
      <c r="H1652" s="17"/>
      <c r="I1652" s="17"/>
      <c r="J1652" s="17"/>
      <c r="K1652" s="17"/>
      <c r="L1652" s="17"/>
      <c r="M1652" s="17"/>
      <c r="N1652" s="17"/>
      <c r="O1652" s="38"/>
      <c r="P1652" s="38"/>
      <c r="Q1652" s="38"/>
    </row>
    <row r="1653" spans="2:17" ht="20.100000000000001" customHeight="1">
      <c r="B1653"/>
      <c r="C1653" s="59"/>
      <c r="D1653" s="60"/>
      <c r="E1653" s="14"/>
      <c r="F1653" s="17"/>
      <c r="G1653" s="39"/>
      <c r="H1653" s="17"/>
      <c r="I1653" s="17"/>
      <c r="J1653" s="17"/>
      <c r="K1653" s="17"/>
      <c r="L1653" s="17"/>
      <c r="M1653" s="17"/>
      <c r="N1653" s="17"/>
      <c r="O1653" s="38"/>
      <c r="P1653" s="38"/>
      <c r="Q1653" s="38"/>
    </row>
    <row r="1654" spans="2:17" ht="20.100000000000001" customHeight="1">
      <c r="B1654"/>
      <c r="C1654" s="3" t="s">
        <v>16</v>
      </c>
      <c r="F1654" s="18"/>
      <c r="G1654" s="44"/>
      <c r="H1654" s="18"/>
      <c r="I1654" s="18"/>
      <c r="J1654" s="18"/>
      <c r="K1654" s="18"/>
      <c r="O1654" s="47"/>
      <c r="P1654" s="47"/>
      <c r="Q1654" s="47"/>
    </row>
    <row r="1655" spans="2:17" ht="20.100000000000001" customHeight="1">
      <c r="B1655"/>
      <c r="C1655" s="72" t="s">
        <v>51</v>
      </c>
      <c r="D1655" s="73"/>
      <c r="E1655" s="27"/>
      <c r="F1655" s="19">
        <v>150</v>
      </c>
      <c r="G1655" s="45">
        <v>0</v>
      </c>
      <c r="H1655" s="20">
        <v>150</v>
      </c>
      <c r="I1655" s="17"/>
      <c r="J1655" s="17"/>
      <c r="K1655" s="17"/>
      <c r="L1655" s="17"/>
      <c r="M1655" s="17"/>
      <c r="N1655" s="17"/>
      <c r="O1655" s="38"/>
      <c r="P1655" s="38"/>
      <c r="Q1655" s="38"/>
    </row>
    <row r="1656" spans="2:17" ht="20.100000000000001" customHeight="1">
      <c r="B1656"/>
      <c r="C1656" s="72" t="s">
        <v>58</v>
      </c>
      <c r="D1656" s="73"/>
      <c r="E1656" s="27"/>
      <c r="F1656" s="19">
        <v>100</v>
      </c>
      <c r="G1656" s="45">
        <v>0</v>
      </c>
      <c r="H1656" s="20">
        <v>100</v>
      </c>
      <c r="I1656" s="17"/>
      <c r="J1656" s="17"/>
      <c r="K1656" s="17"/>
      <c r="L1656" s="17"/>
      <c r="M1656" s="17"/>
      <c r="N1656" s="17"/>
      <c r="O1656" s="38"/>
      <c r="P1656" s="38"/>
      <c r="Q1656" s="38"/>
    </row>
    <row r="1657" spans="2:17" ht="20.100000000000001" customHeight="1">
      <c r="B1657"/>
      <c r="C1657" s="59"/>
      <c r="D1657" s="60"/>
      <c r="E1657" s="27"/>
      <c r="F1657" s="19"/>
      <c r="G1657" s="45"/>
      <c r="H1657" s="20"/>
      <c r="I1657" s="17"/>
      <c r="J1657" s="17"/>
      <c r="K1657" s="17"/>
      <c r="L1657" s="17"/>
      <c r="M1657" s="17"/>
      <c r="N1657" s="17"/>
      <c r="O1657" s="38"/>
      <c r="P1657" s="38"/>
      <c r="Q1657" s="38"/>
    </row>
    <row r="1658" spans="2:17" ht="20.100000000000001" customHeight="1">
      <c r="B1658"/>
      <c r="C1658" s="59"/>
      <c r="D1658" s="60"/>
      <c r="E1658" s="27"/>
      <c r="F1658" s="19"/>
      <c r="G1658" s="45"/>
      <c r="H1658" s="20"/>
      <c r="I1658" s="17"/>
      <c r="J1658" s="17"/>
      <c r="K1658" s="17"/>
      <c r="L1658" s="17"/>
      <c r="M1658" s="17"/>
      <c r="N1658" s="17"/>
      <c r="O1658" s="38"/>
      <c r="P1658" s="38"/>
      <c r="Q1658" s="38"/>
    </row>
    <row r="1659" spans="2:17" ht="20.100000000000001" customHeight="1">
      <c r="B1659"/>
      <c r="C1659" s="59"/>
      <c r="D1659" s="60"/>
      <c r="E1659" s="27"/>
      <c r="F1659" s="19"/>
      <c r="G1659" s="45"/>
      <c r="H1659" s="20"/>
      <c r="I1659" s="17"/>
      <c r="J1659" s="17"/>
      <c r="K1659" s="17"/>
      <c r="L1659" s="17"/>
      <c r="M1659" s="17"/>
      <c r="N1659" s="17"/>
      <c r="O1659" s="38"/>
      <c r="P1659" s="38"/>
      <c r="Q1659" s="38"/>
    </row>
    <row r="1660" spans="2:17" ht="20.100000000000001" customHeight="1">
      <c r="B1660"/>
      <c r="C1660" s="59"/>
      <c r="D1660" s="60"/>
      <c r="E1660" s="27"/>
      <c r="F1660" s="19"/>
      <c r="G1660" s="45"/>
      <c r="H1660" s="20"/>
      <c r="I1660" s="17"/>
      <c r="J1660" s="17"/>
      <c r="K1660" s="17"/>
      <c r="L1660" s="17"/>
      <c r="M1660" s="17"/>
      <c r="N1660" s="17"/>
      <c r="O1660" s="38"/>
      <c r="P1660" s="38"/>
      <c r="Q1660" s="38"/>
    </row>
    <row r="1661" spans="2:17" ht="20.100000000000001" customHeight="1">
      <c r="B1661"/>
      <c r="C1661" s="74" t="s">
        <v>72</v>
      </c>
      <c r="D1661" s="71"/>
      <c r="E1661" s="24" t="s">
        <v>103</v>
      </c>
      <c r="F1661" s="24"/>
      <c r="G1661" s="46"/>
      <c r="H1661" s="24"/>
      <c r="I1661" s="24"/>
      <c r="J1661" s="24"/>
      <c r="K1661" s="24"/>
      <c r="L1661" s="24"/>
      <c r="M1661" s="24"/>
      <c r="N1661" s="24"/>
      <c r="O1661" s="48"/>
      <c r="P1661" s="48"/>
      <c r="Q1661" s="48"/>
    </row>
    <row r="1662" spans="2:17" ht="20.100000000000001" customHeight="1">
      <c r="B1662"/>
      <c r="C1662" s="74" t="s">
        <v>29</v>
      </c>
      <c r="D1662" s="71"/>
      <c r="E1662" s="24" t="s">
        <v>104</v>
      </c>
      <c r="F1662" s="24"/>
      <c r="G1662" s="46"/>
      <c r="H1662" s="24"/>
      <c r="I1662" s="24"/>
      <c r="J1662" s="24"/>
      <c r="K1662" s="24"/>
      <c r="L1662" s="24"/>
      <c r="M1662" s="24"/>
      <c r="N1662" s="24"/>
      <c r="O1662" s="48"/>
      <c r="P1662" s="48"/>
      <c r="Q1662" s="48"/>
    </row>
    <row r="1663" spans="2:17" ht="20.100000000000001" customHeight="1">
      <c r="B1663"/>
      <c r="C1663" s="74" t="s">
        <v>45</v>
      </c>
      <c r="D1663" s="71"/>
      <c r="E1663" s="24" t="s">
        <v>104</v>
      </c>
      <c r="F1663" s="24"/>
      <c r="G1663" s="46"/>
      <c r="H1663" s="24"/>
      <c r="I1663" s="24"/>
      <c r="J1663" s="24"/>
      <c r="K1663" s="24"/>
      <c r="L1663" s="24"/>
      <c r="M1663" s="24"/>
      <c r="N1663" s="24"/>
      <c r="O1663" s="48"/>
      <c r="P1663" s="48"/>
      <c r="Q1663" s="48"/>
    </row>
    <row r="1664" spans="2:17" ht="20.100000000000001" customHeight="1">
      <c r="B1664"/>
      <c r="C1664" s="76" t="s">
        <v>79</v>
      </c>
      <c r="D1664" s="76"/>
      <c r="E1664" s="24" t="s">
        <v>105</v>
      </c>
      <c r="F1664" s="24"/>
      <c r="G1664" s="46"/>
      <c r="H1664" s="24"/>
      <c r="I1664" s="24"/>
      <c r="J1664" s="24"/>
      <c r="K1664" s="24"/>
      <c r="L1664" s="24"/>
      <c r="M1664" s="24"/>
      <c r="N1664" s="24"/>
      <c r="O1664" s="48"/>
      <c r="P1664" s="48"/>
      <c r="Q1664" s="48"/>
    </row>
    <row r="1665" spans="2:17" ht="19.5" customHeight="1">
      <c r="B1665"/>
      <c r="C1665" s="76" t="s">
        <v>59</v>
      </c>
      <c r="D1665" s="76"/>
      <c r="E1665" s="24" t="s">
        <v>105</v>
      </c>
      <c r="F1665" s="24"/>
      <c r="G1665" s="46"/>
      <c r="H1665" s="24"/>
      <c r="I1665" s="24"/>
      <c r="J1665" s="24"/>
      <c r="K1665" s="24"/>
      <c r="L1665" s="24"/>
      <c r="M1665" s="24"/>
      <c r="N1665" s="24"/>
      <c r="O1665" s="48"/>
      <c r="P1665" s="48"/>
      <c r="Q1665" s="48"/>
    </row>
    <row r="1666" spans="2:17" ht="19.5" customHeight="1">
      <c r="B1666"/>
      <c r="C1666" t="s">
        <v>93</v>
      </c>
      <c r="G1666" s="42"/>
      <c r="O1666" s="47"/>
      <c r="P1666" s="47"/>
      <c r="Q1666" s="47"/>
    </row>
    <row r="1667" spans="2:17" ht="15.75">
      <c r="F1667" s="6"/>
    </row>
    <row r="1668" spans="2:17" ht="20.100000000000001" customHeight="1">
      <c r="B1668"/>
      <c r="C1668" s="4" t="s">
        <v>2</v>
      </c>
      <c r="D1668" s="5" t="s">
        <v>292</v>
      </c>
      <c r="E1668" s="1"/>
      <c r="G1668" s="42"/>
    </row>
    <row r="1669" spans="2:17" ht="20.100000000000001" customHeight="1">
      <c r="B1669"/>
      <c r="C1669" s="4" t="s">
        <v>5</v>
      </c>
      <c r="D1669" s="16" t="s">
        <v>324</v>
      </c>
      <c r="E1669" s="1"/>
      <c r="G1669" s="42"/>
    </row>
    <row r="1670" spans="2:17" ht="20.100000000000001" customHeight="1">
      <c r="C1670" s="4" t="s">
        <v>7</v>
      </c>
      <c r="D1670" s="5">
        <v>50</v>
      </c>
      <c r="E1670" s="1"/>
      <c r="G1670" s="42"/>
    </row>
    <row r="1671" spans="2:17" ht="20.100000000000001" customHeight="1">
      <c r="C1671" s="4" t="s">
        <v>12</v>
      </c>
      <c r="D1671" s="5">
        <v>50</v>
      </c>
      <c r="E1671" s="1"/>
      <c r="G1671" s="42"/>
    </row>
    <row r="1672" spans="2:17" ht="20.100000000000001" customHeight="1">
      <c r="C1672" s="4" t="s">
        <v>13</v>
      </c>
      <c r="D1672" s="7">
        <v>1500</v>
      </c>
      <c r="E1672" s="1"/>
      <c r="G1672" s="42"/>
    </row>
    <row r="1673" spans="2:17" ht="30" customHeight="1">
      <c r="C1673" s="8" t="s">
        <v>86</v>
      </c>
      <c r="D1673" s="37">
        <v>1.9E-2</v>
      </c>
      <c r="E1673" s="1"/>
      <c r="G1673" s="42"/>
    </row>
    <row r="1674" spans="2:17" ht="30" customHeight="1">
      <c r="C1674" s="8" t="s">
        <v>85</v>
      </c>
      <c r="D1674" s="38">
        <v>9.1800000000000007E-2</v>
      </c>
      <c r="E1674" s="1"/>
      <c r="G1674" s="42"/>
    </row>
    <row r="1675" spans="2:17" ht="20.100000000000001" customHeight="1">
      <c r="C1675" s="2"/>
      <c r="G1675" s="42"/>
    </row>
    <row r="1676" spans="2:17" s="10" customFormat="1" ht="20.100000000000001" customHeight="1">
      <c r="B1676" s="9"/>
      <c r="F1676" s="63" t="s">
        <v>3</v>
      </c>
      <c r="G1676" s="64"/>
      <c r="H1676" s="65"/>
      <c r="I1676" s="61" t="s">
        <v>4</v>
      </c>
      <c r="J1676" s="61"/>
      <c r="K1676" s="61"/>
      <c r="L1676" s="61" t="s">
        <v>84</v>
      </c>
      <c r="M1676" s="61"/>
      <c r="N1676" s="61"/>
      <c r="O1676" s="61" t="s">
        <v>83</v>
      </c>
      <c r="P1676" s="61"/>
      <c r="Q1676" s="61"/>
    </row>
    <row r="1677" spans="2:17" s="10" customFormat="1" ht="20.100000000000001" customHeight="1">
      <c r="B1677" s="9"/>
      <c r="F1677" s="63" t="s">
        <v>6</v>
      </c>
      <c r="G1677" s="64"/>
      <c r="H1677" s="65"/>
      <c r="I1677" s="62" t="s">
        <v>48</v>
      </c>
      <c r="J1677" s="62"/>
      <c r="K1677" s="62"/>
      <c r="L1677" s="62" t="s">
        <v>48</v>
      </c>
      <c r="M1677" s="62"/>
      <c r="N1677" s="62"/>
      <c r="O1677" s="62" t="s">
        <v>48</v>
      </c>
      <c r="P1677" s="62"/>
      <c r="Q1677" s="62"/>
    </row>
    <row r="1678" spans="2:17" s="13" customFormat="1" ht="20.100000000000001" customHeight="1">
      <c r="B1678" s="11"/>
      <c r="C1678" s="66" t="s">
        <v>14</v>
      </c>
      <c r="D1678" s="67"/>
      <c r="E1678" s="35" t="s">
        <v>17</v>
      </c>
      <c r="F1678" s="35" t="s">
        <v>8</v>
      </c>
      <c r="G1678" s="43" t="s">
        <v>18</v>
      </c>
      <c r="H1678" s="35" t="s">
        <v>19</v>
      </c>
      <c r="I1678" s="35" t="s">
        <v>9</v>
      </c>
      <c r="J1678" s="35" t="s">
        <v>10</v>
      </c>
      <c r="K1678" s="35" t="s">
        <v>11</v>
      </c>
      <c r="L1678" s="35" t="s">
        <v>9</v>
      </c>
      <c r="M1678" s="35" t="s">
        <v>10</v>
      </c>
      <c r="N1678" s="35" t="s">
        <v>11</v>
      </c>
      <c r="O1678" s="35" t="s">
        <v>9</v>
      </c>
      <c r="P1678" s="35" t="s">
        <v>10</v>
      </c>
      <c r="Q1678" s="35" t="s">
        <v>11</v>
      </c>
    </row>
    <row r="1679" spans="2:17" ht="20.100000000000001" customHeight="1">
      <c r="C1679" s="68" t="s">
        <v>15</v>
      </c>
      <c r="D1679" s="69"/>
      <c r="E1679" s="14" t="s">
        <v>763</v>
      </c>
      <c r="F1679" s="17">
        <v>2996.6666666666661</v>
      </c>
      <c r="G1679" s="39">
        <f>ROUND(1-(H1679/F1679),3)</f>
        <v>0.66700000000000004</v>
      </c>
      <c r="H1679" s="17">
        <v>999</v>
      </c>
      <c r="I1679" s="17">
        <v>28.85</v>
      </c>
      <c r="J1679" s="17">
        <v>23.31</v>
      </c>
      <c r="K1679" s="17">
        <v>19.32</v>
      </c>
      <c r="L1679" s="17" t="s">
        <v>92</v>
      </c>
      <c r="M1679" s="17" t="s">
        <v>92</v>
      </c>
      <c r="N1679" s="17" t="s">
        <v>92</v>
      </c>
      <c r="O1679" s="38">
        <f>ROUND(I1679/D1672,4)+D1673</f>
        <v>3.8199999999999998E-2</v>
      </c>
      <c r="P1679" s="38">
        <f>ROUND(J1679/D1672,4)+D1673</f>
        <v>3.4500000000000003E-2</v>
      </c>
      <c r="Q1679" s="38">
        <f>ROUND(K1679/D1672,4)+D1673</f>
        <v>3.1899999999999998E-2</v>
      </c>
    </row>
    <row r="1680" spans="2:17" ht="20.100000000000001" customHeight="1">
      <c r="B1680" s="15"/>
      <c r="C1680" s="75" t="s">
        <v>20</v>
      </c>
      <c r="D1680" s="75"/>
      <c r="E1680" s="75"/>
      <c r="F1680" s="75"/>
      <c r="G1680" s="75"/>
      <c r="H1680" s="75"/>
      <c r="I1680" s="75"/>
      <c r="J1680" s="75"/>
      <c r="K1680" s="75"/>
    </row>
    <row r="1681" spans="2:17" ht="20.100000000000001" customHeight="1">
      <c r="C1681" s="59" t="s">
        <v>274</v>
      </c>
      <c r="D1681" s="60"/>
      <c r="E1681" s="14" t="s">
        <v>703</v>
      </c>
      <c r="F1681" s="17" t="s">
        <v>92</v>
      </c>
      <c r="G1681" s="39" t="s">
        <v>92</v>
      </c>
      <c r="H1681" s="17">
        <v>160</v>
      </c>
      <c r="I1681" s="17">
        <v>4.62</v>
      </c>
      <c r="J1681" s="17">
        <v>3.73</v>
      </c>
      <c r="K1681" s="17">
        <v>3.09</v>
      </c>
      <c r="L1681" s="17" t="s">
        <v>92</v>
      </c>
      <c r="M1681" s="17" t="s">
        <v>92</v>
      </c>
      <c r="N1681" s="17" t="s">
        <v>92</v>
      </c>
      <c r="O1681" s="38">
        <f t="shared" ref="O1681:O1687" si="42">IF(ROUND(I1681/D$1672,4)=0,0.0001,ROUND(I1681/D$1672,4))</f>
        <v>3.0999999999999999E-3</v>
      </c>
      <c r="P1681" s="38">
        <f t="shared" ref="P1681:P1687" si="43">IF(ROUND(J1681/D$1672,4)=0,0.0001,ROUND(J1681/D$1672,4))</f>
        <v>2.5000000000000001E-3</v>
      </c>
      <c r="Q1681" s="38">
        <f t="shared" ref="Q1681:Q1687" si="44">IF(ROUND(K1681/D$1672,4)=0,0.0001,ROUND(K1681/D$1672,4))</f>
        <v>2.0999999999999999E-3</v>
      </c>
    </row>
    <row r="1682" spans="2:17" ht="20.100000000000001" customHeight="1">
      <c r="C1682" s="59" t="s">
        <v>325</v>
      </c>
      <c r="D1682" s="60"/>
      <c r="E1682" s="14" t="s">
        <v>764</v>
      </c>
      <c r="F1682" s="17">
        <v>388.57</v>
      </c>
      <c r="G1682" s="39">
        <f t="shared" ref="G1682:G1687" si="45">ROUND(1-(H1682/F1682),3)</f>
        <v>0.26100000000000001</v>
      </c>
      <c r="H1682" s="17">
        <v>287</v>
      </c>
      <c r="I1682" s="17">
        <v>8.2899999999999991</v>
      </c>
      <c r="J1682" s="17">
        <v>6.7</v>
      </c>
      <c r="K1682" s="17">
        <v>5.55</v>
      </c>
      <c r="L1682" s="17" t="s">
        <v>92</v>
      </c>
      <c r="M1682" s="17" t="s">
        <v>92</v>
      </c>
      <c r="N1682" s="17" t="s">
        <v>92</v>
      </c>
      <c r="O1682" s="38">
        <f t="shared" si="42"/>
        <v>5.4999999999999997E-3</v>
      </c>
      <c r="P1682" s="38">
        <f t="shared" si="43"/>
        <v>4.4999999999999997E-3</v>
      </c>
      <c r="Q1682" s="38">
        <f t="shared" si="44"/>
        <v>3.7000000000000002E-3</v>
      </c>
    </row>
    <row r="1683" spans="2:17" ht="20.100000000000001" customHeight="1">
      <c r="C1683" s="59" t="s">
        <v>318</v>
      </c>
      <c r="D1683" s="60"/>
      <c r="E1683" s="14" t="s">
        <v>742</v>
      </c>
      <c r="F1683" s="17">
        <v>384.29</v>
      </c>
      <c r="G1683" s="39">
        <f t="shared" si="45"/>
        <v>0.26400000000000001</v>
      </c>
      <c r="H1683" s="17">
        <v>283</v>
      </c>
      <c r="I1683" s="17">
        <v>8.17</v>
      </c>
      <c r="J1683" s="17">
        <v>6.6</v>
      </c>
      <c r="K1683" s="17">
        <v>5.47</v>
      </c>
      <c r="L1683" s="17" t="s">
        <v>92</v>
      </c>
      <c r="M1683" s="17" t="s">
        <v>92</v>
      </c>
      <c r="N1683" s="17" t="s">
        <v>92</v>
      </c>
      <c r="O1683" s="38">
        <f t="shared" si="42"/>
        <v>5.4000000000000003E-3</v>
      </c>
      <c r="P1683" s="38">
        <f t="shared" si="43"/>
        <v>4.4000000000000003E-3</v>
      </c>
      <c r="Q1683" s="38">
        <f t="shared" si="44"/>
        <v>3.5999999999999999E-3</v>
      </c>
    </row>
    <row r="1684" spans="2:17" ht="20.100000000000001" customHeight="1">
      <c r="C1684" s="59" t="s">
        <v>326</v>
      </c>
      <c r="D1684" s="60"/>
      <c r="E1684" s="14" t="s">
        <v>765</v>
      </c>
      <c r="F1684" s="17">
        <v>227.14</v>
      </c>
      <c r="G1684" s="39">
        <f t="shared" si="45"/>
        <v>0.23400000000000001</v>
      </c>
      <c r="H1684" s="17">
        <v>174</v>
      </c>
      <c r="I1684" s="17">
        <v>5.03</v>
      </c>
      <c r="J1684" s="17">
        <v>4.0599999999999996</v>
      </c>
      <c r="K1684" s="17">
        <v>3.37</v>
      </c>
      <c r="L1684" s="17" t="s">
        <v>92</v>
      </c>
      <c r="M1684" s="17" t="s">
        <v>92</v>
      </c>
      <c r="N1684" s="17" t="s">
        <v>92</v>
      </c>
      <c r="O1684" s="38">
        <f t="shared" si="42"/>
        <v>3.3999999999999998E-3</v>
      </c>
      <c r="P1684" s="38">
        <f t="shared" si="43"/>
        <v>2.7000000000000001E-3</v>
      </c>
      <c r="Q1684" s="38">
        <f t="shared" si="44"/>
        <v>2.2000000000000001E-3</v>
      </c>
    </row>
    <row r="1685" spans="2:17" ht="20.100000000000001" customHeight="1">
      <c r="C1685" s="59" t="s">
        <v>327</v>
      </c>
      <c r="D1685" s="60"/>
      <c r="E1685" s="14" t="s">
        <v>766</v>
      </c>
      <c r="F1685" s="17">
        <v>227.14</v>
      </c>
      <c r="G1685" s="39">
        <f t="shared" si="45"/>
        <v>0.186</v>
      </c>
      <c r="H1685" s="17">
        <v>185</v>
      </c>
      <c r="I1685" s="17">
        <v>5.34</v>
      </c>
      <c r="J1685" s="17">
        <v>4.32</v>
      </c>
      <c r="K1685" s="17">
        <v>3.58</v>
      </c>
      <c r="L1685" s="17" t="s">
        <v>92</v>
      </c>
      <c r="M1685" s="17" t="s">
        <v>92</v>
      </c>
      <c r="N1685" s="17" t="s">
        <v>92</v>
      </c>
      <c r="O1685" s="38">
        <f t="shared" si="42"/>
        <v>3.5999999999999999E-3</v>
      </c>
      <c r="P1685" s="38">
        <f t="shared" si="43"/>
        <v>2.8999999999999998E-3</v>
      </c>
      <c r="Q1685" s="38">
        <f t="shared" si="44"/>
        <v>2.3999999999999998E-3</v>
      </c>
    </row>
    <row r="1686" spans="2:17" ht="20.100000000000001" customHeight="1">
      <c r="B1686"/>
      <c r="C1686" s="59" t="s">
        <v>316</v>
      </c>
      <c r="D1686" s="60"/>
      <c r="E1686" s="14" t="s">
        <v>757</v>
      </c>
      <c r="F1686" s="17">
        <v>434.29</v>
      </c>
      <c r="G1686" s="39">
        <f t="shared" si="45"/>
        <v>0.189</v>
      </c>
      <c r="H1686" s="17">
        <v>352</v>
      </c>
      <c r="I1686" s="17">
        <v>10.17</v>
      </c>
      <c r="J1686" s="17">
        <v>8.2100000000000009</v>
      </c>
      <c r="K1686" s="17">
        <v>6.81</v>
      </c>
      <c r="L1686" s="17" t="s">
        <v>92</v>
      </c>
      <c r="M1686" s="17" t="s">
        <v>92</v>
      </c>
      <c r="N1686" s="17" t="s">
        <v>92</v>
      </c>
      <c r="O1686" s="38">
        <f t="shared" si="42"/>
        <v>6.7999999999999996E-3</v>
      </c>
      <c r="P1686" s="38">
        <f t="shared" si="43"/>
        <v>5.4999999999999997E-3</v>
      </c>
      <c r="Q1686" s="38">
        <f t="shared" si="44"/>
        <v>4.4999999999999997E-3</v>
      </c>
    </row>
    <row r="1687" spans="2:17" ht="20.100000000000001" customHeight="1">
      <c r="B1687"/>
      <c r="C1687" s="59" t="s">
        <v>328</v>
      </c>
      <c r="D1687" s="60"/>
      <c r="E1687" s="14" t="s">
        <v>767</v>
      </c>
      <c r="F1687" s="17">
        <v>645.71</v>
      </c>
      <c r="G1687" s="39">
        <f t="shared" si="45"/>
        <v>0.215</v>
      </c>
      <c r="H1687" s="17">
        <v>507</v>
      </c>
      <c r="I1687" s="17">
        <v>14.64</v>
      </c>
      <c r="J1687" s="17">
        <v>11.83</v>
      </c>
      <c r="K1687" s="17">
        <v>9.81</v>
      </c>
      <c r="L1687" s="17" t="s">
        <v>92</v>
      </c>
      <c r="M1687" s="17" t="s">
        <v>92</v>
      </c>
      <c r="N1687" s="17" t="s">
        <v>92</v>
      </c>
      <c r="O1687" s="38">
        <f t="shared" si="42"/>
        <v>9.7999999999999997E-3</v>
      </c>
      <c r="P1687" s="38">
        <f t="shared" si="43"/>
        <v>7.9000000000000008E-3</v>
      </c>
      <c r="Q1687" s="38">
        <f t="shared" si="44"/>
        <v>6.4999999999999997E-3</v>
      </c>
    </row>
    <row r="1688" spans="2:17" ht="20.100000000000001" customHeight="1">
      <c r="B1688"/>
      <c r="C1688" s="59"/>
      <c r="D1688" s="60"/>
      <c r="E1688" s="14"/>
      <c r="F1688" s="17"/>
      <c r="G1688" s="39"/>
      <c r="H1688" s="17"/>
      <c r="I1688" s="17"/>
      <c r="J1688" s="17"/>
      <c r="K1688" s="17"/>
      <c r="L1688" s="17"/>
      <c r="M1688" s="17"/>
      <c r="N1688" s="17"/>
      <c r="O1688" s="38"/>
      <c r="P1688" s="38"/>
      <c r="Q1688" s="38"/>
    </row>
    <row r="1689" spans="2:17" ht="20.100000000000001" customHeight="1">
      <c r="B1689"/>
      <c r="C1689" s="59"/>
      <c r="D1689" s="60"/>
      <c r="E1689" s="14"/>
      <c r="F1689" s="17"/>
      <c r="G1689" s="39"/>
      <c r="H1689" s="17"/>
      <c r="I1689" s="17"/>
      <c r="J1689" s="17"/>
      <c r="K1689" s="17"/>
      <c r="L1689" s="17"/>
      <c r="M1689" s="17"/>
      <c r="N1689" s="17"/>
      <c r="O1689" s="38"/>
      <c r="P1689" s="38"/>
      <c r="Q1689" s="38"/>
    </row>
    <row r="1690" spans="2:17" ht="20.100000000000001" customHeight="1">
      <c r="B1690"/>
      <c r="C1690" s="59"/>
      <c r="D1690" s="60"/>
      <c r="E1690" s="14"/>
      <c r="F1690" s="17"/>
      <c r="G1690" s="39"/>
      <c r="H1690" s="17"/>
      <c r="I1690" s="17"/>
      <c r="J1690" s="17"/>
      <c r="K1690" s="17"/>
      <c r="L1690" s="17"/>
      <c r="M1690" s="17"/>
      <c r="N1690" s="17"/>
      <c r="O1690" s="38"/>
      <c r="P1690" s="38"/>
      <c r="Q1690" s="38"/>
    </row>
    <row r="1691" spans="2:17" ht="20.100000000000001" customHeight="1">
      <c r="B1691"/>
      <c r="C1691" s="59"/>
      <c r="D1691" s="60"/>
      <c r="E1691" s="14"/>
      <c r="F1691" s="17"/>
      <c r="G1691" s="39"/>
      <c r="H1691" s="17"/>
      <c r="I1691" s="17"/>
      <c r="J1691" s="17"/>
      <c r="K1691" s="17"/>
      <c r="L1691" s="17"/>
      <c r="M1691" s="17"/>
      <c r="N1691" s="17"/>
      <c r="O1691" s="38"/>
      <c r="P1691" s="38"/>
      <c r="Q1691" s="38"/>
    </row>
    <row r="1692" spans="2:17" ht="20.100000000000001" customHeight="1">
      <c r="B1692"/>
      <c r="C1692" s="59"/>
      <c r="D1692" s="60"/>
      <c r="E1692" s="14"/>
      <c r="F1692" s="17"/>
      <c r="G1692" s="39"/>
      <c r="H1692" s="17"/>
      <c r="I1692" s="17"/>
      <c r="J1692" s="17"/>
      <c r="K1692" s="17"/>
      <c r="L1692" s="17"/>
      <c r="M1692" s="17"/>
      <c r="N1692" s="17"/>
      <c r="O1692" s="38"/>
      <c r="P1692" s="38"/>
      <c r="Q1692" s="38"/>
    </row>
    <row r="1693" spans="2:17" ht="20.100000000000001" customHeight="1">
      <c r="B1693"/>
      <c r="C1693" s="59"/>
      <c r="D1693" s="60"/>
      <c r="E1693" s="14"/>
      <c r="F1693" s="17"/>
      <c r="G1693" s="39"/>
      <c r="H1693" s="17"/>
      <c r="I1693" s="17"/>
      <c r="J1693" s="17"/>
      <c r="K1693" s="17"/>
      <c r="L1693" s="17"/>
      <c r="M1693" s="17"/>
      <c r="N1693" s="17"/>
      <c r="O1693" s="38"/>
      <c r="P1693" s="38"/>
      <c r="Q1693" s="38"/>
    </row>
    <row r="1694" spans="2:17" ht="20.100000000000001" customHeight="1">
      <c r="B1694"/>
      <c r="C1694" s="59"/>
      <c r="D1694" s="60"/>
      <c r="E1694" s="14"/>
      <c r="F1694" s="17"/>
      <c r="G1694" s="39"/>
      <c r="H1694" s="17"/>
      <c r="I1694" s="17"/>
      <c r="J1694" s="17"/>
      <c r="K1694" s="17"/>
      <c r="L1694" s="17"/>
      <c r="M1694" s="17"/>
      <c r="N1694" s="17"/>
      <c r="O1694" s="38"/>
      <c r="P1694" s="38"/>
      <c r="Q1694" s="38"/>
    </row>
    <row r="1695" spans="2:17" ht="20.100000000000001" customHeight="1">
      <c r="B1695"/>
      <c r="C1695" s="59"/>
      <c r="D1695" s="60"/>
      <c r="E1695" s="14"/>
      <c r="F1695" s="17"/>
      <c r="G1695" s="39"/>
      <c r="H1695" s="17"/>
      <c r="I1695" s="17"/>
      <c r="J1695" s="17"/>
      <c r="K1695" s="17"/>
      <c r="L1695" s="17"/>
      <c r="M1695" s="17"/>
      <c r="N1695" s="17"/>
      <c r="O1695" s="38"/>
      <c r="P1695" s="38"/>
      <c r="Q1695" s="38"/>
    </row>
    <row r="1696" spans="2:17" ht="20.100000000000001" customHeight="1">
      <c r="B1696"/>
      <c r="C1696" s="59"/>
      <c r="D1696" s="60"/>
      <c r="E1696" s="14"/>
      <c r="F1696" s="17"/>
      <c r="G1696" s="39"/>
      <c r="H1696" s="17"/>
      <c r="I1696" s="17"/>
      <c r="J1696" s="17"/>
      <c r="K1696" s="17"/>
      <c r="L1696" s="17"/>
      <c r="M1696" s="17"/>
      <c r="N1696" s="17"/>
      <c r="O1696" s="38"/>
      <c r="P1696" s="38"/>
      <c r="Q1696" s="38"/>
    </row>
    <row r="1697" spans="2:17" ht="20.100000000000001" customHeight="1">
      <c r="B1697"/>
      <c r="C1697" s="59"/>
      <c r="D1697" s="60"/>
      <c r="E1697" s="14"/>
      <c r="F1697" s="17"/>
      <c r="G1697" s="39"/>
      <c r="H1697" s="17"/>
      <c r="I1697" s="17"/>
      <c r="J1697" s="17"/>
      <c r="K1697" s="17"/>
      <c r="L1697" s="17"/>
      <c r="M1697" s="17"/>
      <c r="N1697" s="17"/>
      <c r="O1697" s="38"/>
      <c r="P1697" s="38"/>
      <c r="Q1697" s="38"/>
    </row>
    <row r="1698" spans="2:17" ht="20.100000000000001" customHeight="1">
      <c r="B1698"/>
      <c r="C1698" s="59"/>
      <c r="D1698" s="60"/>
      <c r="E1698" s="14"/>
      <c r="F1698" s="17"/>
      <c r="G1698" s="39"/>
      <c r="H1698" s="17"/>
      <c r="I1698" s="17"/>
      <c r="J1698" s="17"/>
      <c r="K1698" s="17"/>
      <c r="L1698" s="17"/>
      <c r="M1698" s="17"/>
      <c r="N1698" s="17"/>
      <c r="O1698" s="38"/>
      <c r="P1698" s="38"/>
      <c r="Q1698" s="38"/>
    </row>
    <row r="1699" spans="2:17" ht="20.100000000000001" customHeight="1">
      <c r="B1699"/>
      <c r="C1699" s="70" t="s">
        <v>21</v>
      </c>
      <c r="D1699" s="70"/>
      <c r="E1699" s="70"/>
      <c r="F1699" s="70"/>
      <c r="G1699" s="70"/>
      <c r="H1699" s="70"/>
      <c r="I1699" s="70"/>
      <c r="J1699" s="70"/>
      <c r="K1699" s="70"/>
      <c r="O1699" s="47"/>
      <c r="P1699" s="47"/>
      <c r="Q1699" s="47"/>
    </row>
    <row r="1700" spans="2:17" ht="20.100000000000001" customHeight="1">
      <c r="B1700"/>
      <c r="C1700" s="59"/>
      <c r="D1700" s="60"/>
      <c r="E1700" s="14"/>
      <c r="F1700" s="17"/>
      <c r="G1700" s="39"/>
      <c r="H1700" s="17"/>
      <c r="I1700" s="17"/>
      <c r="J1700" s="17"/>
      <c r="K1700" s="17"/>
      <c r="L1700" s="17"/>
      <c r="M1700" s="17"/>
      <c r="N1700" s="17"/>
      <c r="O1700" s="38"/>
      <c r="P1700" s="38"/>
      <c r="Q1700" s="38"/>
    </row>
    <row r="1701" spans="2:17" ht="20.100000000000001" customHeight="1">
      <c r="B1701"/>
      <c r="C1701" s="59"/>
      <c r="D1701" s="60"/>
      <c r="E1701" s="14"/>
      <c r="F1701" s="17"/>
      <c r="G1701" s="39"/>
      <c r="H1701" s="17"/>
      <c r="I1701" s="17"/>
      <c r="J1701" s="17"/>
      <c r="K1701" s="17"/>
      <c r="L1701" s="17"/>
      <c r="M1701" s="17"/>
      <c r="N1701" s="17"/>
      <c r="O1701" s="38"/>
      <c r="P1701" s="38"/>
      <c r="Q1701" s="38"/>
    </row>
    <row r="1702" spans="2:17" ht="20.100000000000001" customHeight="1">
      <c r="B1702"/>
      <c r="C1702" s="59"/>
      <c r="D1702" s="60"/>
      <c r="E1702" s="14"/>
      <c r="F1702" s="17"/>
      <c r="G1702" s="39"/>
      <c r="H1702" s="17"/>
      <c r="I1702" s="17"/>
      <c r="J1702" s="17"/>
      <c r="K1702" s="17"/>
      <c r="L1702" s="17"/>
      <c r="M1702" s="17"/>
      <c r="N1702" s="17"/>
      <c r="O1702" s="38"/>
      <c r="P1702" s="38"/>
      <c r="Q1702" s="38"/>
    </row>
    <row r="1703" spans="2:17" ht="20.100000000000001" customHeight="1">
      <c r="B1703"/>
      <c r="C1703" s="59"/>
      <c r="D1703" s="60"/>
      <c r="E1703" s="14"/>
      <c r="F1703" s="17"/>
      <c r="G1703" s="39"/>
      <c r="H1703" s="17"/>
      <c r="I1703" s="17"/>
      <c r="J1703" s="17"/>
      <c r="K1703" s="17"/>
      <c r="L1703" s="17"/>
      <c r="M1703" s="17"/>
      <c r="N1703" s="17"/>
      <c r="O1703" s="38"/>
      <c r="P1703" s="38"/>
      <c r="Q1703" s="38"/>
    </row>
    <row r="1704" spans="2:17" ht="20.100000000000001" customHeight="1">
      <c r="B1704"/>
      <c r="C1704" s="70" t="s">
        <v>23</v>
      </c>
      <c r="D1704" s="70"/>
      <c r="E1704" s="70"/>
      <c r="F1704" s="70"/>
      <c r="G1704" s="70"/>
      <c r="H1704" s="70"/>
      <c r="I1704" s="70"/>
      <c r="J1704" s="70"/>
      <c r="K1704" s="70"/>
      <c r="O1704" s="47"/>
      <c r="P1704" s="47"/>
      <c r="Q1704" s="47"/>
    </row>
    <row r="1705" spans="2:17" ht="20.100000000000001" customHeight="1">
      <c r="B1705"/>
      <c r="C1705" s="59"/>
      <c r="D1705" s="60"/>
      <c r="E1705" s="14"/>
      <c r="F1705" s="17"/>
      <c r="G1705" s="39"/>
      <c r="H1705" s="17"/>
      <c r="I1705" s="17"/>
      <c r="J1705" s="17"/>
      <c r="K1705" s="17"/>
      <c r="L1705" s="17"/>
      <c r="M1705" s="17"/>
      <c r="N1705" s="17"/>
      <c r="O1705" s="38"/>
      <c r="P1705" s="38"/>
      <c r="Q1705" s="38"/>
    </row>
    <row r="1706" spans="2:17" ht="20.100000000000001" customHeight="1">
      <c r="B1706"/>
      <c r="C1706" s="59"/>
      <c r="D1706" s="60"/>
      <c r="E1706" s="14"/>
      <c r="F1706" s="17"/>
      <c r="G1706" s="39"/>
      <c r="H1706" s="17"/>
      <c r="I1706" s="17"/>
      <c r="J1706" s="17"/>
      <c r="K1706" s="17"/>
      <c r="L1706" s="17"/>
      <c r="M1706" s="17"/>
      <c r="N1706" s="17"/>
      <c r="O1706" s="38"/>
      <c r="P1706" s="38"/>
      <c r="Q1706" s="38"/>
    </row>
    <row r="1707" spans="2:17" ht="20.100000000000001" customHeight="1">
      <c r="B1707"/>
      <c r="C1707" s="59"/>
      <c r="D1707" s="60"/>
      <c r="E1707" s="14"/>
      <c r="F1707" s="17"/>
      <c r="G1707" s="39"/>
      <c r="H1707" s="17"/>
      <c r="I1707" s="17"/>
      <c r="J1707" s="17"/>
      <c r="K1707" s="17"/>
      <c r="L1707" s="17"/>
      <c r="M1707" s="17"/>
      <c r="N1707" s="17"/>
      <c r="O1707" s="38"/>
      <c r="P1707" s="38"/>
      <c r="Q1707" s="38"/>
    </row>
    <row r="1708" spans="2:17" ht="20.100000000000001" customHeight="1">
      <c r="B1708"/>
      <c r="C1708" s="59"/>
      <c r="D1708" s="60"/>
      <c r="E1708" s="14"/>
      <c r="F1708" s="17"/>
      <c r="G1708" s="39"/>
      <c r="H1708" s="17"/>
      <c r="I1708" s="17"/>
      <c r="J1708" s="17"/>
      <c r="K1708" s="17"/>
      <c r="L1708" s="17"/>
      <c r="M1708" s="17"/>
      <c r="N1708" s="17"/>
      <c r="O1708" s="38"/>
      <c r="P1708" s="38"/>
      <c r="Q1708" s="38"/>
    </row>
    <row r="1709" spans="2:17" ht="20.100000000000001" customHeight="1">
      <c r="B1709"/>
      <c r="C1709" s="59"/>
      <c r="D1709" s="60"/>
      <c r="E1709" s="14"/>
      <c r="F1709" s="17"/>
      <c r="G1709" s="39"/>
      <c r="H1709" s="17"/>
      <c r="I1709" s="17"/>
      <c r="J1709" s="17"/>
      <c r="K1709" s="17"/>
      <c r="L1709" s="17"/>
      <c r="M1709" s="17"/>
      <c r="N1709" s="17"/>
      <c r="O1709" s="38"/>
      <c r="P1709" s="38"/>
      <c r="Q1709" s="38"/>
    </row>
    <row r="1710" spans="2:17" ht="20.100000000000001" customHeight="1">
      <c r="B1710"/>
      <c r="C1710" s="59"/>
      <c r="D1710" s="60"/>
      <c r="E1710" s="14"/>
      <c r="F1710" s="17"/>
      <c r="G1710" s="39"/>
      <c r="H1710" s="17"/>
      <c r="I1710" s="17"/>
      <c r="J1710" s="17"/>
      <c r="K1710" s="17"/>
      <c r="L1710" s="17"/>
      <c r="M1710" s="17"/>
      <c r="N1710" s="17"/>
      <c r="O1710" s="38"/>
      <c r="P1710" s="38"/>
      <c r="Q1710" s="38"/>
    </row>
    <row r="1711" spans="2:17" ht="19.5" customHeight="1">
      <c r="B1711"/>
      <c r="C1711" s="59"/>
      <c r="D1711" s="60"/>
      <c r="E1711" s="14"/>
      <c r="F1711" s="17"/>
      <c r="G1711" s="39"/>
      <c r="H1711" s="17"/>
      <c r="I1711" s="17"/>
      <c r="J1711" s="17"/>
      <c r="K1711" s="17"/>
      <c r="L1711" s="17"/>
      <c r="M1711" s="17"/>
      <c r="N1711" s="17"/>
      <c r="O1711" s="38"/>
      <c r="P1711" s="38"/>
      <c r="Q1711" s="38"/>
    </row>
    <row r="1712" spans="2:17" ht="20.100000000000001" customHeight="1">
      <c r="B1712"/>
      <c r="C1712" s="59"/>
      <c r="D1712" s="60"/>
      <c r="E1712" s="14"/>
      <c r="F1712" s="17"/>
      <c r="G1712" s="39"/>
      <c r="H1712" s="17"/>
      <c r="I1712" s="17"/>
      <c r="J1712" s="17"/>
      <c r="K1712" s="17"/>
      <c r="L1712" s="17"/>
      <c r="M1712" s="17"/>
      <c r="N1712" s="17"/>
      <c r="O1712" s="38"/>
      <c r="P1712" s="38"/>
      <c r="Q1712" s="38"/>
    </row>
    <row r="1713" spans="2:17" ht="20.100000000000001" customHeight="1">
      <c r="B1713"/>
      <c r="C1713" s="59"/>
      <c r="D1713" s="60"/>
      <c r="E1713" s="14"/>
      <c r="F1713" s="17"/>
      <c r="G1713" s="39"/>
      <c r="H1713" s="17"/>
      <c r="I1713" s="17"/>
      <c r="J1713" s="17"/>
      <c r="K1713" s="17"/>
      <c r="L1713" s="17"/>
      <c r="M1713" s="17"/>
      <c r="N1713" s="17"/>
      <c r="O1713" s="38"/>
      <c r="P1713" s="38"/>
      <c r="Q1713" s="38"/>
    </row>
    <row r="1714" spans="2:17" ht="20.100000000000001" customHeight="1">
      <c r="B1714"/>
      <c r="C1714" s="59"/>
      <c r="D1714" s="60"/>
      <c r="E1714" s="14"/>
      <c r="F1714" s="17"/>
      <c r="G1714" s="39"/>
      <c r="H1714" s="17"/>
      <c r="I1714" s="17"/>
      <c r="J1714" s="17"/>
      <c r="K1714" s="17"/>
      <c r="L1714" s="17"/>
      <c r="M1714" s="17"/>
      <c r="N1714" s="17"/>
      <c r="O1714" s="38"/>
      <c r="P1714" s="38"/>
      <c r="Q1714" s="38"/>
    </row>
    <row r="1715" spans="2:17" ht="20.100000000000001" customHeight="1">
      <c r="B1715"/>
      <c r="C1715" s="59"/>
      <c r="D1715" s="60"/>
      <c r="E1715" s="14"/>
      <c r="F1715" s="17"/>
      <c r="G1715" s="39"/>
      <c r="H1715" s="17"/>
      <c r="I1715" s="17"/>
      <c r="J1715" s="17"/>
      <c r="K1715" s="17"/>
      <c r="L1715" s="17"/>
      <c r="M1715" s="17"/>
      <c r="N1715" s="17"/>
      <c r="O1715" s="38"/>
      <c r="P1715" s="38"/>
      <c r="Q1715" s="38"/>
    </row>
    <row r="1716" spans="2:17" ht="20.100000000000001" customHeight="1">
      <c r="B1716"/>
      <c r="C1716" s="70" t="s">
        <v>22</v>
      </c>
      <c r="D1716" s="70"/>
      <c r="E1716" s="70"/>
      <c r="F1716" s="70"/>
      <c r="G1716" s="70"/>
      <c r="H1716" s="70"/>
      <c r="I1716" s="70"/>
      <c r="J1716" s="70"/>
      <c r="K1716" s="70"/>
      <c r="O1716" s="47"/>
      <c r="P1716" s="47"/>
      <c r="Q1716" s="47"/>
    </row>
    <row r="1717" spans="2:17" ht="20.100000000000001" customHeight="1">
      <c r="B1717"/>
      <c r="C1717" s="59"/>
      <c r="D1717" s="60"/>
      <c r="E1717" s="14"/>
      <c r="F1717" s="17"/>
      <c r="G1717" s="39"/>
      <c r="H1717" s="17"/>
      <c r="I1717" s="17"/>
      <c r="J1717" s="17"/>
      <c r="K1717" s="17"/>
      <c r="L1717" s="17"/>
      <c r="M1717" s="17"/>
      <c r="N1717" s="17"/>
      <c r="O1717" s="38"/>
      <c r="P1717" s="38"/>
      <c r="Q1717" s="38"/>
    </row>
    <row r="1718" spans="2:17" ht="20.100000000000001" customHeight="1">
      <c r="B1718"/>
      <c r="C1718" s="59"/>
      <c r="D1718" s="60"/>
      <c r="E1718" s="14"/>
      <c r="F1718" s="17"/>
      <c r="G1718" s="39"/>
      <c r="H1718" s="17"/>
      <c r="I1718" s="17"/>
      <c r="J1718" s="17"/>
      <c r="K1718" s="17"/>
      <c r="L1718" s="17"/>
      <c r="M1718" s="17"/>
      <c r="N1718" s="17"/>
      <c r="O1718" s="38"/>
      <c r="P1718" s="38"/>
      <c r="Q1718" s="38"/>
    </row>
    <row r="1719" spans="2:17" ht="20.100000000000001" customHeight="1">
      <c r="B1719"/>
      <c r="C1719" s="59"/>
      <c r="D1719" s="60"/>
      <c r="E1719" s="14"/>
      <c r="F1719" s="17"/>
      <c r="G1719" s="39"/>
      <c r="H1719" s="17"/>
      <c r="I1719" s="17"/>
      <c r="J1719" s="17"/>
      <c r="K1719" s="17"/>
      <c r="L1719" s="17"/>
      <c r="M1719" s="17"/>
      <c r="N1719" s="17"/>
      <c r="O1719" s="38"/>
      <c r="P1719" s="38"/>
      <c r="Q1719" s="38"/>
    </row>
    <row r="1720" spans="2:17" ht="20.100000000000001" customHeight="1">
      <c r="B1720"/>
      <c r="C1720" s="59"/>
      <c r="D1720" s="60"/>
      <c r="E1720" s="14"/>
      <c r="F1720" s="17"/>
      <c r="G1720" s="39"/>
      <c r="H1720" s="17"/>
      <c r="I1720" s="17"/>
      <c r="J1720" s="17"/>
      <c r="K1720" s="17"/>
      <c r="L1720" s="17"/>
      <c r="M1720" s="17"/>
      <c r="N1720" s="17"/>
      <c r="O1720" s="38"/>
      <c r="P1720" s="38"/>
      <c r="Q1720" s="38"/>
    </row>
    <row r="1721" spans="2:17" ht="20.100000000000001" customHeight="1">
      <c r="B1721"/>
      <c r="C1721" s="59"/>
      <c r="D1721" s="60"/>
      <c r="E1721" s="14"/>
      <c r="F1721" s="17"/>
      <c r="G1721" s="39"/>
      <c r="H1721" s="17"/>
      <c r="I1721" s="17"/>
      <c r="J1721" s="17"/>
      <c r="K1721" s="17"/>
      <c r="L1721" s="17"/>
      <c r="M1721" s="17"/>
      <c r="N1721" s="17"/>
      <c r="O1721" s="38"/>
      <c r="P1721" s="38"/>
      <c r="Q1721" s="38"/>
    </row>
    <row r="1722" spans="2:17" ht="20.100000000000001" customHeight="1">
      <c r="B1722"/>
      <c r="C1722" s="59"/>
      <c r="D1722" s="60"/>
      <c r="E1722" s="14"/>
      <c r="F1722" s="17"/>
      <c r="G1722" s="39"/>
      <c r="H1722" s="17"/>
      <c r="I1722" s="17"/>
      <c r="J1722" s="17"/>
      <c r="K1722" s="17"/>
      <c r="L1722" s="17"/>
      <c r="M1722" s="17"/>
      <c r="N1722" s="17"/>
      <c r="O1722" s="38"/>
      <c r="P1722" s="38"/>
      <c r="Q1722" s="38"/>
    </row>
    <row r="1723" spans="2:17" ht="20.100000000000001" customHeight="1">
      <c r="B1723"/>
      <c r="C1723" s="70" t="s">
        <v>63</v>
      </c>
      <c r="D1723" s="70"/>
      <c r="E1723" s="70"/>
      <c r="F1723" s="70"/>
      <c r="G1723" s="70"/>
      <c r="H1723" s="70"/>
      <c r="I1723" s="70"/>
      <c r="J1723" s="70"/>
      <c r="K1723" s="71"/>
      <c r="O1723" s="47"/>
      <c r="P1723" s="47"/>
      <c r="Q1723" s="47"/>
    </row>
    <row r="1724" spans="2:17" ht="20.100000000000001" customHeight="1">
      <c r="B1724"/>
      <c r="C1724" s="59" t="s">
        <v>103</v>
      </c>
      <c r="D1724" s="60"/>
      <c r="E1724" s="14"/>
      <c r="F1724" s="17"/>
      <c r="G1724" s="39"/>
      <c r="H1724" s="17"/>
      <c r="I1724" s="17"/>
      <c r="J1724" s="17"/>
      <c r="K1724" s="17"/>
      <c r="L1724" s="17"/>
      <c r="M1724" s="17"/>
      <c r="N1724" s="17"/>
      <c r="O1724" s="38"/>
      <c r="P1724" s="38"/>
      <c r="Q1724" s="38"/>
    </row>
    <row r="1725" spans="2:17" ht="20.100000000000001" customHeight="1">
      <c r="B1725"/>
      <c r="C1725" s="59"/>
      <c r="D1725" s="60"/>
      <c r="E1725" s="14"/>
      <c r="F1725" s="17"/>
      <c r="G1725" s="39"/>
      <c r="H1725" s="17"/>
      <c r="I1725" s="17"/>
      <c r="J1725" s="17"/>
      <c r="K1725" s="17"/>
      <c r="L1725" s="17"/>
      <c r="M1725" s="17"/>
      <c r="N1725" s="17"/>
      <c r="O1725" s="38"/>
      <c r="P1725" s="38"/>
      <c r="Q1725" s="38"/>
    </row>
    <row r="1726" spans="2:17" ht="20.100000000000001" customHeight="1">
      <c r="B1726"/>
      <c r="C1726" s="59"/>
      <c r="D1726" s="60"/>
      <c r="E1726" s="14"/>
      <c r="F1726" s="17"/>
      <c r="G1726" s="39"/>
      <c r="H1726" s="17"/>
      <c r="I1726" s="17"/>
      <c r="J1726" s="17"/>
      <c r="K1726" s="17"/>
      <c r="L1726" s="17"/>
      <c r="M1726" s="17"/>
      <c r="N1726" s="17"/>
      <c r="O1726" s="38"/>
      <c r="P1726" s="38"/>
      <c r="Q1726" s="38"/>
    </row>
    <row r="1727" spans="2:17" ht="20.100000000000001" customHeight="1">
      <c r="B1727"/>
      <c r="C1727" s="59"/>
      <c r="D1727" s="60"/>
      <c r="E1727" s="14"/>
      <c r="F1727" s="17"/>
      <c r="G1727" s="39"/>
      <c r="H1727" s="17"/>
      <c r="I1727" s="17"/>
      <c r="J1727" s="17"/>
      <c r="K1727" s="17"/>
      <c r="L1727" s="17"/>
      <c r="M1727" s="17"/>
      <c r="N1727" s="17"/>
      <c r="O1727" s="38"/>
      <c r="P1727" s="38"/>
      <c r="Q1727" s="38"/>
    </row>
    <row r="1728" spans="2:17" ht="20.100000000000001" customHeight="1">
      <c r="B1728"/>
      <c r="C1728" s="59"/>
      <c r="D1728" s="60"/>
      <c r="E1728" s="14"/>
      <c r="F1728" s="17"/>
      <c r="G1728" s="39"/>
      <c r="H1728" s="17"/>
      <c r="I1728" s="17"/>
      <c r="J1728" s="17"/>
      <c r="K1728" s="17"/>
      <c r="L1728" s="17"/>
      <c r="M1728" s="17"/>
      <c r="N1728" s="17"/>
      <c r="O1728" s="38"/>
      <c r="P1728" s="38"/>
      <c r="Q1728" s="38"/>
    </row>
    <row r="1729" spans="2:17" ht="20.100000000000001" customHeight="1">
      <c r="B1729"/>
      <c r="C1729" s="59"/>
      <c r="D1729" s="60"/>
      <c r="E1729" s="14"/>
      <c r="F1729" s="17"/>
      <c r="G1729" s="39"/>
      <c r="H1729" s="17"/>
      <c r="I1729" s="17"/>
      <c r="J1729" s="17"/>
      <c r="K1729" s="17"/>
      <c r="L1729" s="17"/>
      <c r="M1729" s="17"/>
      <c r="N1729" s="17"/>
      <c r="O1729" s="38"/>
      <c r="P1729" s="38"/>
      <c r="Q1729" s="38"/>
    </row>
    <row r="1730" spans="2:17" ht="20.100000000000001" customHeight="1">
      <c r="B1730"/>
      <c r="C1730" s="59"/>
      <c r="D1730" s="60"/>
      <c r="E1730" s="14"/>
      <c r="F1730" s="17"/>
      <c r="G1730" s="39"/>
      <c r="H1730" s="17"/>
      <c r="I1730" s="17"/>
      <c r="J1730" s="17"/>
      <c r="K1730" s="17"/>
      <c r="L1730" s="17"/>
      <c r="M1730" s="17"/>
      <c r="N1730" s="17"/>
      <c r="O1730" s="38"/>
      <c r="P1730" s="38"/>
      <c r="Q1730" s="38"/>
    </row>
    <row r="1731" spans="2:17" ht="20.100000000000001" customHeight="1">
      <c r="B1731"/>
      <c r="C1731" s="59"/>
      <c r="D1731" s="60"/>
      <c r="E1731" s="14"/>
      <c r="F1731" s="17"/>
      <c r="G1731" s="39"/>
      <c r="H1731" s="17"/>
      <c r="I1731" s="17"/>
      <c r="J1731" s="17"/>
      <c r="K1731" s="17"/>
      <c r="L1731" s="17"/>
      <c r="M1731" s="17"/>
      <c r="N1731" s="17"/>
      <c r="O1731" s="38"/>
      <c r="P1731" s="38"/>
      <c r="Q1731" s="38"/>
    </row>
    <row r="1732" spans="2:17" ht="20.100000000000001" customHeight="1">
      <c r="B1732"/>
      <c r="C1732" s="59"/>
      <c r="D1732" s="60"/>
      <c r="E1732" s="14"/>
      <c r="F1732" s="17"/>
      <c r="G1732" s="39"/>
      <c r="H1732" s="17"/>
      <c r="I1732" s="17"/>
      <c r="J1732" s="17"/>
      <c r="K1732" s="17"/>
      <c r="L1732" s="17"/>
      <c r="M1732" s="17"/>
      <c r="N1732" s="17"/>
      <c r="O1732" s="38"/>
      <c r="P1732" s="38"/>
      <c r="Q1732" s="38"/>
    </row>
    <row r="1733" spans="2:17" ht="20.100000000000001" customHeight="1">
      <c r="B1733"/>
      <c r="C1733" s="3" t="s">
        <v>16</v>
      </c>
      <c r="F1733" s="18"/>
      <c r="G1733" s="44"/>
      <c r="H1733" s="18"/>
      <c r="I1733" s="18"/>
      <c r="J1733" s="18"/>
      <c r="K1733" s="18"/>
      <c r="O1733" s="47"/>
      <c r="P1733" s="47"/>
      <c r="Q1733" s="47"/>
    </row>
    <row r="1734" spans="2:17" ht="20.100000000000001" customHeight="1">
      <c r="B1734"/>
      <c r="C1734" s="72" t="s">
        <v>51</v>
      </c>
      <c r="D1734" s="73"/>
      <c r="E1734" s="27"/>
      <c r="F1734" s="19">
        <v>150</v>
      </c>
      <c r="G1734" s="45">
        <v>0</v>
      </c>
      <c r="H1734" s="20">
        <v>150</v>
      </c>
      <c r="I1734" s="17"/>
      <c r="J1734" s="17"/>
      <c r="K1734" s="17"/>
      <c r="L1734" s="17"/>
      <c r="M1734" s="17"/>
      <c r="N1734" s="17"/>
      <c r="O1734" s="38"/>
      <c r="P1734" s="38"/>
      <c r="Q1734" s="38"/>
    </row>
    <row r="1735" spans="2:17" ht="20.100000000000001" customHeight="1">
      <c r="B1735"/>
      <c r="C1735" s="72" t="s">
        <v>58</v>
      </c>
      <c r="D1735" s="73"/>
      <c r="E1735" s="27"/>
      <c r="F1735" s="19">
        <v>100</v>
      </c>
      <c r="G1735" s="45">
        <v>0</v>
      </c>
      <c r="H1735" s="20">
        <v>100</v>
      </c>
      <c r="I1735" s="17"/>
      <c r="J1735" s="17"/>
      <c r="K1735" s="17"/>
      <c r="L1735" s="17"/>
      <c r="M1735" s="17"/>
      <c r="N1735" s="17"/>
      <c r="O1735" s="38"/>
      <c r="P1735" s="38"/>
      <c r="Q1735" s="38"/>
    </row>
    <row r="1736" spans="2:17" ht="20.100000000000001" customHeight="1">
      <c r="B1736"/>
      <c r="C1736" s="59"/>
      <c r="D1736" s="60"/>
      <c r="E1736" s="27"/>
      <c r="F1736" s="19"/>
      <c r="G1736" s="45"/>
      <c r="H1736" s="20"/>
      <c r="I1736" s="17"/>
      <c r="J1736" s="17"/>
      <c r="K1736" s="17"/>
      <c r="L1736" s="17"/>
      <c r="M1736" s="17"/>
      <c r="N1736" s="17"/>
      <c r="O1736" s="38"/>
      <c r="P1736" s="38"/>
      <c r="Q1736" s="38"/>
    </row>
    <row r="1737" spans="2:17" ht="20.100000000000001" customHeight="1">
      <c r="B1737"/>
      <c r="C1737" s="59"/>
      <c r="D1737" s="60"/>
      <c r="E1737" s="27"/>
      <c r="F1737" s="19"/>
      <c r="G1737" s="45"/>
      <c r="H1737" s="20"/>
      <c r="I1737" s="17"/>
      <c r="J1737" s="17"/>
      <c r="K1737" s="17"/>
      <c r="L1737" s="17"/>
      <c r="M1737" s="17"/>
      <c r="N1737" s="17"/>
      <c r="O1737" s="38"/>
      <c r="P1737" s="38"/>
      <c r="Q1737" s="38"/>
    </row>
    <row r="1738" spans="2:17" ht="20.100000000000001" customHeight="1">
      <c r="B1738"/>
      <c r="C1738" s="59"/>
      <c r="D1738" s="60"/>
      <c r="E1738" s="27"/>
      <c r="F1738" s="19"/>
      <c r="G1738" s="45"/>
      <c r="H1738" s="20"/>
      <c r="I1738" s="17"/>
      <c r="J1738" s="17"/>
      <c r="K1738" s="17"/>
      <c r="L1738" s="17"/>
      <c r="M1738" s="17"/>
      <c r="N1738" s="17"/>
      <c r="O1738" s="38"/>
      <c r="P1738" s="38"/>
      <c r="Q1738" s="38"/>
    </row>
    <row r="1739" spans="2:17" ht="20.100000000000001" customHeight="1">
      <c r="B1739"/>
      <c r="C1739" s="59"/>
      <c r="D1739" s="60"/>
      <c r="E1739" s="27"/>
      <c r="F1739" s="19"/>
      <c r="G1739" s="45"/>
      <c r="H1739" s="20"/>
      <c r="I1739" s="17"/>
      <c r="J1739" s="17"/>
      <c r="K1739" s="17"/>
      <c r="L1739" s="17"/>
      <c r="M1739" s="17"/>
      <c r="N1739" s="17"/>
      <c r="O1739" s="38"/>
      <c r="P1739" s="38"/>
      <c r="Q1739" s="38"/>
    </row>
    <row r="1740" spans="2:17" ht="20.100000000000001" customHeight="1">
      <c r="B1740"/>
      <c r="C1740" s="74" t="s">
        <v>72</v>
      </c>
      <c r="D1740" s="71"/>
      <c r="E1740" s="24" t="s">
        <v>103</v>
      </c>
      <c r="F1740" s="24"/>
      <c r="G1740" s="46"/>
      <c r="H1740" s="24"/>
      <c r="I1740" s="24"/>
      <c r="J1740" s="24"/>
      <c r="K1740" s="24"/>
      <c r="L1740" s="24"/>
      <c r="M1740" s="24"/>
      <c r="N1740" s="24"/>
      <c r="O1740" s="48"/>
      <c r="P1740" s="48"/>
      <c r="Q1740" s="48"/>
    </row>
    <row r="1741" spans="2:17" ht="20.100000000000001" customHeight="1">
      <c r="B1741"/>
      <c r="C1741" s="74" t="s">
        <v>29</v>
      </c>
      <c r="D1741" s="71"/>
      <c r="E1741" s="24" t="s">
        <v>104</v>
      </c>
      <c r="F1741" s="24"/>
      <c r="G1741" s="46"/>
      <c r="H1741" s="24"/>
      <c r="I1741" s="24"/>
      <c r="J1741" s="24"/>
      <c r="K1741" s="24"/>
      <c r="L1741" s="24"/>
      <c r="M1741" s="24"/>
      <c r="N1741" s="24"/>
      <c r="O1741" s="48"/>
      <c r="P1741" s="48"/>
      <c r="Q1741" s="48"/>
    </row>
    <row r="1742" spans="2:17" ht="20.100000000000001" customHeight="1">
      <c r="B1742"/>
      <c r="C1742" s="74" t="s">
        <v>45</v>
      </c>
      <c r="D1742" s="71"/>
      <c r="E1742" s="24" t="s">
        <v>104</v>
      </c>
      <c r="F1742" s="24"/>
      <c r="G1742" s="46"/>
      <c r="H1742" s="24"/>
      <c r="I1742" s="24"/>
      <c r="J1742" s="24"/>
      <c r="K1742" s="24"/>
      <c r="L1742" s="24"/>
      <c r="M1742" s="24"/>
      <c r="N1742" s="24"/>
      <c r="O1742" s="48"/>
      <c r="P1742" s="48"/>
      <c r="Q1742" s="48"/>
    </row>
    <row r="1743" spans="2:17" ht="20.100000000000001" customHeight="1">
      <c r="B1743"/>
      <c r="C1743" s="76" t="s">
        <v>79</v>
      </c>
      <c r="D1743" s="76"/>
      <c r="E1743" s="24" t="s">
        <v>105</v>
      </c>
      <c r="F1743" s="24"/>
      <c r="G1743" s="46"/>
      <c r="H1743" s="24"/>
      <c r="I1743" s="24"/>
      <c r="J1743" s="24"/>
      <c r="K1743" s="24"/>
      <c r="L1743" s="24"/>
      <c r="M1743" s="24"/>
      <c r="N1743" s="24"/>
      <c r="O1743" s="48"/>
      <c r="P1743" s="48"/>
      <c r="Q1743" s="48"/>
    </row>
    <row r="1744" spans="2:17" ht="19.5" customHeight="1">
      <c r="B1744"/>
      <c r="C1744" s="76" t="s">
        <v>59</v>
      </c>
      <c r="D1744" s="76"/>
      <c r="E1744" s="24" t="s">
        <v>105</v>
      </c>
      <c r="F1744" s="24"/>
      <c r="G1744" s="46"/>
      <c r="H1744" s="24"/>
      <c r="I1744" s="24"/>
      <c r="J1744" s="24"/>
      <c r="K1744" s="24"/>
      <c r="L1744" s="24"/>
      <c r="M1744" s="24"/>
      <c r="N1744" s="24"/>
      <c r="O1744" s="48"/>
      <c r="P1744" s="48"/>
      <c r="Q1744" s="48"/>
    </row>
    <row r="1745" spans="2:17" ht="19.5" customHeight="1">
      <c r="B1745"/>
      <c r="C1745" t="s">
        <v>93</v>
      </c>
      <c r="G1745" s="42"/>
      <c r="O1745" s="47"/>
      <c r="P1745" s="47"/>
      <c r="Q1745" s="47"/>
    </row>
    <row r="1746" spans="2:17" ht="15.75">
      <c r="F1746" s="6"/>
    </row>
    <row r="1747" spans="2:17" ht="20.100000000000001" customHeight="1">
      <c r="B1747"/>
      <c r="C1747" s="4" t="s">
        <v>2</v>
      </c>
      <c r="D1747" s="5" t="s">
        <v>292</v>
      </c>
      <c r="E1747" s="1"/>
      <c r="G1747" s="42"/>
    </row>
    <row r="1748" spans="2:17" ht="20.100000000000001" customHeight="1">
      <c r="B1748"/>
      <c r="C1748" s="4" t="s">
        <v>5</v>
      </c>
      <c r="D1748" s="16" t="s">
        <v>329</v>
      </c>
      <c r="E1748" s="1"/>
      <c r="G1748" s="42"/>
    </row>
    <row r="1749" spans="2:17" ht="20.100000000000001" customHeight="1">
      <c r="C1749" s="4" t="s">
        <v>7</v>
      </c>
      <c r="D1749" s="5">
        <v>60</v>
      </c>
      <c r="E1749" s="1"/>
      <c r="G1749" s="42"/>
    </row>
    <row r="1750" spans="2:17" ht="20.100000000000001" customHeight="1">
      <c r="C1750" s="4" t="s">
        <v>12</v>
      </c>
      <c r="D1750" s="5">
        <v>60</v>
      </c>
      <c r="E1750" s="1"/>
      <c r="G1750" s="42"/>
    </row>
    <row r="1751" spans="2:17" ht="20.100000000000001" customHeight="1">
      <c r="C1751" s="4" t="s">
        <v>13</v>
      </c>
      <c r="D1751" s="7">
        <v>2000</v>
      </c>
      <c r="E1751" s="1"/>
      <c r="G1751" s="42"/>
    </row>
    <row r="1752" spans="2:17" ht="30" customHeight="1">
      <c r="C1752" s="8" t="s">
        <v>86</v>
      </c>
      <c r="D1752" s="37">
        <v>1.7500000000000002E-2</v>
      </c>
      <c r="E1752" s="1"/>
      <c r="G1752" s="42"/>
    </row>
    <row r="1753" spans="2:17" ht="30" customHeight="1">
      <c r="C1753" s="8" t="s">
        <v>85</v>
      </c>
      <c r="D1753" s="38">
        <v>8.8400000000000006E-2</v>
      </c>
      <c r="E1753" s="1"/>
      <c r="G1753" s="42"/>
    </row>
    <row r="1754" spans="2:17" ht="20.100000000000001" customHeight="1">
      <c r="C1754" s="2"/>
      <c r="G1754" s="42"/>
    </row>
    <row r="1755" spans="2:17" s="10" customFormat="1" ht="20.100000000000001" customHeight="1">
      <c r="B1755" s="9"/>
      <c r="F1755" s="63" t="s">
        <v>3</v>
      </c>
      <c r="G1755" s="64"/>
      <c r="H1755" s="65"/>
      <c r="I1755" s="61" t="s">
        <v>4</v>
      </c>
      <c r="J1755" s="61"/>
      <c r="K1755" s="61"/>
      <c r="L1755" s="61" t="s">
        <v>84</v>
      </c>
      <c r="M1755" s="61"/>
      <c r="N1755" s="61"/>
      <c r="O1755" s="61" t="s">
        <v>83</v>
      </c>
      <c r="P1755" s="61"/>
      <c r="Q1755" s="61"/>
    </row>
    <row r="1756" spans="2:17" s="10" customFormat="1" ht="20.100000000000001" customHeight="1">
      <c r="B1756" s="9"/>
      <c r="F1756" s="63" t="s">
        <v>6</v>
      </c>
      <c r="G1756" s="64"/>
      <c r="H1756" s="65"/>
      <c r="I1756" s="62" t="s">
        <v>48</v>
      </c>
      <c r="J1756" s="62"/>
      <c r="K1756" s="62"/>
      <c r="L1756" s="62" t="s">
        <v>48</v>
      </c>
      <c r="M1756" s="62"/>
      <c r="N1756" s="62"/>
      <c r="O1756" s="62" t="s">
        <v>48</v>
      </c>
      <c r="P1756" s="62"/>
      <c r="Q1756" s="62"/>
    </row>
    <row r="1757" spans="2:17" s="13" customFormat="1" ht="20.100000000000001" customHeight="1">
      <c r="B1757" s="11"/>
      <c r="C1757" s="66" t="s">
        <v>14</v>
      </c>
      <c r="D1757" s="67"/>
      <c r="E1757" s="35" t="s">
        <v>17</v>
      </c>
      <c r="F1757" s="35" t="s">
        <v>8</v>
      </c>
      <c r="G1757" s="43" t="s">
        <v>18</v>
      </c>
      <c r="H1757" s="35" t="s">
        <v>19</v>
      </c>
      <c r="I1757" s="35" t="s">
        <v>9</v>
      </c>
      <c r="J1757" s="35" t="s">
        <v>10</v>
      </c>
      <c r="K1757" s="35" t="s">
        <v>11</v>
      </c>
      <c r="L1757" s="35" t="s">
        <v>9</v>
      </c>
      <c r="M1757" s="35" t="s">
        <v>10</v>
      </c>
      <c r="N1757" s="35" t="s">
        <v>11</v>
      </c>
      <c r="O1757" s="35" t="s">
        <v>9</v>
      </c>
      <c r="P1757" s="35" t="s">
        <v>10</v>
      </c>
      <c r="Q1757" s="35" t="s">
        <v>11</v>
      </c>
    </row>
    <row r="1758" spans="2:17" ht="20.100000000000001" customHeight="1">
      <c r="C1758" s="68" t="s">
        <v>15</v>
      </c>
      <c r="D1758" s="69"/>
      <c r="E1758" s="14" t="s">
        <v>768</v>
      </c>
      <c r="F1758" s="17">
        <v>4313.33</v>
      </c>
      <c r="G1758" s="39">
        <f>ROUND(1-(H1758/F1758),3)</f>
        <v>0.66600000000000004</v>
      </c>
      <c r="H1758" s="17">
        <v>1439</v>
      </c>
      <c r="I1758" s="17">
        <v>41.56</v>
      </c>
      <c r="J1758" s="17">
        <v>33.57</v>
      </c>
      <c r="K1758" s="17">
        <v>27.83</v>
      </c>
      <c r="L1758" s="17" t="s">
        <v>92</v>
      </c>
      <c r="M1758" s="17" t="s">
        <v>92</v>
      </c>
      <c r="N1758" s="17" t="s">
        <v>92</v>
      </c>
      <c r="O1758" s="38">
        <f>ROUND(I1758/D1751,4)+D1752</f>
        <v>3.8300000000000001E-2</v>
      </c>
      <c r="P1758" s="38">
        <f>ROUND(J1758/D1751,4)+D1752</f>
        <v>3.4299999999999997E-2</v>
      </c>
      <c r="Q1758" s="38">
        <f>ROUND(K1758/D1751,4)+D1752</f>
        <v>3.1399999999999997E-2</v>
      </c>
    </row>
    <row r="1759" spans="2:17" ht="20.100000000000001" customHeight="1">
      <c r="B1759" s="15"/>
      <c r="C1759" s="75" t="s">
        <v>20</v>
      </c>
      <c r="D1759" s="75"/>
      <c r="E1759" s="75"/>
      <c r="F1759" s="75"/>
      <c r="G1759" s="75"/>
      <c r="H1759" s="75"/>
      <c r="I1759" s="75"/>
      <c r="J1759" s="75"/>
      <c r="K1759" s="75"/>
    </row>
    <row r="1760" spans="2:17" ht="20.100000000000001" customHeight="1">
      <c r="C1760" s="59" t="s">
        <v>274</v>
      </c>
      <c r="D1760" s="60"/>
      <c r="E1760" s="14" t="s">
        <v>703</v>
      </c>
      <c r="F1760" s="17" t="s">
        <v>92</v>
      </c>
      <c r="G1760" s="39" t="s">
        <v>92</v>
      </c>
      <c r="H1760" s="17">
        <v>160</v>
      </c>
      <c r="I1760" s="17">
        <v>4.62</v>
      </c>
      <c r="J1760" s="17">
        <v>3.73</v>
      </c>
      <c r="K1760" s="17">
        <v>3.09</v>
      </c>
      <c r="L1760" s="17" t="s">
        <v>92</v>
      </c>
      <c r="M1760" s="17" t="s">
        <v>92</v>
      </c>
      <c r="N1760" s="17" t="s">
        <v>92</v>
      </c>
      <c r="O1760" s="38">
        <f>IF(ROUND(I1760/D$1751,4)=0,0.0001,ROUND(I1760/D$1751,4))</f>
        <v>2.3E-3</v>
      </c>
      <c r="P1760" s="38">
        <f>IF(ROUND(J1760/D$1751,4)=0,0.0001,ROUND(J1760/D$1751,4))</f>
        <v>1.9E-3</v>
      </c>
      <c r="Q1760" s="38">
        <f>IF(ROUND(K1760/D$1751,4)=0,0.0001,ROUND(K1760/D$1751,4))</f>
        <v>1.5E-3</v>
      </c>
    </row>
    <row r="1761" spans="2:17" ht="20.100000000000001" customHeight="1">
      <c r="C1761" s="59" t="s">
        <v>330</v>
      </c>
      <c r="D1761" s="60"/>
      <c r="E1761" s="14" t="s">
        <v>769</v>
      </c>
      <c r="F1761" s="17">
        <v>1155.71</v>
      </c>
      <c r="G1761" s="39">
        <f t="shared" ref="G1761:G1769" si="46">ROUND(1-(H1761/F1761),3)</f>
        <v>0.26300000000000001</v>
      </c>
      <c r="H1761" s="17">
        <v>852</v>
      </c>
      <c r="I1761" s="17">
        <v>24.61</v>
      </c>
      <c r="J1761" s="17">
        <v>19.88</v>
      </c>
      <c r="K1761" s="17">
        <v>16.48</v>
      </c>
      <c r="L1761" s="17" t="s">
        <v>92</v>
      </c>
      <c r="M1761" s="17" t="s">
        <v>92</v>
      </c>
      <c r="N1761" s="17" t="s">
        <v>92</v>
      </c>
      <c r="O1761" s="38">
        <f>IF(ROUND(I1761/D$1751,4)=0,0.0001,ROUND(I1761/D$1751,4))</f>
        <v>1.23E-2</v>
      </c>
      <c r="P1761" s="38">
        <f>IF(ROUND(J1761/D$1751,4)=0,0.0001,ROUND(J1761/D$1751,4))</f>
        <v>9.9000000000000008E-3</v>
      </c>
      <c r="Q1761" s="38">
        <f>IF(ROUND(K1761/D$1751,4)=0,0.0001,ROUND(K1761/D$1751,4))</f>
        <v>8.2000000000000007E-3</v>
      </c>
    </row>
    <row r="1762" spans="2:17" ht="20.100000000000001" customHeight="1">
      <c r="C1762" s="59" t="s">
        <v>331</v>
      </c>
      <c r="D1762" s="60"/>
      <c r="E1762" s="14" t="s">
        <v>770</v>
      </c>
      <c r="F1762" s="17">
        <v>388.57</v>
      </c>
      <c r="G1762" s="39">
        <f t="shared" si="46"/>
        <v>0.26100000000000001</v>
      </c>
      <c r="H1762" s="17">
        <v>287</v>
      </c>
      <c r="I1762" s="17">
        <v>8.2899999999999991</v>
      </c>
      <c r="J1762" s="17">
        <v>6.7</v>
      </c>
      <c r="K1762" s="17">
        <v>5.55</v>
      </c>
      <c r="L1762" s="17" t="s">
        <v>92</v>
      </c>
      <c r="M1762" s="17" t="s">
        <v>92</v>
      </c>
      <c r="N1762" s="17" t="s">
        <v>92</v>
      </c>
      <c r="O1762" s="38">
        <f>IF(ROUND(I1762/D$1751,4)=0,0.0001,ROUND(I1762/D$1751,4))</f>
        <v>4.1000000000000003E-3</v>
      </c>
      <c r="P1762" s="38">
        <f>IF(ROUND(J1762/D$1751,4)=0,0.0001,ROUND(J1762/D$1751,4))</f>
        <v>3.3999999999999998E-3</v>
      </c>
      <c r="Q1762" s="38">
        <f>IF(ROUND(K1762/D$1751,4)=0,0.0001,ROUND(K1762/D$1751,4))</f>
        <v>2.8E-3</v>
      </c>
    </row>
    <row r="1763" spans="2:17" ht="20.100000000000001" customHeight="1">
      <c r="C1763" s="59" t="s">
        <v>332</v>
      </c>
      <c r="D1763" s="60"/>
      <c r="E1763" s="14" t="s">
        <v>771</v>
      </c>
      <c r="F1763" s="17">
        <v>448.57</v>
      </c>
      <c r="G1763" s="39">
        <f t="shared" si="46"/>
        <v>0.26200000000000001</v>
      </c>
      <c r="H1763" s="17">
        <v>331</v>
      </c>
      <c r="I1763" s="17">
        <v>9.56</v>
      </c>
      <c r="J1763" s="17">
        <v>7.72</v>
      </c>
      <c r="K1763" s="17">
        <v>6.4</v>
      </c>
      <c r="L1763" s="17" t="s">
        <v>92</v>
      </c>
      <c r="M1763" s="17" t="s">
        <v>92</v>
      </c>
      <c r="N1763" s="17" t="s">
        <v>92</v>
      </c>
      <c r="O1763" s="38">
        <f t="shared" ref="O1763:O1769" si="47">IF(ROUND(I1763/D$1751,4)=0,0.0001,ROUND(I1763/D$1751,4))</f>
        <v>4.7999999999999996E-3</v>
      </c>
      <c r="P1763" s="38">
        <f t="shared" ref="P1763:P1769" si="48">IF(ROUND(J1763/D$1751,4)=0,0.0001,ROUND(J1763/D$1751,4))</f>
        <v>3.8999999999999998E-3</v>
      </c>
      <c r="Q1763" s="38">
        <f t="shared" ref="Q1763:Q1769" si="49">IF(ROUND(K1763/D$1751,4)=0,0.0001,ROUND(K1763/D$1751,4))</f>
        <v>3.2000000000000002E-3</v>
      </c>
    </row>
    <row r="1764" spans="2:17" ht="20.100000000000001" customHeight="1">
      <c r="C1764" s="59" t="s">
        <v>314</v>
      </c>
      <c r="D1764" s="60"/>
      <c r="E1764" s="14" t="s">
        <v>755</v>
      </c>
      <c r="F1764" s="17">
        <v>547.14</v>
      </c>
      <c r="G1764" s="39">
        <f t="shared" si="46"/>
        <v>0.26200000000000001</v>
      </c>
      <c r="H1764" s="17">
        <v>404</v>
      </c>
      <c r="I1764" s="17">
        <v>11.67</v>
      </c>
      <c r="J1764" s="17">
        <v>9.43</v>
      </c>
      <c r="K1764" s="17">
        <v>7.81</v>
      </c>
      <c r="L1764" s="17" t="s">
        <v>92</v>
      </c>
      <c r="M1764" s="17" t="s">
        <v>92</v>
      </c>
      <c r="N1764" s="17" t="s">
        <v>92</v>
      </c>
      <c r="O1764" s="38">
        <f t="shared" si="47"/>
        <v>5.7999999999999996E-3</v>
      </c>
      <c r="P1764" s="38">
        <f t="shared" si="48"/>
        <v>4.7000000000000002E-3</v>
      </c>
      <c r="Q1764" s="38">
        <f t="shared" si="49"/>
        <v>3.8999999999999998E-3</v>
      </c>
    </row>
    <row r="1765" spans="2:17" ht="20.100000000000001" customHeight="1">
      <c r="B1765"/>
      <c r="C1765" s="59" t="s">
        <v>333</v>
      </c>
      <c r="D1765" s="60"/>
      <c r="E1765" s="14" t="s">
        <v>759</v>
      </c>
      <c r="F1765" s="17">
        <v>448.57</v>
      </c>
      <c r="G1765" s="39">
        <f t="shared" si="46"/>
        <v>0.13300000000000001</v>
      </c>
      <c r="H1765" s="17">
        <v>389</v>
      </c>
      <c r="I1765" s="17">
        <v>11.23</v>
      </c>
      <c r="J1765" s="17">
        <v>9.08</v>
      </c>
      <c r="K1765" s="17">
        <v>7.52</v>
      </c>
      <c r="L1765" s="17" t="s">
        <v>92</v>
      </c>
      <c r="M1765" s="17" t="s">
        <v>92</v>
      </c>
      <c r="N1765" s="17" t="s">
        <v>92</v>
      </c>
      <c r="O1765" s="38">
        <f t="shared" si="47"/>
        <v>5.5999999999999999E-3</v>
      </c>
      <c r="P1765" s="38">
        <f t="shared" si="48"/>
        <v>4.4999999999999997E-3</v>
      </c>
      <c r="Q1765" s="38">
        <f t="shared" si="49"/>
        <v>3.8E-3</v>
      </c>
    </row>
    <row r="1766" spans="2:17" ht="20.100000000000001" customHeight="1">
      <c r="B1766"/>
      <c r="C1766" s="59" t="s">
        <v>301</v>
      </c>
      <c r="D1766" s="60"/>
      <c r="E1766" s="14" t="s">
        <v>745</v>
      </c>
      <c r="F1766" s="17">
        <v>62.86</v>
      </c>
      <c r="G1766" s="39">
        <f t="shared" si="46"/>
        <v>0.252</v>
      </c>
      <c r="H1766" s="17">
        <v>47</v>
      </c>
      <c r="I1766" s="17">
        <v>1.36</v>
      </c>
      <c r="J1766" s="17">
        <v>1.1000000000000001</v>
      </c>
      <c r="K1766" s="17">
        <v>0.91</v>
      </c>
      <c r="L1766" s="17" t="s">
        <v>92</v>
      </c>
      <c r="M1766" s="17" t="s">
        <v>92</v>
      </c>
      <c r="N1766" s="17" t="s">
        <v>92</v>
      </c>
      <c r="O1766" s="38">
        <f t="shared" si="47"/>
        <v>6.9999999999999999E-4</v>
      </c>
      <c r="P1766" s="38">
        <f t="shared" si="48"/>
        <v>5.9999999999999995E-4</v>
      </c>
      <c r="Q1766" s="38">
        <f t="shared" si="49"/>
        <v>5.0000000000000001E-4</v>
      </c>
    </row>
    <row r="1767" spans="2:17" ht="20.100000000000001" customHeight="1">
      <c r="B1767"/>
      <c r="C1767" s="59" t="s">
        <v>334</v>
      </c>
      <c r="D1767" s="60"/>
      <c r="E1767" s="14" t="s">
        <v>772</v>
      </c>
      <c r="F1767" s="17">
        <v>227.14</v>
      </c>
      <c r="G1767" s="39">
        <f t="shared" si="46"/>
        <v>0.186</v>
      </c>
      <c r="H1767" s="17">
        <v>185</v>
      </c>
      <c r="I1767" s="17">
        <v>5.34</v>
      </c>
      <c r="J1767" s="17">
        <v>4.32</v>
      </c>
      <c r="K1767" s="17">
        <v>3.58</v>
      </c>
      <c r="L1767" s="17" t="s">
        <v>92</v>
      </c>
      <c r="M1767" s="17" t="s">
        <v>92</v>
      </c>
      <c r="N1767" s="17" t="s">
        <v>92</v>
      </c>
      <c r="O1767" s="38">
        <f t="shared" si="47"/>
        <v>2.7000000000000001E-3</v>
      </c>
      <c r="P1767" s="38">
        <f t="shared" si="48"/>
        <v>2.2000000000000001E-3</v>
      </c>
      <c r="Q1767" s="38">
        <f t="shared" si="49"/>
        <v>1.8E-3</v>
      </c>
    </row>
    <row r="1768" spans="2:17" ht="20.100000000000001" customHeight="1">
      <c r="B1768"/>
      <c r="C1768" s="59" t="s">
        <v>335</v>
      </c>
      <c r="D1768" s="60"/>
      <c r="E1768" s="14" t="s">
        <v>773</v>
      </c>
      <c r="F1768" s="17">
        <v>434.29</v>
      </c>
      <c r="G1768" s="39">
        <f t="shared" si="46"/>
        <v>0.23100000000000001</v>
      </c>
      <c r="H1768" s="17">
        <v>334</v>
      </c>
      <c r="I1768" s="17">
        <v>9.65</v>
      </c>
      <c r="J1768" s="17">
        <v>7.79</v>
      </c>
      <c r="K1768" s="17">
        <v>6.46</v>
      </c>
      <c r="L1768" s="17" t="s">
        <v>92</v>
      </c>
      <c r="M1768" s="17" t="s">
        <v>92</v>
      </c>
      <c r="N1768" s="17" t="s">
        <v>92</v>
      </c>
      <c r="O1768" s="38">
        <f t="shared" si="47"/>
        <v>4.7999999999999996E-3</v>
      </c>
      <c r="P1768" s="38">
        <f t="shared" si="48"/>
        <v>3.8999999999999998E-3</v>
      </c>
      <c r="Q1768" s="38">
        <f t="shared" si="49"/>
        <v>3.2000000000000002E-3</v>
      </c>
    </row>
    <row r="1769" spans="2:17" ht="20.100000000000001" customHeight="1">
      <c r="B1769"/>
      <c r="C1769" s="59" t="s">
        <v>336</v>
      </c>
      <c r="D1769" s="60"/>
      <c r="E1769" s="14" t="s">
        <v>774</v>
      </c>
      <c r="F1769" s="17">
        <v>645.71</v>
      </c>
      <c r="G1769" s="39">
        <f t="shared" si="46"/>
        <v>0.215</v>
      </c>
      <c r="H1769" s="17">
        <v>507</v>
      </c>
      <c r="I1769" s="17">
        <v>14.64</v>
      </c>
      <c r="J1769" s="17">
        <v>11.83</v>
      </c>
      <c r="K1769" s="17">
        <v>9.81</v>
      </c>
      <c r="L1769" s="17" t="s">
        <v>92</v>
      </c>
      <c r="M1769" s="17" t="s">
        <v>92</v>
      </c>
      <c r="N1769" s="17" t="s">
        <v>92</v>
      </c>
      <c r="O1769" s="38">
        <f t="shared" si="47"/>
        <v>7.3000000000000001E-3</v>
      </c>
      <c r="P1769" s="38">
        <f t="shared" si="48"/>
        <v>5.8999999999999999E-3</v>
      </c>
      <c r="Q1769" s="38">
        <f t="shared" si="49"/>
        <v>4.8999999999999998E-3</v>
      </c>
    </row>
    <row r="1770" spans="2:17" ht="20.100000000000001" customHeight="1">
      <c r="B1770"/>
      <c r="C1770" s="59"/>
      <c r="D1770" s="60"/>
      <c r="E1770" s="14"/>
      <c r="F1770" s="17"/>
      <c r="G1770" s="39"/>
      <c r="H1770" s="17"/>
      <c r="I1770" s="17"/>
      <c r="J1770" s="17"/>
      <c r="K1770" s="17"/>
      <c r="L1770" s="17"/>
      <c r="M1770" s="17"/>
      <c r="N1770" s="17"/>
      <c r="O1770" s="38"/>
      <c r="P1770" s="38"/>
      <c r="Q1770" s="38"/>
    </row>
    <row r="1771" spans="2:17" ht="20.100000000000001" customHeight="1">
      <c r="B1771"/>
      <c r="C1771" s="59"/>
      <c r="D1771" s="60"/>
      <c r="E1771" s="14"/>
      <c r="F1771" s="17"/>
      <c r="G1771" s="39"/>
      <c r="H1771" s="17"/>
      <c r="I1771" s="17"/>
      <c r="J1771" s="17"/>
      <c r="K1771" s="17"/>
      <c r="L1771" s="17"/>
      <c r="M1771" s="17"/>
      <c r="N1771" s="17"/>
      <c r="O1771" s="38"/>
      <c r="P1771" s="38"/>
      <c r="Q1771" s="38"/>
    </row>
    <row r="1772" spans="2:17" ht="20.100000000000001" customHeight="1">
      <c r="B1772"/>
      <c r="C1772" s="59"/>
      <c r="D1772" s="60"/>
      <c r="E1772" s="14"/>
      <c r="F1772" s="17"/>
      <c r="G1772" s="39"/>
      <c r="H1772" s="17"/>
      <c r="I1772" s="17"/>
      <c r="J1772" s="17"/>
      <c r="K1772" s="17"/>
      <c r="L1772" s="17"/>
      <c r="M1772" s="17"/>
      <c r="N1772" s="17"/>
      <c r="O1772" s="38"/>
      <c r="P1772" s="38"/>
      <c r="Q1772" s="38"/>
    </row>
    <row r="1773" spans="2:17" ht="20.100000000000001" customHeight="1">
      <c r="B1773"/>
      <c r="C1773" s="59"/>
      <c r="D1773" s="60"/>
      <c r="E1773" s="14"/>
      <c r="F1773" s="17"/>
      <c r="G1773" s="39"/>
      <c r="H1773" s="17"/>
      <c r="I1773" s="17"/>
      <c r="J1773" s="17"/>
      <c r="K1773" s="17"/>
      <c r="L1773" s="17"/>
      <c r="M1773" s="17"/>
      <c r="N1773" s="17"/>
      <c r="O1773" s="38"/>
      <c r="P1773" s="38"/>
      <c r="Q1773" s="38"/>
    </row>
    <row r="1774" spans="2:17" ht="20.100000000000001" customHeight="1">
      <c r="B1774"/>
      <c r="C1774" s="59"/>
      <c r="D1774" s="60"/>
      <c r="E1774" s="14"/>
      <c r="F1774" s="17"/>
      <c r="G1774" s="39"/>
      <c r="H1774" s="17"/>
      <c r="I1774" s="17"/>
      <c r="J1774" s="17"/>
      <c r="K1774" s="17"/>
      <c r="L1774" s="17"/>
      <c r="M1774" s="17"/>
      <c r="N1774" s="17"/>
      <c r="O1774" s="38"/>
      <c r="P1774" s="38"/>
      <c r="Q1774" s="38"/>
    </row>
    <row r="1775" spans="2:17" ht="20.100000000000001" customHeight="1">
      <c r="B1775"/>
      <c r="C1775" s="59"/>
      <c r="D1775" s="60"/>
      <c r="E1775" s="14"/>
      <c r="F1775" s="17"/>
      <c r="G1775" s="39"/>
      <c r="H1775" s="17"/>
      <c r="I1775" s="17"/>
      <c r="J1775" s="17"/>
      <c r="K1775" s="17"/>
      <c r="L1775" s="17"/>
      <c r="M1775" s="17"/>
      <c r="N1775" s="17"/>
      <c r="O1775" s="38"/>
      <c r="P1775" s="38"/>
      <c r="Q1775" s="38"/>
    </row>
    <row r="1776" spans="2:17" ht="20.100000000000001" customHeight="1">
      <c r="B1776"/>
      <c r="C1776" s="59"/>
      <c r="D1776" s="60"/>
      <c r="E1776" s="14"/>
      <c r="F1776" s="17"/>
      <c r="G1776" s="39"/>
      <c r="H1776" s="17"/>
      <c r="I1776" s="17"/>
      <c r="J1776" s="17"/>
      <c r="K1776" s="17"/>
      <c r="L1776" s="17"/>
      <c r="M1776" s="17"/>
      <c r="N1776" s="17"/>
      <c r="O1776" s="38"/>
      <c r="P1776" s="38"/>
      <c r="Q1776" s="38"/>
    </row>
    <row r="1777" spans="2:17" ht="20.100000000000001" customHeight="1">
      <c r="B1777"/>
      <c r="C1777" s="59"/>
      <c r="D1777" s="60"/>
      <c r="E1777" s="14"/>
      <c r="F1777" s="17"/>
      <c r="G1777" s="39"/>
      <c r="H1777" s="17"/>
      <c r="I1777" s="17"/>
      <c r="J1777" s="17"/>
      <c r="K1777" s="17"/>
      <c r="L1777" s="17"/>
      <c r="M1777" s="17"/>
      <c r="N1777" s="17"/>
      <c r="O1777" s="38"/>
      <c r="P1777" s="38"/>
      <c r="Q1777" s="38"/>
    </row>
    <row r="1778" spans="2:17" ht="20.100000000000001" customHeight="1">
      <c r="B1778"/>
      <c r="C1778" s="70" t="s">
        <v>21</v>
      </c>
      <c r="D1778" s="70"/>
      <c r="E1778" s="70"/>
      <c r="F1778" s="70"/>
      <c r="G1778" s="70"/>
      <c r="H1778" s="70"/>
      <c r="I1778" s="70"/>
      <c r="J1778" s="70"/>
      <c r="K1778" s="70"/>
      <c r="O1778" s="47"/>
      <c r="P1778" s="47"/>
      <c r="Q1778" s="47"/>
    </row>
    <row r="1779" spans="2:17" ht="20.100000000000001" customHeight="1">
      <c r="B1779"/>
      <c r="C1779" s="59"/>
      <c r="D1779" s="60"/>
      <c r="E1779" s="14"/>
      <c r="F1779" s="17"/>
      <c r="G1779" s="39"/>
      <c r="H1779" s="17"/>
      <c r="I1779" s="17"/>
      <c r="J1779" s="17"/>
      <c r="K1779" s="17"/>
      <c r="L1779" s="17"/>
      <c r="M1779" s="17"/>
      <c r="N1779" s="17"/>
      <c r="O1779" s="38"/>
      <c r="P1779" s="38"/>
      <c r="Q1779" s="38"/>
    </row>
    <row r="1780" spans="2:17" ht="20.100000000000001" customHeight="1">
      <c r="B1780"/>
      <c r="C1780" s="59"/>
      <c r="D1780" s="60"/>
      <c r="E1780" s="14"/>
      <c r="F1780" s="17"/>
      <c r="G1780" s="39"/>
      <c r="H1780" s="17"/>
      <c r="I1780" s="17"/>
      <c r="J1780" s="17"/>
      <c r="K1780" s="17"/>
      <c r="L1780" s="17"/>
      <c r="M1780" s="17"/>
      <c r="N1780" s="17"/>
      <c r="O1780" s="38"/>
      <c r="P1780" s="38"/>
      <c r="Q1780" s="38"/>
    </row>
    <row r="1781" spans="2:17" ht="20.100000000000001" customHeight="1">
      <c r="B1781"/>
      <c r="C1781" s="59"/>
      <c r="D1781" s="60"/>
      <c r="E1781" s="14"/>
      <c r="F1781" s="17"/>
      <c r="G1781" s="39"/>
      <c r="H1781" s="17"/>
      <c r="I1781" s="17"/>
      <c r="J1781" s="17"/>
      <c r="K1781" s="17"/>
      <c r="L1781" s="17"/>
      <c r="M1781" s="17"/>
      <c r="N1781" s="17"/>
      <c r="O1781" s="38"/>
      <c r="P1781" s="38"/>
      <c r="Q1781" s="38"/>
    </row>
    <row r="1782" spans="2:17" ht="20.100000000000001" customHeight="1">
      <c r="B1782"/>
      <c r="C1782" s="59"/>
      <c r="D1782" s="60"/>
      <c r="E1782" s="14"/>
      <c r="F1782" s="17"/>
      <c r="G1782" s="39"/>
      <c r="H1782" s="17"/>
      <c r="I1782" s="17"/>
      <c r="J1782" s="17"/>
      <c r="K1782" s="17"/>
      <c r="L1782" s="17"/>
      <c r="M1782" s="17"/>
      <c r="N1782" s="17"/>
      <c r="O1782" s="38"/>
      <c r="P1782" s="38"/>
      <c r="Q1782" s="38"/>
    </row>
    <row r="1783" spans="2:17" ht="20.100000000000001" customHeight="1">
      <c r="B1783"/>
      <c r="C1783" s="70" t="s">
        <v>23</v>
      </c>
      <c r="D1783" s="70"/>
      <c r="E1783" s="70"/>
      <c r="F1783" s="70"/>
      <c r="G1783" s="70"/>
      <c r="H1783" s="70"/>
      <c r="I1783" s="70"/>
      <c r="J1783" s="70"/>
      <c r="K1783" s="70"/>
      <c r="O1783" s="47"/>
      <c r="P1783" s="47"/>
      <c r="Q1783" s="47"/>
    </row>
    <row r="1784" spans="2:17" ht="20.100000000000001" customHeight="1">
      <c r="B1784"/>
      <c r="C1784" s="59"/>
      <c r="D1784" s="60"/>
      <c r="E1784" s="14"/>
      <c r="F1784" s="17"/>
      <c r="G1784" s="39"/>
      <c r="H1784" s="17"/>
      <c r="I1784" s="17"/>
      <c r="J1784" s="17"/>
      <c r="K1784" s="17"/>
      <c r="L1784" s="17"/>
      <c r="M1784" s="17"/>
      <c r="N1784" s="17"/>
      <c r="O1784" s="38"/>
      <c r="P1784" s="38"/>
      <c r="Q1784" s="38"/>
    </row>
    <row r="1785" spans="2:17" ht="20.100000000000001" customHeight="1">
      <c r="B1785"/>
      <c r="C1785" s="59"/>
      <c r="D1785" s="60"/>
      <c r="E1785" s="14"/>
      <c r="F1785" s="17"/>
      <c r="G1785" s="39"/>
      <c r="H1785" s="17"/>
      <c r="I1785" s="17"/>
      <c r="J1785" s="17"/>
      <c r="K1785" s="17"/>
      <c r="L1785" s="17"/>
      <c r="M1785" s="17"/>
      <c r="N1785" s="17"/>
      <c r="O1785" s="38"/>
      <c r="P1785" s="38"/>
      <c r="Q1785" s="38"/>
    </row>
    <row r="1786" spans="2:17" ht="20.100000000000001" customHeight="1">
      <c r="B1786"/>
      <c r="C1786" s="59"/>
      <c r="D1786" s="60"/>
      <c r="E1786" s="14"/>
      <c r="F1786" s="17"/>
      <c r="G1786" s="39"/>
      <c r="H1786" s="17"/>
      <c r="I1786" s="17"/>
      <c r="J1786" s="17"/>
      <c r="K1786" s="17"/>
      <c r="L1786" s="17"/>
      <c r="M1786" s="17"/>
      <c r="N1786" s="17"/>
      <c r="O1786" s="38"/>
      <c r="P1786" s="38"/>
      <c r="Q1786" s="38"/>
    </row>
    <row r="1787" spans="2:17" ht="20.100000000000001" customHeight="1">
      <c r="B1787"/>
      <c r="C1787" s="59"/>
      <c r="D1787" s="60"/>
      <c r="E1787" s="14"/>
      <c r="F1787" s="17"/>
      <c r="G1787" s="39"/>
      <c r="H1787" s="17"/>
      <c r="I1787" s="17"/>
      <c r="J1787" s="17"/>
      <c r="K1787" s="17"/>
      <c r="L1787" s="17"/>
      <c r="M1787" s="17"/>
      <c r="N1787" s="17"/>
      <c r="O1787" s="38"/>
      <c r="P1787" s="38"/>
      <c r="Q1787" s="38"/>
    </row>
    <row r="1788" spans="2:17" ht="20.100000000000001" customHeight="1">
      <c r="B1788"/>
      <c r="C1788" s="59"/>
      <c r="D1788" s="60"/>
      <c r="E1788" s="14"/>
      <c r="F1788" s="17"/>
      <c r="G1788" s="39"/>
      <c r="H1788" s="17"/>
      <c r="I1788" s="17"/>
      <c r="J1788" s="17"/>
      <c r="K1788" s="17"/>
      <c r="L1788" s="17"/>
      <c r="M1788" s="17"/>
      <c r="N1788" s="17"/>
      <c r="O1788" s="38"/>
      <c r="P1788" s="38"/>
      <c r="Q1788" s="38"/>
    </row>
    <row r="1789" spans="2:17" ht="20.100000000000001" customHeight="1">
      <c r="B1789"/>
      <c r="C1789" s="59"/>
      <c r="D1789" s="60"/>
      <c r="E1789" s="14"/>
      <c r="F1789" s="17"/>
      <c r="G1789" s="39"/>
      <c r="H1789" s="17"/>
      <c r="I1789" s="17"/>
      <c r="J1789" s="17"/>
      <c r="K1789" s="17"/>
      <c r="L1789" s="17"/>
      <c r="M1789" s="17"/>
      <c r="N1789" s="17"/>
      <c r="O1789" s="38"/>
      <c r="P1789" s="38"/>
      <c r="Q1789" s="38"/>
    </row>
    <row r="1790" spans="2:17" ht="19.5" customHeight="1">
      <c r="B1790"/>
      <c r="C1790" s="59"/>
      <c r="D1790" s="60"/>
      <c r="E1790" s="14"/>
      <c r="F1790" s="17"/>
      <c r="G1790" s="39"/>
      <c r="H1790" s="17"/>
      <c r="I1790" s="17"/>
      <c r="J1790" s="17"/>
      <c r="K1790" s="17"/>
      <c r="L1790" s="17"/>
      <c r="M1790" s="17"/>
      <c r="N1790" s="17"/>
      <c r="O1790" s="38"/>
      <c r="P1790" s="38"/>
      <c r="Q1790" s="38"/>
    </row>
    <row r="1791" spans="2:17" ht="20.100000000000001" customHeight="1">
      <c r="B1791"/>
      <c r="C1791" s="59"/>
      <c r="D1791" s="60"/>
      <c r="E1791" s="14"/>
      <c r="F1791" s="17"/>
      <c r="G1791" s="39"/>
      <c r="H1791" s="17"/>
      <c r="I1791" s="17"/>
      <c r="J1791" s="17"/>
      <c r="K1791" s="17"/>
      <c r="L1791" s="17"/>
      <c r="M1791" s="17"/>
      <c r="N1791" s="17"/>
      <c r="O1791" s="38"/>
      <c r="P1791" s="38"/>
      <c r="Q1791" s="38"/>
    </row>
    <row r="1792" spans="2:17" ht="20.100000000000001" customHeight="1">
      <c r="B1792"/>
      <c r="C1792" s="59"/>
      <c r="D1792" s="60"/>
      <c r="E1792" s="14"/>
      <c r="F1792" s="17"/>
      <c r="G1792" s="39"/>
      <c r="H1792" s="17"/>
      <c r="I1792" s="17"/>
      <c r="J1792" s="17"/>
      <c r="K1792" s="17"/>
      <c r="L1792" s="17"/>
      <c r="M1792" s="17"/>
      <c r="N1792" s="17"/>
      <c r="O1792" s="38"/>
      <c r="P1792" s="38"/>
      <c r="Q1792" s="38"/>
    </row>
    <row r="1793" spans="2:17" ht="20.100000000000001" customHeight="1">
      <c r="B1793"/>
      <c r="C1793" s="59"/>
      <c r="D1793" s="60"/>
      <c r="E1793" s="14"/>
      <c r="F1793" s="17"/>
      <c r="G1793" s="39"/>
      <c r="H1793" s="17"/>
      <c r="I1793" s="17"/>
      <c r="J1793" s="17"/>
      <c r="K1793" s="17"/>
      <c r="L1793" s="17"/>
      <c r="M1793" s="17"/>
      <c r="N1793" s="17"/>
      <c r="O1793" s="38"/>
      <c r="P1793" s="38"/>
      <c r="Q1793" s="38"/>
    </row>
    <row r="1794" spans="2:17" ht="20.100000000000001" customHeight="1">
      <c r="B1794"/>
      <c r="C1794" s="59"/>
      <c r="D1794" s="60"/>
      <c r="E1794" s="14"/>
      <c r="F1794" s="17"/>
      <c r="G1794" s="39"/>
      <c r="H1794" s="17"/>
      <c r="I1794" s="17"/>
      <c r="J1794" s="17"/>
      <c r="K1794" s="17"/>
      <c r="L1794" s="17"/>
      <c r="M1794" s="17"/>
      <c r="N1794" s="17"/>
      <c r="O1794" s="38"/>
      <c r="P1794" s="38"/>
      <c r="Q1794" s="38"/>
    </row>
    <row r="1795" spans="2:17" ht="20.100000000000001" customHeight="1">
      <c r="B1795"/>
      <c r="C1795" s="70" t="s">
        <v>22</v>
      </c>
      <c r="D1795" s="70"/>
      <c r="E1795" s="70"/>
      <c r="F1795" s="70"/>
      <c r="G1795" s="70"/>
      <c r="H1795" s="70"/>
      <c r="I1795" s="70"/>
      <c r="J1795" s="70"/>
      <c r="K1795" s="70"/>
      <c r="O1795" s="47"/>
      <c r="P1795" s="47"/>
      <c r="Q1795" s="47"/>
    </row>
    <row r="1796" spans="2:17" ht="20.100000000000001" customHeight="1">
      <c r="B1796"/>
      <c r="C1796" s="59"/>
      <c r="D1796" s="60"/>
      <c r="E1796" s="14"/>
      <c r="F1796" s="17"/>
      <c r="G1796" s="39"/>
      <c r="H1796" s="17"/>
      <c r="I1796" s="17"/>
      <c r="J1796" s="17"/>
      <c r="K1796" s="17"/>
      <c r="L1796" s="17"/>
      <c r="M1796" s="17"/>
      <c r="N1796" s="17"/>
      <c r="O1796" s="38"/>
      <c r="P1796" s="38"/>
      <c r="Q1796" s="38"/>
    </row>
    <row r="1797" spans="2:17" ht="20.100000000000001" customHeight="1">
      <c r="B1797"/>
      <c r="C1797" s="59"/>
      <c r="D1797" s="60"/>
      <c r="E1797" s="14"/>
      <c r="F1797" s="17"/>
      <c r="G1797" s="39"/>
      <c r="H1797" s="17"/>
      <c r="I1797" s="17"/>
      <c r="J1797" s="17"/>
      <c r="K1797" s="17"/>
      <c r="L1797" s="17"/>
      <c r="M1797" s="17"/>
      <c r="N1797" s="17"/>
      <c r="O1797" s="38"/>
      <c r="P1797" s="38"/>
      <c r="Q1797" s="38"/>
    </row>
    <row r="1798" spans="2:17" ht="20.100000000000001" customHeight="1">
      <c r="B1798"/>
      <c r="C1798" s="59"/>
      <c r="D1798" s="60"/>
      <c r="E1798" s="14"/>
      <c r="F1798" s="17"/>
      <c r="G1798" s="39"/>
      <c r="H1798" s="17"/>
      <c r="I1798" s="17"/>
      <c r="J1798" s="17"/>
      <c r="K1798" s="17"/>
      <c r="L1798" s="17"/>
      <c r="M1798" s="17"/>
      <c r="N1798" s="17"/>
      <c r="O1798" s="38"/>
      <c r="P1798" s="38"/>
      <c r="Q1798" s="38"/>
    </row>
    <row r="1799" spans="2:17" ht="20.100000000000001" customHeight="1">
      <c r="B1799"/>
      <c r="C1799" s="59"/>
      <c r="D1799" s="60"/>
      <c r="E1799" s="14"/>
      <c r="F1799" s="17"/>
      <c r="G1799" s="39"/>
      <c r="H1799" s="17"/>
      <c r="I1799" s="17"/>
      <c r="J1799" s="17"/>
      <c r="K1799" s="17"/>
      <c r="L1799" s="17"/>
      <c r="M1799" s="17"/>
      <c r="N1799" s="17"/>
      <c r="O1799" s="38"/>
      <c r="P1799" s="38"/>
      <c r="Q1799" s="38"/>
    </row>
    <row r="1800" spans="2:17" ht="20.100000000000001" customHeight="1">
      <c r="B1800"/>
      <c r="C1800" s="59"/>
      <c r="D1800" s="60"/>
      <c r="E1800" s="14"/>
      <c r="F1800" s="17"/>
      <c r="G1800" s="39"/>
      <c r="H1800" s="17"/>
      <c r="I1800" s="17"/>
      <c r="J1800" s="17"/>
      <c r="K1800" s="17"/>
      <c r="L1800" s="17"/>
      <c r="M1800" s="17"/>
      <c r="N1800" s="17"/>
      <c r="O1800" s="38"/>
      <c r="P1800" s="38"/>
      <c r="Q1800" s="38"/>
    </row>
    <row r="1801" spans="2:17" ht="20.100000000000001" customHeight="1">
      <c r="B1801"/>
      <c r="C1801" s="59"/>
      <c r="D1801" s="60"/>
      <c r="E1801" s="14"/>
      <c r="F1801" s="17"/>
      <c r="G1801" s="39"/>
      <c r="H1801" s="17"/>
      <c r="I1801" s="17"/>
      <c r="J1801" s="17"/>
      <c r="K1801" s="17"/>
      <c r="L1801" s="17"/>
      <c r="M1801" s="17"/>
      <c r="N1801" s="17"/>
      <c r="O1801" s="38"/>
      <c r="P1801" s="38"/>
      <c r="Q1801" s="38"/>
    </row>
    <row r="1802" spans="2:17" ht="20.100000000000001" customHeight="1">
      <c r="B1802"/>
      <c r="C1802" s="70" t="s">
        <v>63</v>
      </c>
      <c r="D1802" s="70"/>
      <c r="E1802" s="70"/>
      <c r="F1802" s="70"/>
      <c r="G1802" s="70"/>
      <c r="H1802" s="70"/>
      <c r="I1802" s="70"/>
      <c r="J1802" s="70"/>
      <c r="K1802" s="71"/>
      <c r="O1802" s="47"/>
      <c r="P1802" s="47"/>
      <c r="Q1802" s="47"/>
    </row>
    <row r="1803" spans="2:17" ht="20.100000000000001" customHeight="1">
      <c r="B1803"/>
      <c r="C1803" s="59" t="s">
        <v>103</v>
      </c>
      <c r="D1803" s="60"/>
      <c r="E1803" s="14"/>
      <c r="F1803" s="17"/>
      <c r="G1803" s="39"/>
      <c r="H1803" s="17"/>
      <c r="I1803" s="17"/>
      <c r="J1803" s="17"/>
      <c r="K1803" s="17"/>
      <c r="L1803" s="17"/>
      <c r="M1803" s="17"/>
      <c r="N1803" s="17"/>
      <c r="O1803" s="38"/>
      <c r="P1803" s="38"/>
      <c r="Q1803" s="38"/>
    </row>
    <row r="1804" spans="2:17" ht="20.100000000000001" customHeight="1">
      <c r="B1804"/>
      <c r="C1804" s="59"/>
      <c r="D1804" s="60"/>
      <c r="E1804" s="14"/>
      <c r="F1804" s="17"/>
      <c r="G1804" s="39"/>
      <c r="H1804" s="17"/>
      <c r="I1804" s="17"/>
      <c r="J1804" s="17"/>
      <c r="K1804" s="17"/>
      <c r="L1804" s="17"/>
      <c r="M1804" s="17"/>
      <c r="N1804" s="17"/>
      <c r="O1804" s="38"/>
      <c r="P1804" s="38"/>
      <c r="Q1804" s="38"/>
    </row>
    <row r="1805" spans="2:17" ht="20.100000000000001" customHeight="1">
      <c r="B1805"/>
      <c r="C1805" s="59"/>
      <c r="D1805" s="60"/>
      <c r="E1805" s="14"/>
      <c r="F1805" s="17"/>
      <c r="G1805" s="39"/>
      <c r="H1805" s="17"/>
      <c r="I1805" s="17"/>
      <c r="J1805" s="17"/>
      <c r="K1805" s="17"/>
      <c r="L1805" s="17"/>
      <c r="M1805" s="17"/>
      <c r="N1805" s="17"/>
      <c r="O1805" s="38"/>
      <c r="P1805" s="38"/>
      <c r="Q1805" s="38"/>
    </row>
    <row r="1806" spans="2:17" ht="20.100000000000001" customHeight="1">
      <c r="B1806"/>
      <c r="C1806" s="59"/>
      <c r="D1806" s="60"/>
      <c r="E1806" s="14"/>
      <c r="F1806" s="17"/>
      <c r="G1806" s="39"/>
      <c r="H1806" s="17"/>
      <c r="I1806" s="17"/>
      <c r="J1806" s="17"/>
      <c r="K1806" s="17"/>
      <c r="L1806" s="17"/>
      <c r="M1806" s="17"/>
      <c r="N1806" s="17"/>
      <c r="O1806" s="38"/>
      <c r="P1806" s="38"/>
      <c r="Q1806" s="38"/>
    </row>
    <row r="1807" spans="2:17" ht="20.100000000000001" customHeight="1">
      <c r="B1807"/>
      <c r="C1807" s="59"/>
      <c r="D1807" s="60"/>
      <c r="E1807" s="14"/>
      <c r="F1807" s="17"/>
      <c r="G1807" s="39"/>
      <c r="H1807" s="17"/>
      <c r="I1807" s="17"/>
      <c r="J1807" s="17"/>
      <c r="K1807" s="17"/>
      <c r="L1807" s="17"/>
      <c r="M1807" s="17"/>
      <c r="N1807" s="17"/>
      <c r="O1807" s="38"/>
      <c r="P1807" s="38"/>
      <c r="Q1807" s="38"/>
    </row>
    <row r="1808" spans="2:17" ht="20.100000000000001" customHeight="1">
      <c r="B1808"/>
      <c r="C1808" s="59"/>
      <c r="D1808" s="60"/>
      <c r="E1808" s="14"/>
      <c r="F1808" s="17"/>
      <c r="G1808" s="39"/>
      <c r="H1808" s="17"/>
      <c r="I1808" s="17"/>
      <c r="J1808" s="17"/>
      <c r="K1808" s="17"/>
      <c r="L1808" s="17"/>
      <c r="M1808" s="17"/>
      <c r="N1808" s="17"/>
      <c r="O1808" s="38"/>
      <c r="P1808" s="38"/>
      <c r="Q1808" s="38"/>
    </row>
    <row r="1809" spans="2:17" ht="20.100000000000001" customHeight="1">
      <c r="B1809"/>
      <c r="C1809" s="59"/>
      <c r="D1809" s="60"/>
      <c r="E1809" s="14"/>
      <c r="F1809" s="17"/>
      <c r="G1809" s="39"/>
      <c r="H1809" s="17"/>
      <c r="I1809" s="17"/>
      <c r="J1809" s="17"/>
      <c r="K1809" s="17"/>
      <c r="L1809" s="17"/>
      <c r="M1809" s="17"/>
      <c r="N1809" s="17"/>
      <c r="O1809" s="38"/>
      <c r="P1809" s="38"/>
      <c r="Q1809" s="38"/>
    </row>
    <row r="1810" spans="2:17" ht="20.100000000000001" customHeight="1">
      <c r="B1810"/>
      <c r="C1810" s="59"/>
      <c r="D1810" s="60"/>
      <c r="E1810" s="14"/>
      <c r="F1810" s="17"/>
      <c r="G1810" s="39"/>
      <c r="H1810" s="17"/>
      <c r="I1810" s="17"/>
      <c r="J1810" s="17"/>
      <c r="K1810" s="17"/>
      <c r="L1810" s="17"/>
      <c r="M1810" s="17"/>
      <c r="N1810" s="17"/>
      <c r="O1810" s="38"/>
      <c r="P1810" s="38"/>
      <c r="Q1810" s="38"/>
    </row>
    <row r="1811" spans="2:17" ht="20.100000000000001" customHeight="1">
      <c r="B1811"/>
      <c r="C1811" s="59"/>
      <c r="D1811" s="60"/>
      <c r="E1811" s="14"/>
      <c r="F1811" s="17"/>
      <c r="G1811" s="39"/>
      <c r="H1811" s="17"/>
      <c r="I1811" s="17"/>
      <c r="J1811" s="17"/>
      <c r="K1811" s="17"/>
      <c r="L1811" s="17"/>
      <c r="M1811" s="17"/>
      <c r="N1811" s="17"/>
      <c r="O1811" s="38"/>
      <c r="P1811" s="38"/>
      <c r="Q1811" s="38"/>
    </row>
    <row r="1812" spans="2:17" ht="20.100000000000001" customHeight="1">
      <c r="B1812"/>
      <c r="C1812" s="3" t="s">
        <v>16</v>
      </c>
      <c r="F1812" s="18"/>
      <c r="G1812" s="44"/>
      <c r="H1812" s="18"/>
      <c r="I1812" s="18"/>
      <c r="J1812" s="18"/>
      <c r="K1812" s="18"/>
      <c r="O1812" s="47"/>
      <c r="P1812" s="47"/>
      <c r="Q1812" s="47"/>
    </row>
    <row r="1813" spans="2:17" ht="20.100000000000001" customHeight="1">
      <c r="B1813"/>
      <c r="C1813" s="72" t="s">
        <v>51</v>
      </c>
      <c r="D1813" s="73"/>
      <c r="E1813" s="27"/>
      <c r="F1813" s="19">
        <v>150</v>
      </c>
      <c r="G1813" s="45">
        <v>0</v>
      </c>
      <c r="H1813" s="20">
        <v>150</v>
      </c>
      <c r="I1813" s="17"/>
      <c r="J1813" s="17"/>
      <c r="K1813" s="17"/>
      <c r="L1813" s="17"/>
      <c r="M1813" s="17"/>
      <c r="N1813" s="17"/>
      <c r="O1813" s="38"/>
      <c r="P1813" s="38"/>
      <c r="Q1813" s="38"/>
    </row>
    <row r="1814" spans="2:17" ht="20.100000000000001" customHeight="1">
      <c r="B1814"/>
      <c r="C1814" s="72" t="s">
        <v>58</v>
      </c>
      <c r="D1814" s="73"/>
      <c r="E1814" s="27"/>
      <c r="F1814" s="19">
        <v>100</v>
      </c>
      <c r="G1814" s="45">
        <v>0</v>
      </c>
      <c r="H1814" s="20">
        <v>100</v>
      </c>
      <c r="I1814" s="17"/>
      <c r="J1814" s="17"/>
      <c r="K1814" s="17"/>
      <c r="L1814" s="17"/>
      <c r="M1814" s="17"/>
      <c r="N1814" s="17"/>
      <c r="O1814" s="38"/>
      <c r="P1814" s="38"/>
      <c r="Q1814" s="38"/>
    </row>
    <row r="1815" spans="2:17" ht="20.100000000000001" customHeight="1">
      <c r="B1815"/>
      <c r="C1815" s="59"/>
      <c r="D1815" s="60"/>
      <c r="E1815" s="27"/>
      <c r="F1815" s="19"/>
      <c r="G1815" s="45"/>
      <c r="H1815" s="20"/>
      <c r="I1815" s="17"/>
      <c r="J1815" s="17"/>
      <c r="K1815" s="17"/>
      <c r="L1815" s="17"/>
      <c r="M1815" s="17"/>
      <c r="N1815" s="17"/>
      <c r="O1815" s="38"/>
      <c r="P1815" s="38"/>
      <c r="Q1815" s="38"/>
    </row>
    <row r="1816" spans="2:17" ht="20.100000000000001" customHeight="1">
      <c r="B1816"/>
      <c r="C1816" s="59"/>
      <c r="D1816" s="60"/>
      <c r="E1816" s="27"/>
      <c r="F1816" s="19"/>
      <c r="G1816" s="45"/>
      <c r="H1816" s="20"/>
      <c r="I1816" s="17"/>
      <c r="J1816" s="17"/>
      <c r="K1816" s="17"/>
      <c r="L1816" s="17"/>
      <c r="M1816" s="17"/>
      <c r="N1816" s="17"/>
      <c r="O1816" s="38"/>
      <c r="P1816" s="38"/>
      <c r="Q1816" s="38"/>
    </row>
    <row r="1817" spans="2:17" ht="20.100000000000001" customHeight="1">
      <c r="B1817"/>
      <c r="C1817" s="59"/>
      <c r="D1817" s="60"/>
      <c r="E1817" s="27"/>
      <c r="F1817" s="19"/>
      <c r="G1817" s="45"/>
      <c r="H1817" s="20"/>
      <c r="I1817" s="17"/>
      <c r="J1817" s="17"/>
      <c r="K1817" s="17"/>
      <c r="L1817" s="17"/>
      <c r="M1817" s="17"/>
      <c r="N1817" s="17"/>
      <c r="O1817" s="38"/>
      <c r="P1817" s="38"/>
      <c r="Q1817" s="38"/>
    </row>
    <row r="1818" spans="2:17" ht="20.100000000000001" customHeight="1">
      <c r="B1818"/>
      <c r="C1818" s="59"/>
      <c r="D1818" s="60"/>
      <c r="E1818" s="27"/>
      <c r="F1818" s="19"/>
      <c r="G1818" s="45"/>
      <c r="H1818" s="20"/>
      <c r="I1818" s="17"/>
      <c r="J1818" s="17"/>
      <c r="K1818" s="17"/>
      <c r="L1818" s="17"/>
      <c r="M1818" s="17"/>
      <c r="N1818" s="17"/>
      <c r="O1818" s="38"/>
      <c r="P1818" s="38"/>
      <c r="Q1818" s="38"/>
    </row>
    <row r="1819" spans="2:17" ht="20.100000000000001" customHeight="1">
      <c r="B1819"/>
      <c r="C1819" s="74" t="s">
        <v>72</v>
      </c>
      <c r="D1819" s="71"/>
      <c r="E1819" s="24" t="s">
        <v>103</v>
      </c>
      <c r="F1819" s="24"/>
      <c r="G1819" s="46"/>
      <c r="H1819" s="24"/>
      <c r="I1819" s="24"/>
      <c r="J1819" s="24"/>
      <c r="K1819" s="24"/>
      <c r="L1819" s="24"/>
      <c r="M1819" s="24"/>
      <c r="N1819" s="24"/>
      <c r="O1819" s="48"/>
      <c r="P1819" s="48"/>
      <c r="Q1819" s="48"/>
    </row>
    <row r="1820" spans="2:17" ht="20.100000000000001" customHeight="1">
      <c r="B1820"/>
      <c r="C1820" s="74" t="s">
        <v>29</v>
      </c>
      <c r="D1820" s="71"/>
      <c r="E1820" s="24" t="s">
        <v>104</v>
      </c>
      <c r="F1820" s="24"/>
      <c r="G1820" s="46"/>
      <c r="H1820" s="24"/>
      <c r="I1820" s="24"/>
      <c r="J1820" s="24"/>
      <c r="K1820" s="24"/>
      <c r="L1820" s="24"/>
      <c r="M1820" s="24"/>
      <c r="N1820" s="24"/>
      <c r="O1820" s="48"/>
      <c r="P1820" s="48"/>
      <c r="Q1820" s="48"/>
    </row>
    <row r="1821" spans="2:17" ht="20.100000000000001" customHeight="1">
      <c r="B1821"/>
      <c r="C1821" s="74" t="s">
        <v>45</v>
      </c>
      <c r="D1821" s="71"/>
      <c r="E1821" s="24" t="s">
        <v>104</v>
      </c>
      <c r="F1821" s="24"/>
      <c r="G1821" s="46"/>
      <c r="H1821" s="24"/>
      <c r="I1821" s="24"/>
      <c r="J1821" s="24"/>
      <c r="K1821" s="24"/>
      <c r="L1821" s="24"/>
      <c r="M1821" s="24"/>
      <c r="N1821" s="24"/>
      <c r="O1821" s="48"/>
      <c r="P1821" s="48"/>
      <c r="Q1821" s="48"/>
    </row>
    <row r="1822" spans="2:17" ht="20.100000000000001" customHeight="1">
      <c r="B1822"/>
      <c r="C1822" s="76" t="s">
        <v>79</v>
      </c>
      <c r="D1822" s="76"/>
      <c r="E1822" s="24" t="s">
        <v>105</v>
      </c>
      <c r="F1822" s="24"/>
      <c r="G1822" s="46"/>
      <c r="H1822" s="24"/>
      <c r="I1822" s="24"/>
      <c r="J1822" s="24"/>
      <c r="K1822" s="24"/>
      <c r="L1822" s="24"/>
      <c r="M1822" s="24"/>
      <c r="N1822" s="24"/>
      <c r="O1822" s="48"/>
      <c r="P1822" s="48"/>
      <c r="Q1822" s="48"/>
    </row>
    <row r="1823" spans="2:17" ht="19.5" customHeight="1">
      <c r="B1823"/>
      <c r="C1823" s="76" t="s">
        <v>59</v>
      </c>
      <c r="D1823" s="76"/>
      <c r="E1823" s="24" t="s">
        <v>105</v>
      </c>
      <c r="F1823" s="24"/>
      <c r="G1823" s="46"/>
      <c r="H1823" s="24"/>
      <c r="I1823" s="24"/>
      <c r="J1823" s="24"/>
      <c r="K1823" s="24"/>
      <c r="L1823" s="24"/>
      <c r="M1823" s="24"/>
      <c r="N1823" s="24"/>
      <c r="O1823" s="48"/>
      <c r="P1823" s="48"/>
      <c r="Q1823" s="48"/>
    </row>
    <row r="1824" spans="2:17" ht="19.5" customHeight="1">
      <c r="B1824"/>
      <c r="C1824" t="s">
        <v>93</v>
      </c>
      <c r="G1824" s="42"/>
      <c r="O1824" s="47"/>
      <c r="P1824" s="47"/>
      <c r="Q1824" s="47"/>
    </row>
    <row r="1825" spans="2:17" ht="15.75">
      <c r="F1825" s="6"/>
    </row>
    <row r="1826" spans="2:17" ht="20.100000000000001" customHeight="1">
      <c r="B1826"/>
      <c r="C1826" s="4" t="s">
        <v>2</v>
      </c>
      <c r="D1826" s="5" t="s">
        <v>337</v>
      </c>
      <c r="E1826" s="1"/>
      <c r="G1826" s="42"/>
    </row>
    <row r="1827" spans="2:17" ht="20.100000000000001" customHeight="1">
      <c r="B1827"/>
      <c r="C1827" s="4" t="s">
        <v>5</v>
      </c>
      <c r="D1827" s="16" t="s">
        <v>338</v>
      </c>
      <c r="E1827" s="1"/>
      <c r="G1827" s="42"/>
    </row>
    <row r="1828" spans="2:17" ht="20.100000000000001" customHeight="1">
      <c r="C1828" s="4" t="s">
        <v>7</v>
      </c>
      <c r="D1828" s="5">
        <v>48</v>
      </c>
      <c r="E1828" s="1"/>
      <c r="G1828" s="42"/>
    </row>
    <row r="1829" spans="2:17" ht="20.100000000000001" customHeight="1">
      <c r="C1829" s="4" t="s">
        <v>12</v>
      </c>
      <c r="D1829" s="5"/>
      <c r="E1829" s="1"/>
      <c r="G1829" s="42"/>
    </row>
    <row r="1830" spans="2:17" ht="20.100000000000001" customHeight="1">
      <c r="C1830" s="4" t="s">
        <v>13</v>
      </c>
      <c r="D1830" s="7">
        <v>1000</v>
      </c>
      <c r="E1830" s="1"/>
      <c r="G1830" s="42"/>
    </row>
    <row r="1831" spans="2:17" ht="30" customHeight="1">
      <c r="C1831" s="8" t="s">
        <v>86</v>
      </c>
      <c r="D1831" s="37">
        <v>2.1700000000000001E-2</v>
      </c>
      <c r="E1831" s="1"/>
      <c r="G1831" s="42"/>
    </row>
    <row r="1832" spans="2:17" ht="30" customHeight="1">
      <c r="C1832" s="8" t="s">
        <v>85</v>
      </c>
      <c r="D1832" s="38"/>
      <c r="E1832" s="1"/>
      <c r="G1832" s="42"/>
    </row>
    <row r="1833" spans="2:17" ht="20.100000000000001" customHeight="1">
      <c r="C1833" s="2"/>
      <c r="G1833" s="42"/>
    </row>
    <row r="1834" spans="2:17" s="10" customFormat="1" ht="20.100000000000001" customHeight="1">
      <c r="B1834" s="9"/>
      <c r="F1834" s="63" t="s">
        <v>3</v>
      </c>
      <c r="G1834" s="64"/>
      <c r="H1834" s="65"/>
      <c r="I1834" s="61" t="s">
        <v>4</v>
      </c>
      <c r="J1834" s="61"/>
      <c r="K1834" s="61"/>
      <c r="L1834" s="61" t="s">
        <v>84</v>
      </c>
      <c r="M1834" s="61"/>
      <c r="N1834" s="61"/>
      <c r="O1834" s="61" t="s">
        <v>83</v>
      </c>
      <c r="P1834" s="61"/>
      <c r="Q1834" s="61"/>
    </row>
    <row r="1835" spans="2:17" s="10" customFormat="1" ht="20.100000000000001" customHeight="1">
      <c r="B1835" s="9"/>
      <c r="F1835" s="63" t="s">
        <v>6</v>
      </c>
      <c r="G1835" s="64"/>
      <c r="H1835" s="65"/>
      <c r="I1835" s="62" t="s">
        <v>48</v>
      </c>
      <c r="J1835" s="62"/>
      <c r="K1835" s="62"/>
      <c r="L1835" s="62" t="s">
        <v>48</v>
      </c>
      <c r="M1835" s="62"/>
      <c r="N1835" s="62"/>
      <c r="O1835" s="62" t="s">
        <v>48</v>
      </c>
      <c r="P1835" s="62"/>
      <c r="Q1835" s="62"/>
    </row>
    <row r="1836" spans="2:17" s="13" customFormat="1" ht="20.100000000000001" customHeight="1">
      <c r="B1836" s="11"/>
      <c r="C1836" s="66" t="s">
        <v>14</v>
      </c>
      <c r="D1836" s="67"/>
      <c r="E1836" s="35" t="s">
        <v>17</v>
      </c>
      <c r="F1836" s="35" t="s">
        <v>8</v>
      </c>
      <c r="G1836" s="43" t="s">
        <v>18</v>
      </c>
      <c r="H1836" s="35" t="s">
        <v>19</v>
      </c>
      <c r="I1836" s="35" t="s">
        <v>9</v>
      </c>
      <c r="J1836" s="35" t="s">
        <v>10</v>
      </c>
      <c r="K1836" s="35" t="s">
        <v>11</v>
      </c>
      <c r="L1836" s="35" t="s">
        <v>9</v>
      </c>
      <c r="M1836" s="35" t="s">
        <v>10</v>
      </c>
      <c r="N1836" s="35" t="s">
        <v>11</v>
      </c>
      <c r="O1836" s="35" t="s">
        <v>9</v>
      </c>
      <c r="P1836" s="35" t="s">
        <v>10</v>
      </c>
      <c r="Q1836" s="35" t="s">
        <v>11</v>
      </c>
    </row>
    <row r="1837" spans="2:17" ht="20.100000000000001" customHeight="1">
      <c r="C1837" s="68" t="s">
        <v>15</v>
      </c>
      <c r="D1837" s="69"/>
      <c r="E1837" s="14" t="s">
        <v>775</v>
      </c>
      <c r="F1837" s="17">
        <v>699.99</v>
      </c>
      <c r="G1837" s="39">
        <f>ROUND(1-(H1837/F1837),3)</f>
        <v>0.57099999999999995</v>
      </c>
      <c r="H1837" s="17">
        <v>300</v>
      </c>
      <c r="I1837" s="17">
        <v>8.66</v>
      </c>
      <c r="J1837" s="17">
        <v>7</v>
      </c>
      <c r="K1837" s="17">
        <v>5.8</v>
      </c>
      <c r="L1837" s="17" t="s">
        <v>92</v>
      </c>
      <c r="M1837" s="17" t="s">
        <v>92</v>
      </c>
      <c r="N1837" s="17" t="s">
        <v>92</v>
      </c>
      <c r="O1837" s="38">
        <f>ROUND(I1837/D1830,4)+D1831</f>
        <v>3.04E-2</v>
      </c>
      <c r="P1837" s="38">
        <f>ROUND(J1837/D1830,4)+D1831</f>
        <v>2.87E-2</v>
      </c>
      <c r="Q1837" s="38">
        <f>ROUND(K1837/D1830,4)+D1831</f>
        <v>2.75E-2</v>
      </c>
    </row>
    <row r="1838" spans="2:17" ht="20.100000000000001" customHeight="1">
      <c r="B1838" s="15"/>
      <c r="C1838" s="75" t="s">
        <v>20</v>
      </c>
      <c r="D1838" s="75"/>
      <c r="E1838" s="75"/>
      <c r="F1838" s="75"/>
      <c r="G1838" s="75"/>
      <c r="H1838" s="75"/>
      <c r="I1838" s="75"/>
      <c r="J1838" s="75"/>
      <c r="K1838" s="75"/>
    </row>
    <row r="1839" spans="2:17" ht="20.100000000000001" customHeight="1">
      <c r="C1839" s="59" t="s">
        <v>248</v>
      </c>
      <c r="D1839" s="60"/>
      <c r="E1839" s="14" t="s">
        <v>703</v>
      </c>
      <c r="F1839" s="17" t="s">
        <v>92</v>
      </c>
      <c r="G1839" s="39" t="s">
        <v>92</v>
      </c>
      <c r="H1839" s="17">
        <v>140</v>
      </c>
      <c r="I1839" s="17">
        <v>4.04</v>
      </c>
      <c r="J1839" s="17">
        <v>3.27</v>
      </c>
      <c r="K1839" s="17">
        <v>2.71</v>
      </c>
      <c r="L1839" s="17" t="s">
        <v>92</v>
      </c>
      <c r="M1839" s="17" t="s">
        <v>92</v>
      </c>
      <c r="N1839" s="17" t="s">
        <v>92</v>
      </c>
      <c r="O1839" s="38">
        <f>IF(ROUND(I1839/D$1830,4)=0,0.0001,ROUND(I1839/D$1830,4))</f>
        <v>4.0000000000000001E-3</v>
      </c>
      <c r="P1839" s="38">
        <f>IF(ROUND(J1839/D$1830,4)=0,0.0001,ROUND(J1839/D$1830,4))</f>
        <v>3.3E-3</v>
      </c>
      <c r="Q1839" s="38">
        <f>IF(ROUND(K1839/D$1830,4)=0,0.0001,ROUND(K1839/D$1830,4))</f>
        <v>2.7000000000000001E-3</v>
      </c>
    </row>
    <row r="1840" spans="2:17" ht="20.100000000000001" customHeight="1">
      <c r="C1840" s="59" t="s">
        <v>339</v>
      </c>
      <c r="D1840" s="60"/>
      <c r="E1840" s="14" t="s">
        <v>776</v>
      </c>
      <c r="F1840" s="17">
        <v>209.99</v>
      </c>
      <c r="G1840" s="39">
        <f t="shared" ref="G1840:G1842" si="50">ROUND(1-(H1840/F1840),3)</f>
        <v>0.23799999999999999</v>
      </c>
      <c r="H1840" s="17">
        <v>160</v>
      </c>
      <c r="I1840" s="17">
        <v>4.62</v>
      </c>
      <c r="J1840" s="17">
        <v>3.73</v>
      </c>
      <c r="K1840" s="17">
        <v>3.09</v>
      </c>
      <c r="L1840" s="17" t="s">
        <v>92</v>
      </c>
      <c r="M1840" s="17" t="s">
        <v>92</v>
      </c>
      <c r="N1840" s="17" t="s">
        <v>92</v>
      </c>
      <c r="O1840" s="38">
        <f>IF(ROUND(I1840/D$1830,4)=0,0.0001,ROUND(I1840/D$1830,4))</f>
        <v>4.5999999999999999E-3</v>
      </c>
      <c r="P1840" s="38">
        <f>IF(ROUND(J1840/D$1830,4)=0,0.0001,ROUND(J1840/D$1830,4))</f>
        <v>3.7000000000000002E-3</v>
      </c>
      <c r="Q1840" s="38">
        <f>IF(ROUND(K1840/D$1830,4)=0,0.0001,ROUND(K1840/D$1830,4))</f>
        <v>3.0999999999999999E-3</v>
      </c>
    </row>
    <row r="1841" spans="2:17" ht="20.100000000000001" customHeight="1">
      <c r="C1841" s="59" t="s">
        <v>340</v>
      </c>
      <c r="D1841" s="60"/>
      <c r="E1841" s="14" t="s">
        <v>777</v>
      </c>
      <c r="F1841" s="17">
        <v>279.99</v>
      </c>
      <c r="G1841" s="39">
        <f t="shared" si="50"/>
        <v>0.307</v>
      </c>
      <c r="H1841" s="17">
        <v>194</v>
      </c>
      <c r="I1841" s="17">
        <v>5.6</v>
      </c>
      <c r="J1841" s="17">
        <v>4.53</v>
      </c>
      <c r="K1841" s="17">
        <v>3.75</v>
      </c>
      <c r="L1841" s="17" t="s">
        <v>92</v>
      </c>
      <c r="M1841" s="17" t="s">
        <v>92</v>
      </c>
      <c r="N1841" s="17" t="s">
        <v>92</v>
      </c>
      <c r="O1841" s="38">
        <f>IF(ROUND(I1841/D$1830,4)=0,0.0001,ROUND(I1841/D$1830,4))</f>
        <v>5.5999999999999999E-3</v>
      </c>
      <c r="P1841" s="38">
        <f>IF(ROUND(J1841/D$1830,4)=0,0.0001,ROUND(J1841/D$1830,4))</f>
        <v>4.4999999999999997E-3</v>
      </c>
      <c r="Q1841" s="38">
        <f>IF(ROUND(K1841/D$1830,4)=0,0.0001,ROUND(K1841/D$1830,4))</f>
        <v>3.8E-3</v>
      </c>
    </row>
    <row r="1842" spans="2:17" ht="20.100000000000001" customHeight="1">
      <c r="C1842" s="59" t="s">
        <v>341</v>
      </c>
      <c r="D1842" s="60"/>
      <c r="E1842" s="14" t="s">
        <v>778</v>
      </c>
      <c r="F1842" s="17" t="s">
        <v>779</v>
      </c>
      <c r="G1842" s="39">
        <f t="shared" si="50"/>
        <v>0.55000000000000004</v>
      </c>
      <c r="H1842" s="17">
        <v>72</v>
      </c>
      <c r="I1842" s="17">
        <v>2.08</v>
      </c>
      <c r="J1842" s="17">
        <v>1.68</v>
      </c>
      <c r="K1842" s="17">
        <v>1.39</v>
      </c>
      <c r="L1842" s="17" t="s">
        <v>92</v>
      </c>
      <c r="M1842" s="17" t="s">
        <v>92</v>
      </c>
      <c r="N1842" s="17" t="s">
        <v>92</v>
      </c>
      <c r="O1842" s="38">
        <f>IF(ROUND(I1842/D$1830,4)=0,0.0001,ROUND(I1842/D$1830,4))</f>
        <v>2.0999999999999999E-3</v>
      </c>
      <c r="P1842" s="38">
        <f>IF(ROUND(J1842/D$1830,4)=0,0.0001,ROUND(J1842/D$1830,4))</f>
        <v>1.6999999999999999E-3</v>
      </c>
      <c r="Q1842" s="38">
        <f>IF(ROUND(K1842/D$1830,4)=0,0.0001,ROUND(K1842/D$1830,4))</f>
        <v>1.4E-3</v>
      </c>
    </row>
    <row r="1843" spans="2:17" ht="20.100000000000001" customHeight="1">
      <c r="C1843" s="59"/>
      <c r="D1843" s="60"/>
      <c r="E1843" s="14"/>
      <c r="F1843" s="17"/>
      <c r="G1843" s="39"/>
      <c r="H1843" s="17"/>
      <c r="I1843" s="17"/>
      <c r="J1843" s="17"/>
      <c r="K1843" s="17"/>
      <c r="L1843" s="17"/>
      <c r="M1843" s="17"/>
      <c r="N1843" s="17"/>
      <c r="O1843" s="38"/>
      <c r="P1843" s="38"/>
      <c r="Q1843" s="38"/>
    </row>
    <row r="1844" spans="2:17" ht="20.100000000000001" customHeight="1">
      <c r="B1844"/>
      <c r="C1844" s="59"/>
      <c r="D1844" s="60"/>
      <c r="E1844" s="14"/>
      <c r="F1844" s="17"/>
      <c r="G1844" s="39"/>
      <c r="H1844" s="17"/>
      <c r="I1844" s="17"/>
      <c r="J1844" s="17"/>
      <c r="K1844" s="17"/>
      <c r="L1844" s="17"/>
      <c r="M1844" s="17"/>
      <c r="N1844" s="17"/>
      <c r="O1844" s="38"/>
      <c r="P1844" s="38"/>
      <c r="Q1844" s="38"/>
    </row>
    <row r="1845" spans="2:17" ht="20.100000000000001" customHeight="1">
      <c r="B1845"/>
      <c r="C1845" s="59"/>
      <c r="D1845" s="60"/>
      <c r="E1845" s="14"/>
      <c r="F1845" s="17"/>
      <c r="G1845" s="39"/>
      <c r="H1845" s="17"/>
      <c r="I1845" s="17"/>
      <c r="J1845" s="17"/>
      <c r="K1845" s="17"/>
      <c r="L1845" s="17"/>
      <c r="M1845" s="17"/>
      <c r="N1845" s="17"/>
      <c r="O1845" s="38"/>
      <c r="P1845" s="38"/>
      <c r="Q1845" s="38"/>
    </row>
    <row r="1846" spans="2:17" ht="20.100000000000001" customHeight="1">
      <c r="B1846"/>
      <c r="C1846" s="59"/>
      <c r="D1846" s="60"/>
      <c r="E1846" s="14"/>
      <c r="F1846" s="17"/>
      <c r="G1846" s="39"/>
      <c r="H1846" s="17"/>
      <c r="I1846" s="17"/>
      <c r="J1846" s="17"/>
      <c r="K1846" s="17"/>
      <c r="L1846" s="17"/>
      <c r="M1846" s="17"/>
      <c r="N1846" s="17"/>
      <c r="O1846" s="38"/>
      <c r="P1846" s="38"/>
      <c r="Q1846" s="38"/>
    </row>
    <row r="1847" spans="2:17" ht="20.100000000000001" customHeight="1">
      <c r="B1847"/>
      <c r="C1847" s="59"/>
      <c r="D1847" s="60"/>
      <c r="E1847" s="14"/>
      <c r="F1847" s="17"/>
      <c r="G1847" s="39"/>
      <c r="H1847" s="17"/>
      <c r="I1847" s="17"/>
      <c r="J1847" s="17"/>
      <c r="K1847" s="17"/>
      <c r="L1847" s="17"/>
      <c r="M1847" s="17"/>
      <c r="N1847" s="17"/>
      <c r="O1847" s="38"/>
      <c r="P1847" s="38"/>
      <c r="Q1847" s="38"/>
    </row>
    <row r="1848" spans="2:17" ht="20.100000000000001" customHeight="1">
      <c r="B1848"/>
      <c r="C1848" s="59"/>
      <c r="D1848" s="60"/>
      <c r="E1848" s="14"/>
      <c r="F1848" s="17"/>
      <c r="G1848" s="39"/>
      <c r="H1848" s="17"/>
      <c r="I1848" s="17"/>
      <c r="J1848" s="17"/>
      <c r="K1848" s="17"/>
      <c r="L1848" s="17"/>
      <c r="M1848" s="17"/>
      <c r="N1848" s="17"/>
      <c r="O1848" s="38"/>
      <c r="P1848" s="38"/>
      <c r="Q1848" s="38"/>
    </row>
    <row r="1849" spans="2:17" ht="20.100000000000001" customHeight="1">
      <c r="B1849"/>
      <c r="C1849" s="59"/>
      <c r="D1849" s="60"/>
      <c r="E1849" s="14"/>
      <c r="F1849" s="17"/>
      <c r="G1849" s="39"/>
      <c r="H1849" s="17"/>
      <c r="I1849" s="17"/>
      <c r="J1849" s="17"/>
      <c r="K1849" s="17"/>
      <c r="L1849" s="17"/>
      <c r="M1849" s="17"/>
      <c r="N1849" s="17"/>
      <c r="O1849" s="38"/>
      <c r="P1849" s="38"/>
      <c r="Q1849" s="38"/>
    </row>
    <row r="1850" spans="2:17" ht="20.100000000000001" customHeight="1">
      <c r="B1850"/>
      <c r="C1850" s="59"/>
      <c r="D1850" s="60"/>
      <c r="E1850" s="14"/>
      <c r="F1850" s="17"/>
      <c r="G1850" s="39"/>
      <c r="H1850" s="17"/>
      <c r="I1850" s="17"/>
      <c r="J1850" s="17"/>
      <c r="K1850" s="17"/>
      <c r="L1850" s="17"/>
      <c r="M1850" s="17"/>
      <c r="N1850" s="17"/>
      <c r="O1850" s="38"/>
      <c r="P1850" s="38"/>
      <c r="Q1850" s="38"/>
    </row>
    <row r="1851" spans="2:17" ht="20.100000000000001" customHeight="1">
      <c r="B1851"/>
      <c r="C1851" s="59"/>
      <c r="D1851" s="60"/>
      <c r="E1851" s="14"/>
      <c r="F1851" s="17"/>
      <c r="G1851" s="39"/>
      <c r="H1851" s="17"/>
      <c r="I1851" s="17"/>
      <c r="J1851" s="17"/>
      <c r="K1851" s="17"/>
      <c r="L1851" s="17"/>
      <c r="M1851" s="17"/>
      <c r="N1851" s="17"/>
      <c r="O1851" s="38"/>
      <c r="P1851" s="38"/>
      <c r="Q1851" s="38"/>
    </row>
    <row r="1852" spans="2:17" ht="20.100000000000001" customHeight="1">
      <c r="B1852"/>
      <c r="C1852" s="59"/>
      <c r="D1852" s="60"/>
      <c r="E1852" s="14"/>
      <c r="F1852" s="17"/>
      <c r="G1852" s="39"/>
      <c r="H1852" s="17"/>
      <c r="I1852" s="17"/>
      <c r="J1852" s="17"/>
      <c r="K1852" s="17"/>
      <c r="L1852" s="17"/>
      <c r="M1852" s="17"/>
      <c r="N1852" s="17"/>
      <c r="O1852" s="38"/>
      <c r="P1852" s="38"/>
      <c r="Q1852" s="38"/>
    </row>
    <row r="1853" spans="2:17" ht="20.100000000000001" customHeight="1">
      <c r="B1853"/>
      <c r="C1853" s="59"/>
      <c r="D1853" s="60"/>
      <c r="E1853" s="14"/>
      <c r="F1853" s="17"/>
      <c r="G1853" s="39"/>
      <c r="H1853" s="17"/>
      <c r="I1853" s="17"/>
      <c r="J1853" s="17"/>
      <c r="K1853" s="17"/>
      <c r="L1853" s="17"/>
      <c r="M1853" s="17"/>
      <c r="N1853" s="17"/>
      <c r="O1853" s="38"/>
      <c r="P1853" s="38"/>
      <c r="Q1853" s="38"/>
    </row>
    <row r="1854" spans="2:17" ht="20.100000000000001" customHeight="1">
      <c r="B1854"/>
      <c r="C1854" s="59"/>
      <c r="D1854" s="60"/>
      <c r="E1854" s="14"/>
      <c r="F1854" s="17"/>
      <c r="G1854" s="39"/>
      <c r="H1854" s="17"/>
      <c r="I1854" s="17"/>
      <c r="J1854" s="17"/>
      <c r="K1854" s="17"/>
      <c r="L1854" s="17"/>
      <c r="M1854" s="17"/>
      <c r="N1854" s="17"/>
      <c r="O1854" s="38"/>
      <c r="P1854" s="38"/>
      <c r="Q1854" s="38"/>
    </row>
    <row r="1855" spans="2:17" ht="20.100000000000001" customHeight="1">
      <c r="B1855"/>
      <c r="C1855" s="59"/>
      <c r="D1855" s="60"/>
      <c r="E1855" s="14"/>
      <c r="F1855" s="17"/>
      <c r="G1855" s="39"/>
      <c r="H1855" s="17"/>
      <c r="I1855" s="17"/>
      <c r="J1855" s="17"/>
      <c r="K1855" s="17"/>
      <c r="L1855" s="17"/>
      <c r="M1855" s="17"/>
      <c r="N1855" s="17"/>
      <c r="O1855" s="38"/>
      <c r="P1855" s="38"/>
      <c r="Q1855" s="38"/>
    </row>
    <row r="1856" spans="2:17" ht="20.100000000000001" customHeight="1">
      <c r="B1856"/>
      <c r="C1856" s="59"/>
      <c r="D1856" s="60"/>
      <c r="E1856" s="14"/>
      <c r="F1856" s="17"/>
      <c r="G1856" s="39"/>
      <c r="H1856" s="17"/>
      <c r="I1856" s="17"/>
      <c r="J1856" s="17"/>
      <c r="K1856" s="17"/>
      <c r="L1856" s="17"/>
      <c r="M1856" s="17"/>
      <c r="N1856" s="17"/>
      <c r="O1856" s="38"/>
      <c r="P1856" s="38"/>
      <c r="Q1856" s="38"/>
    </row>
    <row r="1857" spans="2:17" ht="20.100000000000001" customHeight="1">
      <c r="B1857"/>
      <c r="C1857" s="70" t="s">
        <v>21</v>
      </c>
      <c r="D1857" s="70"/>
      <c r="E1857" s="70"/>
      <c r="F1857" s="70"/>
      <c r="G1857" s="70"/>
      <c r="H1857" s="70"/>
      <c r="I1857" s="70"/>
      <c r="J1857" s="70"/>
      <c r="K1857" s="70"/>
      <c r="O1857" s="47"/>
      <c r="P1857" s="47"/>
      <c r="Q1857" s="47"/>
    </row>
    <row r="1858" spans="2:17" ht="20.100000000000001" customHeight="1">
      <c r="B1858"/>
      <c r="C1858" s="59"/>
      <c r="D1858" s="60"/>
      <c r="E1858" s="14"/>
      <c r="F1858" s="17"/>
      <c r="G1858" s="39"/>
      <c r="H1858" s="17"/>
      <c r="I1858" s="17"/>
      <c r="J1858" s="17"/>
      <c r="K1858" s="17"/>
      <c r="L1858" s="17"/>
      <c r="M1858" s="17"/>
      <c r="N1858" s="17"/>
      <c r="O1858" s="38"/>
      <c r="P1858" s="38"/>
      <c r="Q1858" s="38"/>
    </row>
    <row r="1859" spans="2:17" ht="20.100000000000001" customHeight="1">
      <c r="B1859"/>
      <c r="C1859" s="59"/>
      <c r="D1859" s="60"/>
      <c r="E1859" s="14"/>
      <c r="F1859" s="17"/>
      <c r="G1859" s="39"/>
      <c r="H1859" s="17"/>
      <c r="I1859" s="17"/>
      <c r="J1859" s="17"/>
      <c r="K1859" s="17"/>
      <c r="L1859" s="17"/>
      <c r="M1859" s="17"/>
      <c r="N1859" s="17"/>
      <c r="O1859" s="38"/>
      <c r="P1859" s="38"/>
      <c r="Q1859" s="38"/>
    </row>
    <row r="1860" spans="2:17" ht="20.100000000000001" customHeight="1">
      <c r="B1860"/>
      <c r="C1860" s="59"/>
      <c r="D1860" s="60"/>
      <c r="E1860" s="14"/>
      <c r="F1860" s="17"/>
      <c r="G1860" s="39"/>
      <c r="H1860" s="17"/>
      <c r="I1860" s="17"/>
      <c r="J1860" s="17"/>
      <c r="K1860" s="17"/>
      <c r="L1860" s="17"/>
      <c r="M1860" s="17"/>
      <c r="N1860" s="17"/>
      <c r="O1860" s="38"/>
      <c r="P1860" s="38"/>
      <c r="Q1860" s="38"/>
    </row>
    <row r="1861" spans="2:17" ht="20.100000000000001" customHeight="1">
      <c r="B1861"/>
      <c r="C1861" s="59"/>
      <c r="D1861" s="60"/>
      <c r="E1861" s="14"/>
      <c r="F1861" s="17"/>
      <c r="G1861" s="39"/>
      <c r="H1861" s="17"/>
      <c r="I1861" s="17"/>
      <c r="J1861" s="17"/>
      <c r="K1861" s="17"/>
      <c r="L1861" s="17"/>
      <c r="M1861" s="17"/>
      <c r="N1861" s="17"/>
      <c r="O1861" s="38"/>
      <c r="P1861" s="38"/>
      <c r="Q1861" s="38"/>
    </row>
    <row r="1862" spans="2:17" ht="20.100000000000001" customHeight="1">
      <c r="B1862"/>
      <c r="C1862" s="70" t="s">
        <v>23</v>
      </c>
      <c r="D1862" s="70"/>
      <c r="E1862" s="70"/>
      <c r="F1862" s="70"/>
      <c r="G1862" s="70"/>
      <c r="H1862" s="70"/>
      <c r="I1862" s="70"/>
      <c r="J1862" s="70"/>
      <c r="K1862" s="70"/>
      <c r="O1862" s="47"/>
      <c r="P1862" s="47"/>
      <c r="Q1862" s="47"/>
    </row>
    <row r="1863" spans="2:17" ht="20.100000000000001" customHeight="1">
      <c r="B1863"/>
      <c r="C1863" s="59"/>
      <c r="D1863" s="60"/>
      <c r="E1863" s="14"/>
      <c r="F1863" s="17"/>
      <c r="G1863" s="39"/>
      <c r="H1863" s="17"/>
      <c r="I1863" s="17"/>
      <c r="J1863" s="17"/>
      <c r="K1863" s="17"/>
      <c r="L1863" s="17"/>
      <c r="M1863" s="17"/>
      <c r="N1863" s="17"/>
      <c r="O1863" s="38"/>
      <c r="P1863" s="38"/>
      <c r="Q1863" s="38"/>
    </row>
    <row r="1864" spans="2:17" ht="20.100000000000001" customHeight="1">
      <c r="B1864"/>
      <c r="C1864" s="59"/>
      <c r="D1864" s="60"/>
      <c r="E1864" s="14"/>
      <c r="F1864" s="17"/>
      <c r="G1864" s="39"/>
      <c r="H1864" s="17"/>
      <c r="I1864" s="17"/>
      <c r="J1864" s="17"/>
      <c r="K1864" s="17"/>
      <c r="L1864" s="17"/>
      <c r="M1864" s="17"/>
      <c r="N1864" s="17"/>
      <c r="O1864" s="38"/>
      <c r="P1864" s="38"/>
      <c r="Q1864" s="38"/>
    </row>
    <row r="1865" spans="2:17" ht="20.100000000000001" customHeight="1">
      <c r="B1865"/>
      <c r="C1865" s="59"/>
      <c r="D1865" s="60"/>
      <c r="E1865" s="14"/>
      <c r="F1865" s="17"/>
      <c r="G1865" s="39"/>
      <c r="H1865" s="17"/>
      <c r="I1865" s="17"/>
      <c r="J1865" s="17"/>
      <c r="K1865" s="17"/>
      <c r="L1865" s="17"/>
      <c r="M1865" s="17"/>
      <c r="N1865" s="17"/>
      <c r="O1865" s="38"/>
      <c r="P1865" s="38"/>
      <c r="Q1865" s="38"/>
    </row>
    <row r="1866" spans="2:17" ht="20.100000000000001" customHeight="1">
      <c r="B1866"/>
      <c r="C1866" s="59"/>
      <c r="D1866" s="60"/>
      <c r="E1866" s="14"/>
      <c r="F1866" s="17"/>
      <c r="G1866" s="39"/>
      <c r="H1866" s="17"/>
      <c r="I1866" s="17"/>
      <c r="J1866" s="17"/>
      <c r="K1866" s="17"/>
      <c r="L1866" s="17"/>
      <c r="M1866" s="17"/>
      <c r="N1866" s="17"/>
      <c r="O1866" s="38"/>
      <c r="P1866" s="38"/>
      <c r="Q1866" s="38"/>
    </row>
    <row r="1867" spans="2:17" ht="20.100000000000001" customHeight="1">
      <c r="B1867"/>
      <c r="C1867" s="59"/>
      <c r="D1867" s="60"/>
      <c r="E1867" s="14"/>
      <c r="F1867" s="17"/>
      <c r="G1867" s="39"/>
      <c r="H1867" s="17"/>
      <c r="I1867" s="17"/>
      <c r="J1867" s="17"/>
      <c r="K1867" s="17"/>
      <c r="L1867" s="17"/>
      <c r="M1867" s="17"/>
      <c r="N1867" s="17"/>
      <c r="O1867" s="38"/>
      <c r="P1867" s="38"/>
      <c r="Q1867" s="38"/>
    </row>
    <row r="1868" spans="2:17" ht="20.100000000000001" customHeight="1">
      <c r="B1868"/>
      <c r="C1868" s="59"/>
      <c r="D1868" s="60"/>
      <c r="E1868" s="14"/>
      <c r="F1868" s="17"/>
      <c r="G1868" s="39"/>
      <c r="H1868" s="17"/>
      <c r="I1868" s="17"/>
      <c r="J1868" s="17"/>
      <c r="K1868" s="17"/>
      <c r="L1868" s="17"/>
      <c r="M1868" s="17"/>
      <c r="N1868" s="17"/>
      <c r="O1868" s="38"/>
      <c r="P1868" s="38"/>
      <c r="Q1868" s="38"/>
    </row>
    <row r="1869" spans="2:17" ht="19.5" customHeight="1">
      <c r="B1869"/>
      <c r="C1869" s="59"/>
      <c r="D1869" s="60"/>
      <c r="E1869" s="14"/>
      <c r="F1869" s="17"/>
      <c r="G1869" s="39"/>
      <c r="H1869" s="17"/>
      <c r="I1869" s="17"/>
      <c r="J1869" s="17"/>
      <c r="K1869" s="17"/>
      <c r="L1869" s="17"/>
      <c r="M1869" s="17"/>
      <c r="N1869" s="17"/>
      <c r="O1869" s="38"/>
      <c r="P1869" s="38"/>
      <c r="Q1869" s="38"/>
    </row>
    <row r="1870" spans="2:17" ht="20.100000000000001" customHeight="1">
      <c r="B1870"/>
      <c r="C1870" s="59"/>
      <c r="D1870" s="60"/>
      <c r="E1870" s="14"/>
      <c r="F1870" s="17"/>
      <c r="G1870" s="39"/>
      <c r="H1870" s="17"/>
      <c r="I1870" s="17"/>
      <c r="J1870" s="17"/>
      <c r="K1870" s="17"/>
      <c r="L1870" s="17"/>
      <c r="M1870" s="17"/>
      <c r="N1870" s="17"/>
      <c r="O1870" s="38"/>
      <c r="P1870" s="38"/>
      <c r="Q1870" s="38"/>
    </row>
    <row r="1871" spans="2:17" ht="20.100000000000001" customHeight="1">
      <c r="B1871"/>
      <c r="C1871" s="59"/>
      <c r="D1871" s="60"/>
      <c r="E1871" s="14"/>
      <c r="F1871" s="17"/>
      <c r="G1871" s="39"/>
      <c r="H1871" s="17"/>
      <c r="I1871" s="17"/>
      <c r="J1871" s="17"/>
      <c r="K1871" s="17"/>
      <c r="L1871" s="17"/>
      <c r="M1871" s="17"/>
      <c r="N1871" s="17"/>
      <c r="O1871" s="38"/>
      <c r="P1871" s="38"/>
      <c r="Q1871" s="38"/>
    </row>
    <row r="1872" spans="2:17" ht="20.100000000000001" customHeight="1">
      <c r="B1872"/>
      <c r="C1872" s="59"/>
      <c r="D1872" s="60"/>
      <c r="E1872" s="14"/>
      <c r="F1872" s="17"/>
      <c r="G1872" s="39"/>
      <c r="H1872" s="17"/>
      <c r="I1872" s="17"/>
      <c r="J1872" s="17"/>
      <c r="K1872" s="17"/>
      <c r="L1872" s="17"/>
      <c r="M1872" s="17"/>
      <c r="N1872" s="17"/>
      <c r="O1872" s="38"/>
      <c r="P1872" s="38"/>
      <c r="Q1872" s="38"/>
    </row>
    <row r="1873" spans="2:17" ht="20.100000000000001" customHeight="1">
      <c r="B1873"/>
      <c r="C1873" s="59"/>
      <c r="D1873" s="60"/>
      <c r="E1873" s="14"/>
      <c r="F1873" s="17"/>
      <c r="G1873" s="39"/>
      <c r="H1873" s="17"/>
      <c r="I1873" s="17"/>
      <c r="J1873" s="17"/>
      <c r="K1873" s="17"/>
      <c r="L1873" s="17"/>
      <c r="M1873" s="17"/>
      <c r="N1873" s="17"/>
      <c r="O1873" s="38"/>
      <c r="P1873" s="38"/>
      <c r="Q1873" s="38"/>
    </row>
    <row r="1874" spans="2:17" ht="20.100000000000001" customHeight="1">
      <c r="B1874"/>
      <c r="C1874" s="70" t="s">
        <v>22</v>
      </c>
      <c r="D1874" s="70"/>
      <c r="E1874" s="70"/>
      <c r="F1874" s="70"/>
      <c r="G1874" s="70"/>
      <c r="H1874" s="70"/>
      <c r="I1874" s="70"/>
      <c r="J1874" s="70"/>
      <c r="K1874" s="70"/>
      <c r="O1874" s="47"/>
      <c r="P1874" s="47"/>
      <c r="Q1874" s="47"/>
    </row>
    <row r="1875" spans="2:17" ht="20.100000000000001" customHeight="1">
      <c r="B1875"/>
      <c r="C1875" s="59"/>
      <c r="D1875" s="60"/>
      <c r="E1875" s="14"/>
      <c r="F1875" s="17"/>
      <c r="G1875" s="39"/>
      <c r="H1875" s="17"/>
      <c r="I1875" s="17"/>
      <c r="J1875" s="17"/>
      <c r="K1875" s="17"/>
      <c r="L1875" s="17"/>
      <c r="M1875" s="17"/>
      <c r="N1875" s="17"/>
      <c r="O1875" s="38"/>
      <c r="P1875" s="38"/>
      <c r="Q1875" s="38"/>
    </row>
    <row r="1876" spans="2:17" ht="20.100000000000001" customHeight="1">
      <c r="B1876"/>
      <c r="C1876" s="59"/>
      <c r="D1876" s="60"/>
      <c r="E1876" s="14"/>
      <c r="F1876" s="17"/>
      <c r="G1876" s="39"/>
      <c r="H1876" s="17"/>
      <c r="I1876" s="17"/>
      <c r="J1876" s="17"/>
      <c r="K1876" s="17"/>
      <c r="L1876" s="17"/>
      <c r="M1876" s="17"/>
      <c r="N1876" s="17"/>
      <c r="O1876" s="38"/>
      <c r="P1876" s="38"/>
      <c r="Q1876" s="38"/>
    </row>
    <row r="1877" spans="2:17" ht="20.100000000000001" customHeight="1">
      <c r="B1877"/>
      <c r="C1877" s="59"/>
      <c r="D1877" s="60"/>
      <c r="E1877" s="14"/>
      <c r="F1877" s="17"/>
      <c r="G1877" s="39"/>
      <c r="H1877" s="17"/>
      <c r="I1877" s="17"/>
      <c r="J1877" s="17"/>
      <c r="K1877" s="17"/>
      <c r="L1877" s="17"/>
      <c r="M1877" s="17"/>
      <c r="N1877" s="17"/>
      <c r="O1877" s="38"/>
      <c r="P1877" s="38"/>
      <c r="Q1877" s="38"/>
    </row>
    <row r="1878" spans="2:17" ht="20.100000000000001" customHeight="1">
      <c r="B1878"/>
      <c r="C1878" s="59"/>
      <c r="D1878" s="60"/>
      <c r="E1878" s="14"/>
      <c r="F1878" s="17"/>
      <c r="G1878" s="39"/>
      <c r="H1878" s="17"/>
      <c r="I1878" s="17"/>
      <c r="J1878" s="17"/>
      <c r="K1878" s="17"/>
      <c r="L1878" s="17"/>
      <c r="M1878" s="17"/>
      <c r="N1878" s="17"/>
      <c r="O1878" s="38"/>
      <c r="P1878" s="38"/>
      <c r="Q1878" s="38"/>
    </row>
    <row r="1879" spans="2:17" ht="20.100000000000001" customHeight="1">
      <c r="B1879"/>
      <c r="C1879" s="59"/>
      <c r="D1879" s="60"/>
      <c r="E1879" s="14"/>
      <c r="F1879" s="17"/>
      <c r="G1879" s="39"/>
      <c r="H1879" s="17"/>
      <c r="I1879" s="17"/>
      <c r="J1879" s="17"/>
      <c r="K1879" s="17"/>
      <c r="L1879" s="17"/>
      <c r="M1879" s="17"/>
      <c r="N1879" s="17"/>
      <c r="O1879" s="38"/>
      <c r="P1879" s="38"/>
      <c r="Q1879" s="38"/>
    </row>
    <row r="1880" spans="2:17" ht="20.100000000000001" customHeight="1">
      <c r="B1880"/>
      <c r="C1880" s="59"/>
      <c r="D1880" s="60"/>
      <c r="E1880" s="14"/>
      <c r="F1880" s="17"/>
      <c r="G1880" s="39"/>
      <c r="H1880" s="17"/>
      <c r="I1880" s="17"/>
      <c r="J1880" s="17"/>
      <c r="K1880" s="17"/>
      <c r="L1880" s="17"/>
      <c r="M1880" s="17"/>
      <c r="N1880" s="17"/>
      <c r="O1880" s="38"/>
      <c r="P1880" s="38"/>
      <c r="Q1880" s="38"/>
    </row>
    <row r="1881" spans="2:17" ht="20.100000000000001" customHeight="1">
      <c r="B1881"/>
      <c r="C1881" s="70" t="s">
        <v>63</v>
      </c>
      <c r="D1881" s="70"/>
      <c r="E1881" s="70"/>
      <c r="F1881" s="70"/>
      <c r="G1881" s="70"/>
      <c r="H1881" s="70"/>
      <c r="I1881" s="70"/>
      <c r="J1881" s="70"/>
      <c r="K1881" s="71"/>
      <c r="O1881" s="47"/>
      <c r="P1881" s="47"/>
      <c r="Q1881" s="47"/>
    </row>
    <row r="1882" spans="2:17" ht="20.100000000000001" customHeight="1">
      <c r="B1882"/>
      <c r="C1882" s="59" t="s">
        <v>103</v>
      </c>
      <c r="D1882" s="60"/>
      <c r="E1882" s="14"/>
      <c r="F1882" s="17"/>
      <c r="G1882" s="39"/>
      <c r="H1882" s="17"/>
      <c r="I1882" s="17"/>
      <c r="J1882" s="17"/>
      <c r="K1882" s="17"/>
      <c r="L1882" s="17"/>
      <c r="M1882" s="17"/>
      <c r="N1882" s="17"/>
      <c r="O1882" s="38"/>
      <c r="P1882" s="38"/>
      <c r="Q1882" s="38"/>
    </row>
    <row r="1883" spans="2:17" ht="20.100000000000001" customHeight="1">
      <c r="B1883"/>
      <c r="C1883" s="59"/>
      <c r="D1883" s="60"/>
      <c r="E1883" s="14"/>
      <c r="F1883" s="17"/>
      <c r="G1883" s="39"/>
      <c r="H1883" s="17"/>
      <c r="I1883" s="17"/>
      <c r="J1883" s="17"/>
      <c r="K1883" s="17"/>
      <c r="L1883" s="17"/>
      <c r="M1883" s="17"/>
      <c r="N1883" s="17"/>
      <c r="O1883" s="38"/>
      <c r="P1883" s="38"/>
      <c r="Q1883" s="38"/>
    </row>
    <row r="1884" spans="2:17" ht="20.100000000000001" customHeight="1">
      <c r="B1884"/>
      <c r="C1884" s="59"/>
      <c r="D1884" s="60"/>
      <c r="E1884" s="14"/>
      <c r="F1884" s="17"/>
      <c r="G1884" s="39"/>
      <c r="H1884" s="17"/>
      <c r="I1884" s="17"/>
      <c r="J1884" s="17"/>
      <c r="K1884" s="17"/>
      <c r="L1884" s="17"/>
      <c r="M1884" s="17"/>
      <c r="N1884" s="17"/>
      <c r="O1884" s="38"/>
      <c r="P1884" s="38"/>
      <c r="Q1884" s="38"/>
    </row>
    <row r="1885" spans="2:17" ht="20.100000000000001" customHeight="1">
      <c r="B1885"/>
      <c r="C1885" s="59"/>
      <c r="D1885" s="60"/>
      <c r="E1885" s="14"/>
      <c r="F1885" s="17"/>
      <c r="G1885" s="39"/>
      <c r="H1885" s="17"/>
      <c r="I1885" s="17"/>
      <c r="J1885" s="17"/>
      <c r="K1885" s="17"/>
      <c r="L1885" s="17"/>
      <c r="M1885" s="17"/>
      <c r="N1885" s="17"/>
      <c r="O1885" s="38"/>
      <c r="P1885" s="38"/>
      <c r="Q1885" s="38"/>
    </row>
    <row r="1886" spans="2:17" ht="20.100000000000001" customHeight="1">
      <c r="B1886"/>
      <c r="C1886" s="59"/>
      <c r="D1886" s="60"/>
      <c r="E1886" s="14"/>
      <c r="F1886" s="17"/>
      <c r="G1886" s="39"/>
      <c r="H1886" s="17"/>
      <c r="I1886" s="17"/>
      <c r="J1886" s="17"/>
      <c r="K1886" s="17"/>
      <c r="L1886" s="17"/>
      <c r="M1886" s="17"/>
      <c r="N1886" s="17"/>
      <c r="O1886" s="38"/>
      <c r="P1886" s="38"/>
      <c r="Q1886" s="38"/>
    </row>
    <row r="1887" spans="2:17" ht="20.100000000000001" customHeight="1">
      <c r="B1887"/>
      <c r="C1887" s="59"/>
      <c r="D1887" s="60"/>
      <c r="E1887" s="14"/>
      <c r="F1887" s="17"/>
      <c r="G1887" s="39"/>
      <c r="H1887" s="17"/>
      <c r="I1887" s="17"/>
      <c r="J1887" s="17"/>
      <c r="K1887" s="17"/>
      <c r="L1887" s="17"/>
      <c r="M1887" s="17"/>
      <c r="N1887" s="17"/>
      <c r="O1887" s="38"/>
      <c r="P1887" s="38"/>
      <c r="Q1887" s="38"/>
    </row>
    <row r="1888" spans="2:17" ht="20.100000000000001" customHeight="1">
      <c r="B1888"/>
      <c r="C1888" s="59"/>
      <c r="D1888" s="60"/>
      <c r="E1888" s="14"/>
      <c r="F1888" s="17"/>
      <c r="G1888" s="39"/>
      <c r="H1888" s="17"/>
      <c r="I1888" s="17"/>
      <c r="J1888" s="17"/>
      <c r="K1888" s="17"/>
      <c r="L1888" s="17"/>
      <c r="M1888" s="17"/>
      <c r="N1888" s="17"/>
      <c r="O1888" s="38"/>
      <c r="P1888" s="38"/>
      <c r="Q1888" s="38"/>
    </row>
    <row r="1889" spans="2:17" ht="20.100000000000001" customHeight="1">
      <c r="B1889"/>
      <c r="C1889" s="59"/>
      <c r="D1889" s="60"/>
      <c r="E1889" s="14"/>
      <c r="F1889" s="17"/>
      <c r="G1889" s="39"/>
      <c r="H1889" s="17"/>
      <c r="I1889" s="17"/>
      <c r="J1889" s="17"/>
      <c r="K1889" s="17"/>
      <c r="L1889" s="17"/>
      <c r="M1889" s="17"/>
      <c r="N1889" s="17"/>
      <c r="O1889" s="38"/>
      <c r="P1889" s="38"/>
      <c r="Q1889" s="38"/>
    </row>
    <row r="1890" spans="2:17" ht="20.100000000000001" customHeight="1">
      <c r="B1890"/>
      <c r="C1890" s="59"/>
      <c r="D1890" s="60"/>
      <c r="E1890" s="14"/>
      <c r="F1890" s="17"/>
      <c r="G1890" s="39"/>
      <c r="H1890" s="17"/>
      <c r="I1890" s="17"/>
      <c r="J1890" s="17"/>
      <c r="K1890" s="17"/>
      <c r="L1890" s="17"/>
      <c r="M1890" s="17"/>
      <c r="N1890" s="17"/>
      <c r="O1890" s="38"/>
      <c r="P1890" s="38"/>
      <c r="Q1890" s="38"/>
    </row>
    <row r="1891" spans="2:17" ht="20.100000000000001" customHeight="1">
      <c r="B1891"/>
      <c r="C1891" s="3" t="s">
        <v>16</v>
      </c>
      <c r="F1891" s="18"/>
      <c r="G1891" s="44"/>
      <c r="H1891" s="18"/>
      <c r="I1891" s="18"/>
      <c r="J1891" s="18"/>
      <c r="K1891" s="18"/>
      <c r="O1891" s="47"/>
      <c r="P1891" s="47"/>
      <c r="Q1891" s="47"/>
    </row>
    <row r="1892" spans="2:17" ht="20.100000000000001" customHeight="1">
      <c r="B1892"/>
      <c r="C1892" s="72" t="s">
        <v>51</v>
      </c>
      <c r="D1892" s="73"/>
      <c r="E1892" s="27"/>
      <c r="F1892" s="19">
        <v>150</v>
      </c>
      <c r="G1892" s="45">
        <v>0</v>
      </c>
      <c r="H1892" s="20">
        <v>150</v>
      </c>
      <c r="I1892" s="17"/>
      <c r="J1892" s="17"/>
      <c r="K1892" s="17"/>
      <c r="L1892" s="17"/>
      <c r="M1892" s="17"/>
      <c r="N1892" s="17"/>
      <c r="O1892" s="38"/>
      <c r="P1892" s="38"/>
      <c r="Q1892" s="38"/>
    </row>
    <row r="1893" spans="2:17" ht="20.100000000000001" customHeight="1">
      <c r="B1893"/>
      <c r="C1893" s="72" t="s">
        <v>58</v>
      </c>
      <c r="D1893" s="73"/>
      <c r="E1893" s="27"/>
      <c r="F1893" s="19">
        <v>100</v>
      </c>
      <c r="G1893" s="45">
        <v>0</v>
      </c>
      <c r="H1893" s="20">
        <v>100</v>
      </c>
      <c r="I1893" s="17"/>
      <c r="J1893" s="17"/>
      <c r="K1893" s="17"/>
      <c r="L1893" s="17"/>
      <c r="M1893" s="17"/>
      <c r="N1893" s="17"/>
      <c r="O1893" s="38"/>
      <c r="P1893" s="38"/>
      <c r="Q1893" s="38"/>
    </row>
    <row r="1894" spans="2:17" ht="20.100000000000001" customHeight="1">
      <c r="B1894"/>
      <c r="C1894" s="59"/>
      <c r="D1894" s="60"/>
      <c r="E1894" s="27"/>
      <c r="F1894" s="19"/>
      <c r="G1894" s="45"/>
      <c r="H1894" s="20"/>
      <c r="I1894" s="17"/>
      <c r="J1894" s="17"/>
      <c r="K1894" s="17"/>
      <c r="L1894" s="17"/>
      <c r="M1894" s="17"/>
      <c r="N1894" s="17"/>
      <c r="O1894" s="38"/>
      <c r="P1894" s="38"/>
      <c r="Q1894" s="38"/>
    </row>
    <row r="1895" spans="2:17" ht="20.100000000000001" customHeight="1">
      <c r="B1895"/>
      <c r="C1895" s="59"/>
      <c r="D1895" s="60"/>
      <c r="E1895" s="27"/>
      <c r="F1895" s="19"/>
      <c r="G1895" s="45"/>
      <c r="H1895" s="20"/>
      <c r="I1895" s="17"/>
      <c r="J1895" s="17"/>
      <c r="K1895" s="17"/>
      <c r="L1895" s="17"/>
      <c r="M1895" s="17"/>
      <c r="N1895" s="17"/>
      <c r="O1895" s="38"/>
      <c r="P1895" s="38"/>
      <c r="Q1895" s="38"/>
    </row>
    <row r="1896" spans="2:17" ht="20.100000000000001" customHeight="1">
      <c r="B1896"/>
      <c r="C1896" s="59"/>
      <c r="D1896" s="60"/>
      <c r="E1896" s="27"/>
      <c r="F1896" s="19"/>
      <c r="G1896" s="45"/>
      <c r="H1896" s="20"/>
      <c r="I1896" s="17"/>
      <c r="J1896" s="17"/>
      <c r="K1896" s="17"/>
      <c r="L1896" s="17"/>
      <c r="M1896" s="17"/>
      <c r="N1896" s="17"/>
      <c r="O1896" s="38"/>
      <c r="P1896" s="38"/>
      <c r="Q1896" s="38"/>
    </row>
    <row r="1897" spans="2:17" ht="20.100000000000001" customHeight="1">
      <c r="B1897"/>
      <c r="C1897" s="59"/>
      <c r="D1897" s="60"/>
      <c r="E1897" s="27"/>
      <c r="F1897" s="19"/>
      <c r="G1897" s="45"/>
      <c r="H1897" s="20"/>
      <c r="I1897" s="17"/>
      <c r="J1897" s="17"/>
      <c r="K1897" s="17"/>
      <c r="L1897" s="17"/>
      <c r="M1897" s="17"/>
      <c r="N1897" s="17"/>
      <c r="O1897" s="38"/>
      <c r="P1897" s="38"/>
      <c r="Q1897" s="38"/>
    </row>
    <row r="1898" spans="2:17" ht="20.100000000000001" customHeight="1">
      <c r="B1898"/>
      <c r="C1898" s="74" t="s">
        <v>72</v>
      </c>
      <c r="D1898" s="71"/>
      <c r="E1898" s="24" t="s">
        <v>103</v>
      </c>
      <c r="F1898" s="24"/>
      <c r="G1898" s="46"/>
      <c r="H1898" s="24"/>
      <c r="I1898" s="24"/>
      <c r="J1898" s="24"/>
      <c r="K1898" s="24"/>
      <c r="L1898" s="24"/>
      <c r="M1898" s="24"/>
      <c r="N1898" s="24"/>
      <c r="O1898" s="48"/>
      <c r="P1898" s="48"/>
      <c r="Q1898" s="48"/>
    </row>
    <row r="1899" spans="2:17" ht="20.100000000000001" customHeight="1">
      <c r="B1899"/>
      <c r="C1899" s="74" t="s">
        <v>29</v>
      </c>
      <c r="D1899" s="71"/>
      <c r="E1899" s="24" t="s">
        <v>104</v>
      </c>
      <c r="F1899" s="24"/>
      <c r="G1899" s="46"/>
      <c r="H1899" s="24"/>
      <c r="I1899" s="24"/>
      <c r="J1899" s="24"/>
      <c r="K1899" s="24"/>
      <c r="L1899" s="24"/>
      <c r="M1899" s="24"/>
      <c r="N1899" s="24"/>
      <c r="O1899" s="48"/>
      <c r="P1899" s="48"/>
      <c r="Q1899" s="48"/>
    </row>
    <row r="1900" spans="2:17" ht="20.100000000000001" customHeight="1">
      <c r="B1900"/>
      <c r="C1900" s="74" t="s">
        <v>45</v>
      </c>
      <c r="D1900" s="71"/>
      <c r="E1900" s="24" t="s">
        <v>104</v>
      </c>
      <c r="F1900" s="24"/>
      <c r="G1900" s="46"/>
      <c r="H1900" s="24"/>
      <c r="I1900" s="24"/>
      <c r="J1900" s="24"/>
      <c r="K1900" s="24"/>
      <c r="L1900" s="24"/>
      <c r="M1900" s="24"/>
      <c r="N1900" s="24"/>
      <c r="O1900" s="48"/>
      <c r="P1900" s="48"/>
      <c r="Q1900" s="48"/>
    </row>
    <row r="1901" spans="2:17" ht="20.100000000000001" customHeight="1">
      <c r="B1901"/>
      <c r="C1901" s="76" t="s">
        <v>79</v>
      </c>
      <c r="D1901" s="76"/>
      <c r="E1901" s="24" t="s">
        <v>105</v>
      </c>
      <c r="F1901" s="24"/>
      <c r="G1901" s="46"/>
      <c r="H1901" s="24"/>
      <c r="I1901" s="24"/>
      <c r="J1901" s="24"/>
      <c r="K1901" s="24"/>
      <c r="L1901" s="24"/>
      <c r="M1901" s="24"/>
      <c r="N1901" s="24"/>
      <c r="O1901" s="48"/>
      <c r="P1901" s="48"/>
      <c r="Q1901" s="48"/>
    </row>
    <row r="1902" spans="2:17" ht="19.5" customHeight="1">
      <c r="B1902"/>
      <c r="C1902" s="76" t="s">
        <v>59</v>
      </c>
      <c r="D1902" s="76"/>
      <c r="E1902" s="24" t="s">
        <v>105</v>
      </c>
      <c r="F1902" s="24"/>
      <c r="G1902" s="46"/>
      <c r="H1902" s="24"/>
      <c r="I1902" s="24"/>
      <c r="J1902" s="24"/>
      <c r="K1902" s="24"/>
      <c r="L1902" s="24"/>
      <c r="M1902" s="24"/>
      <c r="N1902" s="24"/>
      <c r="O1902" s="48"/>
      <c r="P1902" s="48"/>
      <c r="Q1902" s="48"/>
    </row>
    <row r="1903" spans="2:17" ht="19.5" customHeight="1">
      <c r="B1903"/>
      <c r="C1903" t="s">
        <v>93</v>
      </c>
      <c r="G1903" s="42"/>
      <c r="O1903" s="47"/>
      <c r="P1903" s="47"/>
      <c r="Q1903" s="47"/>
    </row>
    <row r="1904" spans="2:17" ht="15.75">
      <c r="F1904" s="6"/>
    </row>
    <row r="1905" spans="2:17" ht="20.100000000000001" customHeight="1">
      <c r="B1905"/>
      <c r="C1905" s="4" t="s">
        <v>2</v>
      </c>
      <c r="D1905" s="5" t="s">
        <v>337</v>
      </c>
      <c r="E1905" s="1"/>
      <c r="G1905" s="42"/>
    </row>
    <row r="1906" spans="2:17" ht="20.100000000000001" customHeight="1">
      <c r="B1906"/>
      <c r="C1906" s="4" t="s">
        <v>5</v>
      </c>
      <c r="D1906" s="16" t="s">
        <v>342</v>
      </c>
      <c r="E1906" s="1"/>
      <c r="G1906" s="42"/>
    </row>
    <row r="1907" spans="2:17" ht="20.100000000000001" customHeight="1">
      <c r="C1907" s="4" t="s">
        <v>7</v>
      </c>
      <c r="D1907" s="5">
        <v>52</v>
      </c>
      <c r="E1907" s="1"/>
      <c r="G1907" s="42"/>
    </row>
    <row r="1908" spans="2:17" ht="20.100000000000001" customHeight="1">
      <c r="C1908" s="4" t="s">
        <v>12</v>
      </c>
      <c r="D1908" s="5"/>
      <c r="E1908" s="1"/>
      <c r="G1908" s="42"/>
    </row>
    <row r="1909" spans="2:17" ht="20.100000000000001" customHeight="1">
      <c r="C1909" s="4" t="s">
        <v>13</v>
      </c>
      <c r="D1909" s="7">
        <v>1500</v>
      </c>
      <c r="E1909" s="1"/>
      <c r="G1909" s="42"/>
    </row>
    <row r="1910" spans="2:17" ht="30" customHeight="1">
      <c r="C1910" s="8" t="s">
        <v>86</v>
      </c>
      <c r="D1910" s="37">
        <v>0.02</v>
      </c>
      <c r="E1910" s="1"/>
      <c r="G1910" s="42"/>
    </row>
    <row r="1911" spans="2:17" ht="30" customHeight="1">
      <c r="C1911" s="8" t="s">
        <v>85</v>
      </c>
      <c r="D1911" s="38"/>
      <c r="E1911" s="1"/>
      <c r="G1911" s="42"/>
    </row>
    <row r="1912" spans="2:17" ht="20.100000000000001" customHeight="1">
      <c r="C1912" s="2"/>
      <c r="G1912" s="42"/>
    </row>
    <row r="1913" spans="2:17" s="10" customFormat="1" ht="20.100000000000001" customHeight="1">
      <c r="B1913" s="9"/>
      <c r="F1913" s="63" t="s">
        <v>3</v>
      </c>
      <c r="G1913" s="64"/>
      <c r="H1913" s="65"/>
      <c r="I1913" s="61" t="s">
        <v>4</v>
      </c>
      <c r="J1913" s="61"/>
      <c r="K1913" s="61"/>
      <c r="L1913" s="61" t="s">
        <v>84</v>
      </c>
      <c r="M1913" s="61"/>
      <c r="N1913" s="61"/>
      <c r="O1913" s="61" t="s">
        <v>83</v>
      </c>
      <c r="P1913" s="61"/>
      <c r="Q1913" s="61"/>
    </row>
    <row r="1914" spans="2:17" s="10" customFormat="1" ht="20.100000000000001" customHeight="1">
      <c r="B1914" s="9"/>
      <c r="F1914" s="63" t="s">
        <v>6</v>
      </c>
      <c r="G1914" s="64"/>
      <c r="H1914" s="65"/>
      <c r="I1914" s="62" t="s">
        <v>48</v>
      </c>
      <c r="J1914" s="62"/>
      <c r="K1914" s="62"/>
      <c r="L1914" s="62" t="s">
        <v>48</v>
      </c>
      <c r="M1914" s="62"/>
      <c r="N1914" s="62"/>
      <c r="O1914" s="62" t="s">
        <v>48</v>
      </c>
      <c r="P1914" s="62"/>
      <c r="Q1914" s="62"/>
    </row>
    <row r="1915" spans="2:17" s="13" customFormat="1" ht="20.100000000000001" customHeight="1">
      <c r="B1915" s="11"/>
      <c r="C1915" s="66" t="s">
        <v>14</v>
      </c>
      <c r="D1915" s="67"/>
      <c r="E1915" s="35" t="s">
        <v>17</v>
      </c>
      <c r="F1915" s="35" t="s">
        <v>8</v>
      </c>
      <c r="G1915" s="43" t="s">
        <v>18</v>
      </c>
      <c r="H1915" s="35" t="s">
        <v>19</v>
      </c>
      <c r="I1915" s="35" t="s">
        <v>9</v>
      </c>
      <c r="J1915" s="35" t="s">
        <v>10</v>
      </c>
      <c r="K1915" s="35" t="s">
        <v>11</v>
      </c>
      <c r="L1915" s="35" t="s">
        <v>9</v>
      </c>
      <c r="M1915" s="35" t="s">
        <v>10</v>
      </c>
      <c r="N1915" s="35" t="s">
        <v>11</v>
      </c>
      <c r="O1915" s="35" t="s">
        <v>9</v>
      </c>
      <c r="P1915" s="35" t="s">
        <v>10</v>
      </c>
      <c r="Q1915" s="35" t="s">
        <v>11</v>
      </c>
    </row>
    <row r="1916" spans="2:17" ht="20.100000000000001" customHeight="1">
      <c r="C1916" s="68" t="s">
        <v>15</v>
      </c>
      <c r="D1916" s="69"/>
      <c r="E1916" s="14" t="s">
        <v>780</v>
      </c>
      <c r="F1916" s="17">
        <v>1029.99</v>
      </c>
      <c r="G1916" s="39">
        <f>ROUND(1-(H1916/F1916),3)</f>
        <v>0.62</v>
      </c>
      <c r="H1916" s="17">
        <v>391</v>
      </c>
      <c r="I1916" s="17">
        <v>11.29</v>
      </c>
      <c r="J1916" s="17">
        <v>9.1199999999999992</v>
      </c>
      <c r="K1916" s="17">
        <v>7.56</v>
      </c>
      <c r="L1916" s="17" t="s">
        <v>92</v>
      </c>
      <c r="M1916" s="17" t="s">
        <v>92</v>
      </c>
      <c r="N1916" s="17" t="s">
        <v>92</v>
      </c>
      <c r="O1916" s="38">
        <f>ROUND(I1916/D1909,4)+D1910</f>
        <v>2.75E-2</v>
      </c>
      <c r="P1916" s="38">
        <f>ROUND(J1916/D1909,4)+D1910</f>
        <v>2.6100000000000002E-2</v>
      </c>
      <c r="Q1916" s="38">
        <f>ROUND(K1916/D1909,4)+D1910</f>
        <v>2.5000000000000001E-2</v>
      </c>
    </row>
    <row r="1917" spans="2:17" ht="20.100000000000001" customHeight="1">
      <c r="B1917" s="15"/>
      <c r="C1917" s="75" t="s">
        <v>20</v>
      </c>
      <c r="D1917" s="75"/>
      <c r="E1917" s="75"/>
      <c r="F1917" s="75"/>
      <c r="G1917" s="75"/>
      <c r="H1917" s="75"/>
      <c r="I1917" s="75"/>
      <c r="J1917" s="75"/>
      <c r="K1917" s="75"/>
    </row>
    <row r="1918" spans="2:17" ht="20.100000000000001" customHeight="1">
      <c r="C1918" s="59" t="s">
        <v>248</v>
      </c>
      <c r="D1918" s="60"/>
      <c r="E1918" s="14" t="s">
        <v>703</v>
      </c>
      <c r="F1918" s="17" t="s">
        <v>92</v>
      </c>
      <c r="G1918" s="39" t="s">
        <v>92</v>
      </c>
      <c r="H1918" s="17">
        <v>140</v>
      </c>
      <c r="I1918" s="17">
        <v>4.04</v>
      </c>
      <c r="J1918" s="17">
        <v>3.27</v>
      </c>
      <c r="K1918" s="17">
        <v>2.71</v>
      </c>
      <c r="L1918" s="17" t="s">
        <v>92</v>
      </c>
      <c r="M1918" s="17" t="s">
        <v>92</v>
      </c>
      <c r="N1918" s="17" t="s">
        <v>92</v>
      </c>
      <c r="O1918" s="38">
        <f t="shared" ref="O1918:O1923" si="51">IF(ROUND(I1918/D$1909,4)=0,0.0001,ROUND(I1918/D$1909,4))</f>
        <v>2.7000000000000001E-3</v>
      </c>
      <c r="P1918" s="38">
        <f t="shared" ref="P1918:P1923" si="52">IF(ROUND(J1918/D$1909,4)=0,0.0001,ROUND(J1918/D$1909,4))</f>
        <v>2.2000000000000001E-3</v>
      </c>
      <c r="Q1918" s="38">
        <f t="shared" ref="Q1918:Q1923" si="53">IF(ROUND(K1918/D$1909,4)=0,0.0001,ROUND(K1918/D$1909,4))</f>
        <v>1.8E-3</v>
      </c>
    </row>
    <row r="1919" spans="2:17" ht="20.100000000000001" customHeight="1">
      <c r="C1919" s="59" t="s">
        <v>343</v>
      </c>
      <c r="D1919" s="60"/>
      <c r="E1919" s="14" t="s">
        <v>781</v>
      </c>
      <c r="F1919" s="17">
        <v>179.99</v>
      </c>
      <c r="G1919" s="39">
        <f t="shared" ref="G1919:G1923" si="54">ROUND(1-(H1919/F1919),3)</f>
        <v>0.23899999999999999</v>
      </c>
      <c r="H1919" s="17">
        <v>137</v>
      </c>
      <c r="I1919" s="17">
        <v>3.96</v>
      </c>
      <c r="J1919" s="17">
        <v>3.2</v>
      </c>
      <c r="K1919" s="17">
        <v>2.65</v>
      </c>
      <c r="L1919" s="17" t="s">
        <v>92</v>
      </c>
      <c r="M1919" s="17" t="s">
        <v>92</v>
      </c>
      <c r="N1919" s="17" t="s">
        <v>92</v>
      </c>
      <c r="O1919" s="38">
        <f t="shared" si="51"/>
        <v>2.5999999999999999E-3</v>
      </c>
      <c r="P1919" s="38">
        <f t="shared" si="52"/>
        <v>2.0999999999999999E-3</v>
      </c>
      <c r="Q1919" s="38">
        <f t="shared" si="53"/>
        <v>1.8E-3</v>
      </c>
    </row>
    <row r="1920" spans="2:17" ht="20.100000000000001" customHeight="1">
      <c r="C1920" s="59" t="s">
        <v>339</v>
      </c>
      <c r="D1920" s="60"/>
      <c r="E1920" s="14" t="s">
        <v>776</v>
      </c>
      <c r="F1920" s="17">
        <v>209.99</v>
      </c>
      <c r="G1920" s="39">
        <f t="shared" si="54"/>
        <v>0.23799999999999999</v>
      </c>
      <c r="H1920" s="17">
        <v>160</v>
      </c>
      <c r="I1920" s="17">
        <v>4.62</v>
      </c>
      <c r="J1920" s="17">
        <v>3.73</v>
      </c>
      <c r="K1920" s="17">
        <v>3.09</v>
      </c>
      <c r="L1920" s="17" t="s">
        <v>92</v>
      </c>
      <c r="M1920" s="17" t="s">
        <v>92</v>
      </c>
      <c r="N1920" s="17" t="s">
        <v>92</v>
      </c>
      <c r="O1920" s="38">
        <f t="shared" si="51"/>
        <v>3.0999999999999999E-3</v>
      </c>
      <c r="P1920" s="38">
        <f t="shared" si="52"/>
        <v>2.5000000000000001E-3</v>
      </c>
      <c r="Q1920" s="38">
        <f t="shared" si="53"/>
        <v>2.0999999999999999E-3</v>
      </c>
    </row>
    <row r="1921" spans="2:17" ht="20.100000000000001" customHeight="1">
      <c r="C1921" s="59" t="s">
        <v>344</v>
      </c>
      <c r="D1921" s="60"/>
      <c r="E1921" s="14" t="s">
        <v>782</v>
      </c>
      <c r="F1921" s="17">
        <v>1099.99</v>
      </c>
      <c r="G1921" s="39">
        <f t="shared" si="54"/>
        <v>0.23899999999999999</v>
      </c>
      <c r="H1921" s="17">
        <v>837</v>
      </c>
      <c r="I1921" s="17">
        <v>24.17</v>
      </c>
      <c r="J1921" s="17">
        <v>19.53</v>
      </c>
      <c r="K1921" s="17">
        <v>16.190000000000001</v>
      </c>
      <c r="L1921" s="17" t="s">
        <v>92</v>
      </c>
      <c r="M1921" s="17" t="s">
        <v>92</v>
      </c>
      <c r="N1921" s="17" t="s">
        <v>92</v>
      </c>
      <c r="O1921" s="38">
        <f t="shared" si="51"/>
        <v>1.61E-2</v>
      </c>
      <c r="P1921" s="38">
        <f t="shared" si="52"/>
        <v>1.2999999999999999E-2</v>
      </c>
      <c r="Q1921" s="38">
        <f t="shared" si="53"/>
        <v>1.0800000000000001E-2</v>
      </c>
    </row>
    <row r="1922" spans="2:17" ht="20.100000000000001" customHeight="1">
      <c r="C1922" s="59" t="s">
        <v>345</v>
      </c>
      <c r="D1922" s="60"/>
      <c r="E1922" s="14" t="s">
        <v>783</v>
      </c>
      <c r="F1922" s="17">
        <v>399.99</v>
      </c>
      <c r="G1922" s="39">
        <f t="shared" si="54"/>
        <v>0.24</v>
      </c>
      <c r="H1922" s="17">
        <v>304</v>
      </c>
      <c r="I1922" s="17">
        <v>8.7799999999999994</v>
      </c>
      <c r="J1922" s="17">
        <v>7.09</v>
      </c>
      <c r="K1922" s="17">
        <v>5.88</v>
      </c>
      <c r="L1922" s="17" t="s">
        <v>92</v>
      </c>
      <c r="M1922" s="17" t="s">
        <v>92</v>
      </c>
      <c r="N1922" s="17" t="s">
        <v>92</v>
      </c>
      <c r="O1922" s="38">
        <f t="shared" si="51"/>
        <v>5.8999999999999999E-3</v>
      </c>
      <c r="P1922" s="38">
        <f t="shared" si="52"/>
        <v>4.7000000000000002E-3</v>
      </c>
      <c r="Q1922" s="38">
        <f t="shared" si="53"/>
        <v>3.8999999999999998E-3</v>
      </c>
    </row>
    <row r="1923" spans="2:17" ht="20.100000000000001" customHeight="1">
      <c r="B1923"/>
      <c r="C1923" s="59" t="s">
        <v>340</v>
      </c>
      <c r="D1923" s="60"/>
      <c r="E1923" s="14" t="s">
        <v>777</v>
      </c>
      <c r="F1923" s="17">
        <v>279.99</v>
      </c>
      <c r="G1923" s="39">
        <f t="shared" si="54"/>
        <v>0.307</v>
      </c>
      <c r="H1923" s="17">
        <v>194</v>
      </c>
      <c r="I1923" s="17">
        <v>5.6</v>
      </c>
      <c r="J1923" s="17">
        <v>4.53</v>
      </c>
      <c r="K1923" s="17">
        <v>3.75</v>
      </c>
      <c r="L1923" s="17" t="s">
        <v>92</v>
      </c>
      <c r="M1923" s="17" t="s">
        <v>92</v>
      </c>
      <c r="N1923" s="17" t="s">
        <v>92</v>
      </c>
      <c r="O1923" s="38">
        <f t="shared" si="51"/>
        <v>3.7000000000000002E-3</v>
      </c>
      <c r="P1923" s="38">
        <f t="shared" si="52"/>
        <v>3.0000000000000001E-3</v>
      </c>
      <c r="Q1923" s="38">
        <f t="shared" si="53"/>
        <v>2.5000000000000001E-3</v>
      </c>
    </row>
    <row r="1924" spans="2:17" ht="20.100000000000001" customHeight="1">
      <c r="B1924"/>
      <c r="C1924" s="59"/>
      <c r="D1924" s="60"/>
      <c r="E1924" s="14"/>
      <c r="F1924" s="17"/>
      <c r="G1924" s="39"/>
      <c r="H1924" s="17"/>
      <c r="I1924" s="17"/>
      <c r="J1924" s="17"/>
      <c r="K1924" s="17"/>
      <c r="L1924" s="17"/>
      <c r="M1924" s="17"/>
      <c r="N1924" s="17"/>
      <c r="O1924" s="38"/>
      <c r="P1924" s="38"/>
      <c r="Q1924" s="38"/>
    </row>
    <row r="1925" spans="2:17" ht="20.100000000000001" customHeight="1">
      <c r="B1925"/>
      <c r="C1925" s="59"/>
      <c r="D1925" s="60"/>
      <c r="E1925" s="14"/>
      <c r="F1925" s="17"/>
      <c r="G1925" s="39"/>
      <c r="H1925" s="17"/>
      <c r="I1925" s="17"/>
      <c r="J1925" s="17"/>
      <c r="K1925" s="17"/>
      <c r="L1925" s="17"/>
      <c r="M1925" s="17"/>
      <c r="N1925" s="17"/>
      <c r="O1925" s="38"/>
      <c r="P1925" s="38"/>
      <c r="Q1925" s="38"/>
    </row>
    <row r="1926" spans="2:17" ht="20.100000000000001" customHeight="1">
      <c r="B1926"/>
      <c r="C1926" s="59"/>
      <c r="D1926" s="60"/>
      <c r="E1926" s="14"/>
      <c r="F1926" s="17"/>
      <c r="G1926" s="39"/>
      <c r="H1926" s="17"/>
      <c r="I1926" s="17"/>
      <c r="J1926" s="17"/>
      <c r="K1926" s="17"/>
      <c r="L1926" s="17"/>
      <c r="M1926" s="17"/>
      <c r="N1926" s="17"/>
      <c r="O1926" s="38"/>
      <c r="P1926" s="38"/>
      <c r="Q1926" s="38"/>
    </row>
    <row r="1927" spans="2:17" ht="20.100000000000001" customHeight="1">
      <c r="B1927"/>
      <c r="C1927" s="59"/>
      <c r="D1927" s="60"/>
      <c r="E1927" s="14"/>
      <c r="F1927" s="17"/>
      <c r="G1927" s="39"/>
      <c r="H1927" s="17"/>
      <c r="I1927" s="17"/>
      <c r="J1927" s="17"/>
      <c r="K1927" s="17"/>
      <c r="L1927" s="17"/>
      <c r="M1927" s="17"/>
      <c r="N1927" s="17"/>
      <c r="O1927" s="38"/>
      <c r="P1927" s="38"/>
      <c r="Q1927" s="38"/>
    </row>
    <row r="1928" spans="2:17" ht="20.100000000000001" customHeight="1">
      <c r="B1928"/>
      <c r="C1928" s="59"/>
      <c r="D1928" s="60"/>
      <c r="E1928" s="14"/>
      <c r="F1928" s="17"/>
      <c r="G1928" s="39"/>
      <c r="H1928" s="17"/>
      <c r="I1928" s="17"/>
      <c r="J1928" s="17"/>
      <c r="K1928" s="17"/>
      <c r="L1928" s="17"/>
      <c r="M1928" s="17"/>
      <c r="N1928" s="17"/>
      <c r="O1928" s="38"/>
      <c r="P1928" s="38"/>
      <c r="Q1928" s="38"/>
    </row>
    <row r="1929" spans="2:17" ht="20.100000000000001" customHeight="1">
      <c r="B1929"/>
      <c r="C1929" s="59"/>
      <c r="D1929" s="60"/>
      <c r="E1929" s="14"/>
      <c r="F1929" s="17"/>
      <c r="G1929" s="39"/>
      <c r="H1929" s="17"/>
      <c r="I1929" s="17"/>
      <c r="J1929" s="17"/>
      <c r="K1929" s="17"/>
      <c r="L1929" s="17"/>
      <c r="M1929" s="17"/>
      <c r="N1929" s="17"/>
      <c r="O1929" s="38"/>
      <c r="P1929" s="38"/>
      <c r="Q1929" s="38"/>
    </row>
    <row r="1930" spans="2:17" ht="20.100000000000001" customHeight="1">
      <c r="B1930"/>
      <c r="C1930" s="59"/>
      <c r="D1930" s="60"/>
      <c r="E1930" s="14"/>
      <c r="F1930" s="17"/>
      <c r="G1930" s="39"/>
      <c r="H1930" s="17"/>
      <c r="I1930" s="17"/>
      <c r="J1930" s="17"/>
      <c r="K1930" s="17"/>
      <c r="L1930" s="17"/>
      <c r="M1930" s="17"/>
      <c r="N1930" s="17"/>
      <c r="O1930" s="38"/>
      <c r="P1930" s="38"/>
      <c r="Q1930" s="38"/>
    </row>
    <row r="1931" spans="2:17" ht="20.100000000000001" customHeight="1">
      <c r="B1931"/>
      <c r="C1931" s="59"/>
      <c r="D1931" s="60"/>
      <c r="E1931" s="14"/>
      <c r="F1931" s="17"/>
      <c r="G1931" s="39"/>
      <c r="H1931" s="17"/>
      <c r="I1931" s="17"/>
      <c r="J1931" s="17"/>
      <c r="K1931" s="17"/>
      <c r="L1931" s="17"/>
      <c r="M1931" s="17"/>
      <c r="N1931" s="17"/>
      <c r="O1931" s="38"/>
      <c r="P1931" s="38"/>
      <c r="Q1931" s="38"/>
    </row>
    <row r="1932" spans="2:17" ht="20.100000000000001" customHeight="1">
      <c r="B1932"/>
      <c r="C1932" s="59"/>
      <c r="D1932" s="60"/>
      <c r="E1932" s="14"/>
      <c r="F1932" s="17"/>
      <c r="G1932" s="39"/>
      <c r="H1932" s="17"/>
      <c r="I1932" s="17"/>
      <c r="J1932" s="17"/>
      <c r="K1932" s="17"/>
      <c r="L1932" s="17"/>
      <c r="M1932" s="17"/>
      <c r="N1932" s="17"/>
      <c r="O1932" s="38"/>
      <c r="P1932" s="38"/>
      <c r="Q1932" s="38"/>
    </row>
    <row r="1933" spans="2:17" ht="20.100000000000001" customHeight="1">
      <c r="B1933"/>
      <c r="C1933" s="59"/>
      <c r="D1933" s="60"/>
      <c r="E1933" s="14"/>
      <c r="F1933" s="17"/>
      <c r="G1933" s="39"/>
      <c r="H1933" s="17"/>
      <c r="I1933" s="17"/>
      <c r="J1933" s="17"/>
      <c r="K1933" s="17"/>
      <c r="L1933" s="17"/>
      <c r="M1933" s="17"/>
      <c r="N1933" s="17"/>
      <c r="O1933" s="38"/>
      <c r="P1933" s="38"/>
      <c r="Q1933" s="38"/>
    </row>
    <row r="1934" spans="2:17" ht="20.100000000000001" customHeight="1">
      <c r="B1934"/>
      <c r="C1934" s="59"/>
      <c r="D1934" s="60"/>
      <c r="E1934" s="14"/>
      <c r="F1934" s="17"/>
      <c r="G1934" s="39"/>
      <c r="H1934" s="17"/>
      <c r="I1934" s="17"/>
      <c r="J1934" s="17"/>
      <c r="K1934" s="17"/>
      <c r="L1934" s="17"/>
      <c r="M1934" s="17"/>
      <c r="N1934" s="17"/>
      <c r="O1934" s="38"/>
      <c r="P1934" s="38"/>
      <c r="Q1934" s="38"/>
    </row>
    <row r="1935" spans="2:17" ht="20.100000000000001" customHeight="1">
      <c r="B1935"/>
      <c r="C1935" s="59"/>
      <c r="D1935" s="60"/>
      <c r="E1935" s="14"/>
      <c r="F1935" s="17"/>
      <c r="G1935" s="39"/>
      <c r="H1935" s="17"/>
      <c r="I1935" s="17"/>
      <c r="J1935" s="17"/>
      <c r="K1935" s="17"/>
      <c r="L1935" s="17"/>
      <c r="M1935" s="17"/>
      <c r="N1935" s="17"/>
      <c r="O1935" s="38"/>
      <c r="P1935" s="38"/>
      <c r="Q1935" s="38"/>
    </row>
    <row r="1936" spans="2:17" ht="20.100000000000001" customHeight="1">
      <c r="B1936"/>
      <c r="C1936" s="70" t="s">
        <v>21</v>
      </c>
      <c r="D1936" s="70"/>
      <c r="E1936" s="70"/>
      <c r="F1936" s="70"/>
      <c r="G1936" s="70"/>
      <c r="H1936" s="70"/>
      <c r="I1936" s="70"/>
      <c r="J1936" s="70"/>
      <c r="K1936" s="70"/>
      <c r="O1936" s="47"/>
      <c r="P1936" s="47"/>
      <c r="Q1936" s="47"/>
    </row>
    <row r="1937" spans="2:17" ht="20.100000000000001" customHeight="1">
      <c r="B1937"/>
      <c r="C1937" s="59"/>
      <c r="D1937" s="60"/>
      <c r="E1937" s="14"/>
      <c r="F1937" s="17"/>
      <c r="G1937" s="39"/>
      <c r="H1937" s="17"/>
      <c r="I1937" s="17"/>
      <c r="J1937" s="17"/>
      <c r="K1937" s="17"/>
      <c r="L1937" s="17"/>
      <c r="M1937" s="17"/>
      <c r="N1937" s="17"/>
      <c r="O1937" s="38"/>
      <c r="P1937" s="38"/>
      <c r="Q1937" s="38"/>
    </row>
    <row r="1938" spans="2:17" ht="20.100000000000001" customHeight="1">
      <c r="B1938"/>
      <c r="C1938" s="59"/>
      <c r="D1938" s="60"/>
      <c r="E1938" s="14"/>
      <c r="F1938" s="17"/>
      <c r="G1938" s="39"/>
      <c r="H1938" s="17"/>
      <c r="I1938" s="17"/>
      <c r="J1938" s="17"/>
      <c r="K1938" s="17"/>
      <c r="L1938" s="17"/>
      <c r="M1938" s="17"/>
      <c r="N1938" s="17"/>
      <c r="O1938" s="38"/>
      <c r="P1938" s="38"/>
      <c r="Q1938" s="38"/>
    </row>
    <row r="1939" spans="2:17" ht="20.100000000000001" customHeight="1">
      <c r="B1939"/>
      <c r="C1939" s="59"/>
      <c r="D1939" s="60"/>
      <c r="E1939" s="14"/>
      <c r="F1939" s="17"/>
      <c r="G1939" s="39"/>
      <c r="H1939" s="17"/>
      <c r="I1939" s="17"/>
      <c r="J1939" s="17"/>
      <c r="K1939" s="17"/>
      <c r="L1939" s="17"/>
      <c r="M1939" s="17"/>
      <c r="N1939" s="17"/>
      <c r="O1939" s="38"/>
      <c r="P1939" s="38"/>
      <c r="Q1939" s="38"/>
    </row>
    <row r="1940" spans="2:17" ht="20.100000000000001" customHeight="1">
      <c r="B1940"/>
      <c r="C1940" s="59"/>
      <c r="D1940" s="60"/>
      <c r="E1940" s="14"/>
      <c r="F1940" s="17"/>
      <c r="G1940" s="39"/>
      <c r="H1940" s="17"/>
      <c r="I1940" s="17"/>
      <c r="J1940" s="17"/>
      <c r="K1940" s="17"/>
      <c r="L1940" s="17"/>
      <c r="M1940" s="17"/>
      <c r="N1940" s="17"/>
      <c r="O1940" s="38"/>
      <c r="P1940" s="38"/>
      <c r="Q1940" s="38"/>
    </row>
    <row r="1941" spans="2:17" ht="20.100000000000001" customHeight="1">
      <c r="B1941"/>
      <c r="C1941" s="70" t="s">
        <v>23</v>
      </c>
      <c r="D1941" s="70"/>
      <c r="E1941" s="70"/>
      <c r="F1941" s="70"/>
      <c r="G1941" s="70"/>
      <c r="H1941" s="70"/>
      <c r="I1941" s="70"/>
      <c r="J1941" s="70"/>
      <c r="K1941" s="70"/>
      <c r="O1941" s="47"/>
      <c r="P1941" s="47"/>
      <c r="Q1941" s="47"/>
    </row>
    <row r="1942" spans="2:17" ht="20.100000000000001" customHeight="1">
      <c r="B1942"/>
      <c r="C1942" s="59"/>
      <c r="D1942" s="60"/>
      <c r="E1942" s="14"/>
      <c r="F1942" s="17"/>
      <c r="G1942" s="39"/>
      <c r="H1942" s="17"/>
      <c r="I1942" s="17"/>
      <c r="J1942" s="17"/>
      <c r="K1942" s="17"/>
      <c r="L1942" s="17"/>
      <c r="M1942" s="17"/>
      <c r="N1942" s="17"/>
      <c r="O1942" s="38"/>
      <c r="P1942" s="38"/>
      <c r="Q1942" s="38"/>
    </row>
    <row r="1943" spans="2:17" ht="20.100000000000001" customHeight="1">
      <c r="B1943"/>
      <c r="C1943" s="59"/>
      <c r="D1943" s="60"/>
      <c r="E1943" s="14"/>
      <c r="F1943" s="17"/>
      <c r="G1943" s="39"/>
      <c r="H1943" s="17"/>
      <c r="I1943" s="17"/>
      <c r="J1943" s="17"/>
      <c r="K1943" s="17"/>
      <c r="L1943" s="17"/>
      <c r="M1943" s="17"/>
      <c r="N1943" s="17"/>
      <c r="O1943" s="38"/>
      <c r="P1943" s="38"/>
      <c r="Q1943" s="38"/>
    </row>
    <row r="1944" spans="2:17" ht="20.100000000000001" customHeight="1">
      <c r="B1944"/>
      <c r="C1944" s="59"/>
      <c r="D1944" s="60"/>
      <c r="E1944" s="14"/>
      <c r="F1944" s="17"/>
      <c r="G1944" s="39"/>
      <c r="H1944" s="17"/>
      <c r="I1944" s="17"/>
      <c r="J1944" s="17"/>
      <c r="K1944" s="17"/>
      <c r="L1944" s="17"/>
      <c r="M1944" s="17"/>
      <c r="N1944" s="17"/>
      <c r="O1944" s="38"/>
      <c r="P1944" s="38"/>
      <c r="Q1944" s="38"/>
    </row>
    <row r="1945" spans="2:17" ht="20.100000000000001" customHeight="1">
      <c r="B1945"/>
      <c r="C1945" s="59"/>
      <c r="D1945" s="60"/>
      <c r="E1945" s="14"/>
      <c r="F1945" s="17"/>
      <c r="G1945" s="39"/>
      <c r="H1945" s="17"/>
      <c r="I1945" s="17"/>
      <c r="J1945" s="17"/>
      <c r="K1945" s="17"/>
      <c r="L1945" s="17"/>
      <c r="M1945" s="17"/>
      <c r="N1945" s="17"/>
      <c r="O1945" s="38"/>
      <c r="P1945" s="38"/>
      <c r="Q1945" s="38"/>
    </row>
    <row r="1946" spans="2:17" ht="20.100000000000001" customHeight="1">
      <c r="B1946"/>
      <c r="C1946" s="59"/>
      <c r="D1946" s="60"/>
      <c r="E1946" s="14"/>
      <c r="F1946" s="17"/>
      <c r="G1946" s="39"/>
      <c r="H1946" s="17"/>
      <c r="I1946" s="17"/>
      <c r="J1946" s="17"/>
      <c r="K1946" s="17"/>
      <c r="L1946" s="17"/>
      <c r="M1946" s="17"/>
      <c r="N1946" s="17"/>
      <c r="O1946" s="38"/>
      <c r="P1946" s="38"/>
      <c r="Q1946" s="38"/>
    </row>
    <row r="1947" spans="2:17" ht="20.100000000000001" customHeight="1">
      <c r="B1947"/>
      <c r="C1947" s="59"/>
      <c r="D1947" s="60"/>
      <c r="E1947" s="14"/>
      <c r="F1947" s="17"/>
      <c r="G1947" s="39"/>
      <c r="H1947" s="17"/>
      <c r="I1947" s="17"/>
      <c r="J1947" s="17"/>
      <c r="K1947" s="17"/>
      <c r="L1947" s="17"/>
      <c r="M1947" s="17"/>
      <c r="N1947" s="17"/>
      <c r="O1947" s="38"/>
      <c r="P1947" s="38"/>
      <c r="Q1947" s="38"/>
    </row>
    <row r="1948" spans="2:17" ht="19.5" customHeight="1">
      <c r="B1948"/>
      <c r="C1948" s="59"/>
      <c r="D1948" s="60"/>
      <c r="E1948" s="14"/>
      <c r="F1948" s="17"/>
      <c r="G1948" s="39"/>
      <c r="H1948" s="17"/>
      <c r="I1948" s="17"/>
      <c r="J1948" s="17"/>
      <c r="K1948" s="17"/>
      <c r="L1948" s="17"/>
      <c r="M1948" s="17"/>
      <c r="N1948" s="17"/>
      <c r="O1948" s="38"/>
      <c r="P1948" s="38"/>
      <c r="Q1948" s="38"/>
    </row>
    <row r="1949" spans="2:17" ht="20.100000000000001" customHeight="1">
      <c r="B1949"/>
      <c r="C1949" s="59"/>
      <c r="D1949" s="60"/>
      <c r="E1949" s="14"/>
      <c r="F1949" s="17"/>
      <c r="G1949" s="39"/>
      <c r="H1949" s="17"/>
      <c r="I1949" s="17"/>
      <c r="J1949" s="17"/>
      <c r="K1949" s="17"/>
      <c r="L1949" s="17"/>
      <c r="M1949" s="17"/>
      <c r="N1949" s="17"/>
      <c r="O1949" s="38"/>
      <c r="P1949" s="38"/>
      <c r="Q1949" s="38"/>
    </row>
    <row r="1950" spans="2:17" ht="20.100000000000001" customHeight="1">
      <c r="B1950"/>
      <c r="C1950" s="59"/>
      <c r="D1950" s="60"/>
      <c r="E1950" s="14"/>
      <c r="F1950" s="17"/>
      <c r="G1950" s="39"/>
      <c r="H1950" s="17"/>
      <c r="I1950" s="17"/>
      <c r="J1950" s="17"/>
      <c r="K1950" s="17"/>
      <c r="L1950" s="17"/>
      <c r="M1950" s="17"/>
      <c r="N1950" s="17"/>
      <c r="O1950" s="38"/>
      <c r="P1950" s="38"/>
      <c r="Q1950" s="38"/>
    </row>
    <row r="1951" spans="2:17" ht="20.100000000000001" customHeight="1">
      <c r="B1951"/>
      <c r="C1951" s="59"/>
      <c r="D1951" s="60"/>
      <c r="E1951" s="14"/>
      <c r="F1951" s="17"/>
      <c r="G1951" s="39"/>
      <c r="H1951" s="17"/>
      <c r="I1951" s="17"/>
      <c r="J1951" s="17"/>
      <c r="K1951" s="17"/>
      <c r="L1951" s="17"/>
      <c r="M1951" s="17"/>
      <c r="N1951" s="17"/>
      <c r="O1951" s="38"/>
      <c r="P1951" s="38"/>
      <c r="Q1951" s="38"/>
    </row>
    <row r="1952" spans="2:17" ht="20.100000000000001" customHeight="1">
      <c r="B1952"/>
      <c r="C1952" s="59"/>
      <c r="D1952" s="60"/>
      <c r="E1952" s="14"/>
      <c r="F1952" s="17"/>
      <c r="G1952" s="39"/>
      <c r="H1952" s="17"/>
      <c r="I1952" s="17"/>
      <c r="J1952" s="17"/>
      <c r="K1952" s="17"/>
      <c r="L1952" s="17"/>
      <c r="M1952" s="17"/>
      <c r="N1952" s="17"/>
      <c r="O1952" s="38"/>
      <c r="P1952" s="38"/>
      <c r="Q1952" s="38"/>
    </row>
    <row r="1953" spans="2:17" ht="20.100000000000001" customHeight="1">
      <c r="B1953"/>
      <c r="C1953" s="70" t="s">
        <v>22</v>
      </c>
      <c r="D1953" s="70"/>
      <c r="E1953" s="70"/>
      <c r="F1953" s="70"/>
      <c r="G1953" s="70"/>
      <c r="H1953" s="70"/>
      <c r="I1953" s="70"/>
      <c r="J1953" s="70"/>
      <c r="K1953" s="70"/>
      <c r="O1953" s="47"/>
      <c r="P1953" s="47"/>
      <c r="Q1953" s="47"/>
    </row>
    <row r="1954" spans="2:17" ht="20.100000000000001" customHeight="1">
      <c r="B1954"/>
      <c r="C1954" s="59"/>
      <c r="D1954" s="60"/>
      <c r="E1954" s="14"/>
      <c r="F1954" s="17"/>
      <c r="G1954" s="39"/>
      <c r="H1954" s="17"/>
      <c r="I1954" s="17"/>
      <c r="J1954" s="17"/>
      <c r="K1954" s="17"/>
      <c r="L1954" s="17"/>
      <c r="M1954" s="17"/>
      <c r="N1954" s="17"/>
      <c r="O1954" s="38"/>
      <c r="P1954" s="38"/>
      <c r="Q1954" s="38"/>
    </row>
    <row r="1955" spans="2:17" ht="20.100000000000001" customHeight="1">
      <c r="B1955"/>
      <c r="C1955" s="59"/>
      <c r="D1955" s="60"/>
      <c r="E1955" s="14"/>
      <c r="F1955" s="17"/>
      <c r="G1955" s="39"/>
      <c r="H1955" s="17"/>
      <c r="I1955" s="17"/>
      <c r="J1955" s="17"/>
      <c r="K1955" s="17"/>
      <c r="L1955" s="17"/>
      <c r="M1955" s="17"/>
      <c r="N1955" s="17"/>
      <c r="O1955" s="38"/>
      <c r="P1955" s="38"/>
      <c r="Q1955" s="38"/>
    </row>
    <row r="1956" spans="2:17" ht="20.100000000000001" customHeight="1">
      <c r="B1956"/>
      <c r="C1956" s="59"/>
      <c r="D1956" s="60"/>
      <c r="E1956" s="14"/>
      <c r="F1956" s="17"/>
      <c r="G1956" s="39"/>
      <c r="H1956" s="17"/>
      <c r="I1956" s="17"/>
      <c r="J1956" s="17"/>
      <c r="K1956" s="17"/>
      <c r="L1956" s="17"/>
      <c r="M1956" s="17"/>
      <c r="N1956" s="17"/>
      <c r="O1956" s="38"/>
      <c r="P1956" s="38"/>
      <c r="Q1956" s="38"/>
    </row>
    <row r="1957" spans="2:17" ht="20.100000000000001" customHeight="1">
      <c r="B1957"/>
      <c r="C1957" s="59"/>
      <c r="D1957" s="60"/>
      <c r="E1957" s="14"/>
      <c r="F1957" s="17"/>
      <c r="G1957" s="39"/>
      <c r="H1957" s="17"/>
      <c r="I1957" s="17"/>
      <c r="J1957" s="17"/>
      <c r="K1957" s="17"/>
      <c r="L1957" s="17"/>
      <c r="M1957" s="17"/>
      <c r="N1957" s="17"/>
      <c r="O1957" s="38"/>
      <c r="P1957" s="38"/>
      <c r="Q1957" s="38"/>
    </row>
    <row r="1958" spans="2:17" ht="20.100000000000001" customHeight="1">
      <c r="B1958"/>
      <c r="C1958" s="59"/>
      <c r="D1958" s="60"/>
      <c r="E1958" s="14"/>
      <c r="F1958" s="17"/>
      <c r="G1958" s="39"/>
      <c r="H1958" s="17"/>
      <c r="I1958" s="17"/>
      <c r="J1958" s="17"/>
      <c r="K1958" s="17"/>
      <c r="L1958" s="17"/>
      <c r="M1958" s="17"/>
      <c r="N1958" s="17"/>
      <c r="O1958" s="38"/>
      <c r="P1958" s="38"/>
      <c r="Q1958" s="38"/>
    </row>
    <row r="1959" spans="2:17" ht="20.100000000000001" customHeight="1">
      <c r="B1959"/>
      <c r="C1959" s="59"/>
      <c r="D1959" s="60"/>
      <c r="E1959" s="14"/>
      <c r="F1959" s="17"/>
      <c r="G1959" s="39"/>
      <c r="H1959" s="17"/>
      <c r="I1959" s="17"/>
      <c r="J1959" s="17"/>
      <c r="K1959" s="17"/>
      <c r="L1959" s="17"/>
      <c r="M1959" s="17"/>
      <c r="N1959" s="17"/>
      <c r="O1959" s="38"/>
      <c r="P1959" s="38"/>
      <c r="Q1959" s="38"/>
    </row>
    <row r="1960" spans="2:17" ht="20.100000000000001" customHeight="1">
      <c r="B1960"/>
      <c r="C1960" s="70" t="s">
        <v>63</v>
      </c>
      <c r="D1960" s="70"/>
      <c r="E1960" s="70"/>
      <c r="F1960" s="70"/>
      <c r="G1960" s="70"/>
      <c r="H1960" s="70"/>
      <c r="I1960" s="70"/>
      <c r="J1960" s="70"/>
      <c r="K1960" s="71"/>
      <c r="O1960" s="47"/>
      <c r="P1960" s="47"/>
      <c r="Q1960" s="47"/>
    </row>
    <row r="1961" spans="2:17" ht="20.100000000000001" customHeight="1">
      <c r="B1961"/>
      <c r="C1961" s="59" t="s">
        <v>103</v>
      </c>
      <c r="D1961" s="60"/>
      <c r="E1961" s="14"/>
      <c r="F1961" s="17"/>
      <c r="G1961" s="39"/>
      <c r="H1961" s="17"/>
      <c r="I1961" s="17"/>
      <c r="J1961" s="17"/>
      <c r="K1961" s="17"/>
      <c r="L1961" s="17"/>
      <c r="M1961" s="17"/>
      <c r="N1961" s="17"/>
      <c r="O1961" s="38"/>
      <c r="P1961" s="38"/>
      <c r="Q1961" s="38"/>
    </row>
    <row r="1962" spans="2:17" ht="20.100000000000001" customHeight="1">
      <c r="B1962"/>
      <c r="C1962" s="59"/>
      <c r="D1962" s="60"/>
      <c r="E1962" s="14"/>
      <c r="F1962" s="17"/>
      <c r="G1962" s="39"/>
      <c r="H1962" s="17"/>
      <c r="I1962" s="17"/>
      <c r="J1962" s="17"/>
      <c r="K1962" s="17"/>
      <c r="L1962" s="17"/>
      <c r="M1962" s="17"/>
      <c r="N1962" s="17"/>
      <c r="O1962" s="38"/>
      <c r="P1962" s="38"/>
      <c r="Q1962" s="38"/>
    </row>
    <row r="1963" spans="2:17" ht="20.100000000000001" customHeight="1">
      <c r="B1963"/>
      <c r="C1963" s="59"/>
      <c r="D1963" s="60"/>
      <c r="E1963" s="14"/>
      <c r="F1963" s="17"/>
      <c r="G1963" s="39"/>
      <c r="H1963" s="17"/>
      <c r="I1963" s="17"/>
      <c r="J1963" s="17"/>
      <c r="K1963" s="17"/>
      <c r="L1963" s="17"/>
      <c r="M1963" s="17"/>
      <c r="N1963" s="17"/>
      <c r="O1963" s="38"/>
      <c r="P1963" s="38"/>
      <c r="Q1963" s="38"/>
    </row>
    <row r="1964" spans="2:17" ht="20.100000000000001" customHeight="1">
      <c r="B1964"/>
      <c r="C1964" s="59"/>
      <c r="D1964" s="60"/>
      <c r="E1964" s="14"/>
      <c r="F1964" s="17"/>
      <c r="G1964" s="39"/>
      <c r="H1964" s="17"/>
      <c r="I1964" s="17"/>
      <c r="J1964" s="17"/>
      <c r="K1964" s="17"/>
      <c r="L1964" s="17"/>
      <c r="M1964" s="17"/>
      <c r="N1964" s="17"/>
      <c r="O1964" s="38"/>
      <c r="P1964" s="38"/>
      <c r="Q1964" s="38"/>
    </row>
    <row r="1965" spans="2:17" ht="20.100000000000001" customHeight="1">
      <c r="B1965"/>
      <c r="C1965" s="59"/>
      <c r="D1965" s="60"/>
      <c r="E1965" s="14"/>
      <c r="F1965" s="17"/>
      <c r="G1965" s="39"/>
      <c r="H1965" s="17"/>
      <c r="I1965" s="17"/>
      <c r="J1965" s="17"/>
      <c r="K1965" s="17"/>
      <c r="L1965" s="17"/>
      <c r="M1965" s="17"/>
      <c r="N1965" s="17"/>
      <c r="O1965" s="38"/>
      <c r="P1965" s="38"/>
      <c r="Q1965" s="38"/>
    </row>
    <row r="1966" spans="2:17" ht="20.100000000000001" customHeight="1">
      <c r="B1966"/>
      <c r="C1966" s="59"/>
      <c r="D1966" s="60"/>
      <c r="E1966" s="14"/>
      <c r="F1966" s="17"/>
      <c r="G1966" s="39"/>
      <c r="H1966" s="17"/>
      <c r="I1966" s="17"/>
      <c r="J1966" s="17"/>
      <c r="K1966" s="17"/>
      <c r="L1966" s="17"/>
      <c r="M1966" s="17"/>
      <c r="N1966" s="17"/>
      <c r="O1966" s="38"/>
      <c r="P1966" s="38"/>
      <c r="Q1966" s="38"/>
    </row>
    <row r="1967" spans="2:17" ht="20.100000000000001" customHeight="1">
      <c r="B1967"/>
      <c r="C1967" s="59"/>
      <c r="D1967" s="60"/>
      <c r="E1967" s="14"/>
      <c r="F1967" s="17"/>
      <c r="G1967" s="39"/>
      <c r="H1967" s="17"/>
      <c r="I1967" s="17"/>
      <c r="J1967" s="17"/>
      <c r="K1967" s="17"/>
      <c r="L1967" s="17"/>
      <c r="M1967" s="17"/>
      <c r="N1967" s="17"/>
      <c r="O1967" s="38"/>
      <c r="P1967" s="38"/>
      <c r="Q1967" s="38"/>
    </row>
    <row r="1968" spans="2:17" ht="20.100000000000001" customHeight="1">
      <c r="B1968"/>
      <c r="C1968" s="59"/>
      <c r="D1968" s="60"/>
      <c r="E1968" s="14"/>
      <c r="F1968" s="17"/>
      <c r="G1968" s="39"/>
      <c r="H1968" s="17"/>
      <c r="I1968" s="17"/>
      <c r="J1968" s="17"/>
      <c r="K1968" s="17"/>
      <c r="L1968" s="17"/>
      <c r="M1968" s="17"/>
      <c r="N1968" s="17"/>
      <c r="O1968" s="38"/>
      <c r="P1968" s="38"/>
      <c r="Q1968" s="38"/>
    </row>
    <row r="1969" spans="2:17" ht="20.100000000000001" customHeight="1">
      <c r="B1969"/>
      <c r="C1969" s="59"/>
      <c r="D1969" s="60"/>
      <c r="E1969" s="14"/>
      <c r="F1969" s="17"/>
      <c r="G1969" s="39"/>
      <c r="H1969" s="17"/>
      <c r="I1969" s="17"/>
      <c r="J1969" s="17"/>
      <c r="K1969" s="17"/>
      <c r="L1969" s="17"/>
      <c r="M1969" s="17"/>
      <c r="N1969" s="17"/>
      <c r="O1969" s="38"/>
      <c r="P1969" s="38"/>
      <c r="Q1969" s="38"/>
    </row>
    <row r="1970" spans="2:17" ht="20.100000000000001" customHeight="1">
      <c r="B1970"/>
      <c r="C1970" s="3" t="s">
        <v>16</v>
      </c>
      <c r="F1970" s="18"/>
      <c r="G1970" s="44"/>
      <c r="H1970" s="18"/>
      <c r="I1970" s="18"/>
      <c r="J1970" s="18"/>
      <c r="K1970" s="18"/>
      <c r="O1970" s="47"/>
      <c r="P1970" s="47"/>
      <c r="Q1970" s="47"/>
    </row>
    <row r="1971" spans="2:17" ht="20.100000000000001" customHeight="1">
      <c r="B1971"/>
      <c r="C1971" s="72" t="s">
        <v>51</v>
      </c>
      <c r="D1971" s="73"/>
      <c r="E1971" s="27"/>
      <c r="F1971" s="19">
        <v>150</v>
      </c>
      <c r="G1971" s="45">
        <v>0</v>
      </c>
      <c r="H1971" s="20">
        <v>150</v>
      </c>
      <c r="I1971" s="17"/>
      <c r="J1971" s="17"/>
      <c r="K1971" s="17"/>
      <c r="L1971" s="17"/>
      <c r="M1971" s="17"/>
      <c r="N1971" s="17"/>
      <c r="O1971" s="38"/>
      <c r="P1971" s="38"/>
      <c r="Q1971" s="38"/>
    </row>
    <row r="1972" spans="2:17" ht="20.100000000000001" customHeight="1">
      <c r="B1972"/>
      <c r="C1972" s="72" t="s">
        <v>58</v>
      </c>
      <c r="D1972" s="73"/>
      <c r="E1972" s="27"/>
      <c r="F1972" s="19">
        <v>100</v>
      </c>
      <c r="G1972" s="45">
        <v>0</v>
      </c>
      <c r="H1972" s="20">
        <v>100</v>
      </c>
      <c r="I1972" s="17"/>
      <c r="J1972" s="17"/>
      <c r="K1972" s="17"/>
      <c r="L1972" s="17"/>
      <c r="M1972" s="17"/>
      <c r="N1972" s="17"/>
      <c r="O1972" s="38"/>
      <c r="P1972" s="38"/>
      <c r="Q1972" s="38"/>
    </row>
    <row r="1973" spans="2:17" ht="20.100000000000001" customHeight="1">
      <c r="B1973"/>
      <c r="C1973" s="59"/>
      <c r="D1973" s="60"/>
      <c r="E1973" s="27"/>
      <c r="F1973" s="19"/>
      <c r="G1973" s="45"/>
      <c r="H1973" s="20"/>
      <c r="I1973" s="17"/>
      <c r="J1973" s="17"/>
      <c r="K1973" s="17"/>
      <c r="L1973" s="17"/>
      <c r="M1973" s="17"/>
      <c r="N1973" s="17"/>
      <c r="O1973" s="38"/>
      <c r="P1973" s="38"/>
      <c r="Q1973" s="38"/>
    </row>
    <row r="1974" spans="2:17" ht="20.100000000000001" customHeight="1">
      <c r="B1974"/>
      <c r="C1974" s="59"/>
      <c r="D1974" s="60"/>
      <c r="E1974" s="27"/>
      <c r="F1974" s="19"/>
      <c r="G1974" s="45"/>
      <c r="H1974" s="20"/>
      <c r="I1974" s="17"/>
      <c r="J1974" s="17"/>
      <c r="K1974" s="17"/>
      <c r="L1974" s="17"/>
      <c r="M1974" s="17"/>
      <c r="N1974" s="17"/>
      <c r="O1974" s="38"/>
      <c r="P1974" s="38"/>
      <c r="Q1974" s="38"/>
    </row>
    <row r="1975" spans="2:17" ht="20.100000000000001" customHeight="1">
      <c r="B1975"/>
      <c r="C1975" s="59"/>
      <c r="D1975" s="60"/>
      <c r="E1975" s="27"/>
      <c r="F1975" s="19"/>
      <c r="G1975" s="45"/>
      <c r="H1975" s="20"/>
      <c r="I1975" s="17"/>
      <c r="J1975" s="17"/>
      <c r="K1975" s="17"/>
      <c r="L1975" s="17"/>
      <c r="M1975" s="17"/>
      <c r="N1975" s="17"/>
      <c r="O1975" s="38"/>
      <c r="P1975" s="38"/>
      <c r="Q1975" s="38"/>
    </row>
    <row r="1976" spans="2:17" ht="20.100000000000001" customHeight="1">
      <c r="B1976"/>
      <c r="C1976" s="59"/>
      <c r="D1976" s="60"/>
      <c r="E1976" s="27"/>
      <c r="F1976" s="19"/>
      <c r="G1976" s="45"/>
      <c r="H1976" s="20"/>
      <c r="I1976" s="17"/>
      <c r="J1976" s="17"/>
      <c r="K1976" s="17"/>
      <c r="L1976" s="17"/>
      <c r="M1976" s="17"/>
      <c r="N1976" s="17"/>
      <c r="O1976" s="38"/>
      <c r="P1976" s="38"/>
      <c r="Q1976" s="38"/>
    </row>
    <row r="1977" spans="2:17" ht="20.100000000000001" customHeight="1">
      <c r="B1977"/>
      <c r="C1977" s="74" t="s">
        <v>72</v>
      </c>
      <c r="D1977" s="71"/>
      <c r="E1977" s="24" t="s">
        <v>103</v>
      </c>
      <c r="F1977" s="24"/>
      <c r="G1977" s="46"/>
      <c r="H1977" s="24"/>
      <c r="I1977" s="24"/>
      <c r="J1977" s="24"/>
      <c r="K1977" s="24"/>
      <c r="L1977" s="24"/>
      <c r="M1977" s="24"/>
      <c r="N1977" s="24"/>
      <c r="O1977" s="48"/>
      <c r="P1977" s="48"/>
      <c r="Q1977" s="48"/>
    </row>
    <row r="1978" spans="2:17" ht="20.100000000000001" customHeight="1">
      <c r="B1978"/>
      <c r="C1978" s="74" t="s">
        <v>29</v>
      </c>
      <c r="D1978" s="71"/>
      <c r="E1978" s="24" t="s">
        <v>104</v>
      </c>
      <c r="F1978" s="24"/>
      <c r="G1978" s="46"/>
      <c r="H1978" s="24"/>
      <c r="I1978" s="24"/>
      <c r="J1978" s="24"/>
      <c r="K1978" s="24"/>
      <c r="L1978" s="24"/>
      <c r="M1978" s="24"/>
      <c r="N1978" s="24"/>
      <c r="O1978" s="48"/>
      <c r="P1978" s="48"/>
      <c r="Q1978" s="48"/>
    </row>
    <row r="1979" spans="2:17" ht="20.100000000000001" customHeight="1">
      <c r="B1979"/>
      <c r="C1979" s="74" t="s">
        <v>45</v>
      </c>
      <c r="D1979" s="71"/>
      <c r="E1979" s="24" t="s">
        <v>104</v>
      </c>
      <c r="F1979" s="24"/>
      <c r="G1979" s="46"/>
      <c r="H1979" s="24"/>
      <c r="I1979" s="24"/>
      <c r="J1979" s="24"/>
      <c r="K1979" s="24"/>
      <c r="L1979" s="24"/>
      <c r="M1979" s="24"/>
      <c r="N1979" s="24"/>
      <c r="O1979" s="48"/>
      <c r="P1979" s="48"/>
      <c r="Q1979" s="48"/>
    </row>
    <row r="1980" spans="2:17" ht="20.100000000000001" customHeight="1">
      <c r="B1980"/>
      <c r="C1980" s="76" t="s">
        <v>79</v>
      </c>
      <c r="D1980" s="76"/>
      <c r="E1980" s="24" t="s">
        <v>105</v>
      </c>
      <c r="F1980" s="24"/>
      <c r="G1980" s="46"/>
      <c r="H1980" s="24"/>
      <c r="I1980" s="24"/>
      <c r="J1980" s="24"/>
      <c r="K1980" s="24"/>
      <c r="L1980" s="24"/>
      <c r="M1980" s="24"/>
      <c r="N1980" s="24"/>
      <c r="O1980" s="48"/>
      <c r="P1980" s="48"/>
      <c r="Q1980" s="48"/>
    </row>
    <row r="1981" spans="2:17" ht="19.5" customHeight="1">
      <c r="B1981"/>
      <c r="C1981" s="76" t="s">
        <v>59</v>
      </c>
      <c r="D1981" s="76"/>
      <c r="E1981" s="24" t="s">
        <v>105</v>
      </c>
      <c r="F1981" s="24"/>
      <c r="G1981" s="46"/>
      <c r="H1981" s="24"/>
      <c r="I1981" s="24"/>
      <c r="J1981" s="24"/>
      <c r="K1981" s="24"/>
      <c r="L1981" s="24"/>
      <c r="M1981" s="24"/>
      <c r="N1981" s="24"/>
      <c r="O1981" s="48"/>
      <c r="P1981" s="48"/>
      <c r="Q1981" s="48"/>
    </row>
    <row r="1982" spans="2:17" ht="19.5" customHeight="1">
      <c r="B1982"/>
      <c r="C1982" t="s">
        <v>93</v>
      </c>
      <c r="G1982" s="42"/>
      <c r="O1982" s="47"/>
      <c r="P1982" s="47"/>
      <c r="Q1982" s="47"/>
    </row>
    <row r="1983" spans="2:17" ht="15.75">
      <c r="F1983" s="6"/>
    </row>
    <row r="1984" spans="2:17" ht="20.100000000000001" customHeight="1">
      <c r="B1984"/>
      <c r="C1984" s="4" t="s">
        <v>2</v>
      </c>
      <c r="D1984" s="5" t="s">
        <v>337</v>
      </c>
      <c r="E1984" s="1"/>
      <c r="G1984" s="42"/>
    </row>
    <row r="1985" spans="2:17" ht="20.100000000000001" customHeight="1">
      <c r="B1985"/>
      <c r="C1985" s="4" t="s">
        <v>5</v>
      </c>
      <c r="D1985" s="16" t="s">
        <v>346</v>
      </c>
      <c r="E1985" s="1"/>
      <c r="G1985" s="42"/>
    </row>
    <row r="1986" spans="2:17" ht="20.100000000000001" customHeight="1">
      <c r="C1986" s="4" t="s">
        <v>7</v>
      </c>
      <c r="D1986" s="5">
        <v>33</v>
      </c>
      <c r="E1986" s="1"/>
      <c r="G1986" s="42"/>
    </row>
    <row r="1987" spans="2:17" ht="20.100000000000001" customHeight="1">
      <c r="C1987" s="4" t="s">
        <v>12</v>
      </c>
      <c r="D1987" s="5"/>
      <c r="E1987" s="1"/>
      <c r="G1987" s="42"/>
    </row>
    <row r="1988" spans="2:17" ht="20.100000000000001" customHeight="1">
      <c r="C1988" s="4" t="s">
        <v>13</v>
      </c>
      <c r="D1988" s="7">
        <v>1000</v>
      </c>
      <c r="E1988" s="1"/>
      <c r="G1988" s="42"/>
    </row>
    <row r="1989" spans="2:17" ht="30" customHeight="1">
      <c r="C1989" s="8" t="s">
        <v>86</v>
      </c>
      <c r="D1989" s="37">
        <v>2.07E-2</v>
      </c>
      <c r="E1989" s="1"/>
      <c r="G1989" s="42"/>
    </row>
    <row r="1990" spans="2:17" ht="30" customHeight="1">
      <c r="C1990" s="8" t="s">
        <v>85</v>
      </c>
      <c r="D1990" s="38">
        <v>6.1199999999999997E-2</v>
      </c>
      <c r="E1990" s="1"/>
      <c r="G1990" s="42"/>
    </row>
    <row r="1991" spans="2:17" ht="20.100000000000001" customHeight="1">
      <c r="C1991" s="2"/>
      <c r="G1991" s="42"/>
    </row>
    <row r="1992" spans="2:17" s="10" customFormat="1" ht="20.100000000000001" customHeight="1">
      <c r="B1992" s="9"/>
      <c r="F1992" s="63" t="s">
        <v>3</v>
      </c>
      <c r="G1992" s="64"/>
      <c r="H1992" s="65"/>
      <c r="I1992" s="61" t="s">
        <v>4</v>
      </c>
      <c r="J1992" s="61"/>
      <c r="K1992" s="61"/>
      <c r="L1992" s="61" t="s">
        <v>84</v>
      </c>
      <c r="M1992" s="61"/>
      <c r="N1992" s="61"/>
      <c r="O1992" s="61" t="s">
        <v>83</v>
      </c>
      <c r="P1992" s="61"/>
      <c r="Q1992" s="61"/>
    </row>
    <row r="1993" spans="2:17" s="10" customFormat="1" ht="20.100000000000001" customHeight="1">
      <c r="B1993" s="9"/>
      <c r="F1993" s="63" t="s">
        <v>6</v>
      </c>
      <c r="G1993" s="64"/>
      <c r="H1993" s="65"/>
      <c r="I1993" s="62" t="s">
        <v>48</v>
      </c>
      <c r="J1993" s="62"/>
      <c r="K1993" s="62"/>
      <c r="L1993" s="62" t="s">
        <v>48</v>
      </c>
      <c r="M1993" s="62"/>
      <c r="N1993" s="62"/>
      <c r="O1993" s="62" t="s">
        <v>48</v>
      </c>
      <c r="P1993" s="62"/>
      <c r="Q1993" s="62"/>
    </row>
    <row r="1994" spans="2:17" s="13" customFormat="1" ht="20.100000000000001" customHeight="1">
      <c r="B1994" s="11"/>
      <c r="C1994" s="66" t="s">
        <v>14</v>
      </c>
      <c r="D1994" s="67"/>
      <c r="E1994" s="35" t="s">
        <v>17</v>
      </c>
      <c r="F1994" s="35" t="s">
        <v>8</v>
      </c>
      <c r="G1994" s="43" t="s">
        <v>18</v>
      </c>
      <c r="H1994" s="35" t="s">
        <v>19</v>
      </c>
      <c r="I1994" s="35" t="s">
        <v>9</v>
      </c>
      <c r="J1994" s="35" t="s">
        <v>10</v>
      </c>
      <c r="K1994" s="35" t="s">
        <v>11</v>
      </c>
      <c r="L1994" s="35" t="s">
        <v>9</v>
      </c>
      <c r="M1994" s="35" t="s">
        <v>10</v>
      </c>
      <c r="N1994" s="35" t="s">
        <v>11</v>
      </c>
      <c r="O1994" s="35" t="s">
        <v>9</v>
      </c>
      <c r="P1994" s="35" t="s">
        <v>10</v>
      </c>
      <c r="Q1994" s="35" t="s">
        <v>11</v>
      </c>
    </row>
    <row r="1995" spans="2:17" ht="20.100000000000001" customHeight="1">
      <c r="C1995" s="68" t="s">
        <v>15</v>
      </c>
      <c r="D1995" s="69"/>
      <c r="E1995" s="14" t="s">
        <v>784</v>
      </c>
      <c r="F1995" s="17">
        <v>1499.99</v>
      </c>
      <c r="G1995" s="39">
        <f>ROUND(1-(H1995/F1995),3)</f>
        <v>0.61399999999999999</v>
      </c>
      <c r="H1995" s="17">
        <v>579</v>
      </c>
      <c r="I1995" s="17">
        <v>16.72</v>
      </c>
      <c r="J1995" s="17">
        <v>13.51</v>
      </c>
      <c r="K1995" s="17">
        <v>11.2</v>
      </c>
      <c r="L1995" s="17" t="s">
        <v>92</v>
      </c>
      <c r="M1995" s="17" t="s">
        <v>92</v>
      </c>
      <c r="N1995" s="17" t="s">
        <v>92</v>
      </c>
      <c r="O1995" s="38">
        <f>ROUND(I1995/D1988,4)+D1989</f>
        <v>3.7400000000000003E-2</v>
      </c>
      <c r="P1995" s="38">
        <f>ROUND(J1995/D1988,4)+D1989</f>
        <v>3.4200000000000001E-2</v>
      </c>
      <c r="Q1995" s="38">
        <f>ROUND(K1995/D1988,4)+D1989</f>
        <v>3.1899999999999998E-2</v>
      </c>
    </row>
    <row r="1996" spans="2:17" ht="20.100000000000001" customHeight="1">
      <c r="B1996" s="15"/>
      <c r="C1996" s="75" t="s">
        <v>20</v>
      </c>
      <c r="D1996" s="75"/>
      <c r="E1996" s="75"/>
      <c r="F1996" s="75"/>
      <c r="G1996" s="75"/>
      <c r="H1996" s="75"/>
      <c r="I1996" s="75"/>
      <c r="J1996" s="75"/>
      <c r="K1996" s="75"/>
    </row>
    <row r="1997" spans="2:17" ht="20.100000000000001" customHeight="1">
      <c r="C1997" s="59" t="s">
        <v>274</v>
      </c>
      <c r="D1997" s="60"/>
      <c r="E1997" s="14" t="s">
        <v>703</v>
      </c>
      <c r="F1997" s="17" t="s">
        <v>92</v>
      </c>
      <c r="G1997" s="39" t="s">
        <v>92</v>
      </c>
      <c r="H1997" s="17">
        <v>160</v>
      </c>
      <c r="I1997" s="17">
        <v>4.62</v>
      </c>
      <c r="J1997" s="17">
        <v>3.73</v>
      </c>
      <c r="K1997" s="17">
        <v>3.09</v>
      </c>
      <c r="L1997" s="17" t="s">
        <v>92</v>
      </c>
      <c r="M1997" s="17" t="s">
        <v>92</v>
      </c>
      <c r="N1997" s="17" t="s">
        <v>92</v>
      </c>
      <c r="O1997" s="38">
        <f t="shared" ref="O1997:O2003" si="55">IF(ROUND(I1997/D$1988,4)=0,0.0001,ROUND(I1997/D$1988,4))</f>
        <v>4.5999999999999999E-3</v>
      </c>
      <c r="P1997" s="38">
        <f t="shared" ref="P1997:P2003" si="56">IF(ROUND(J1997/D$1988,4)=0,0.0001,ROUND(J1997/D$1988,4))</f>
        <v>3.7000000000000002E-3</v>
      </c>
      <c r="Q1997" s="38">
        <f t="shared" ref="Q1997:Q2003" si="57">IF(ROUND(K1997/D$1988,4)=0,0.0001,ROUND(K1997/D$1988,4))</f>
        <v>3.0999999999999999E-3</v>
      </c>
    </row>
    <row r="1998" spans="2:17" ht="20.100000000000001" customHeight="1">
      <c r="C1998" s="59" t="s">
        <v>347</v>
      </c>
      <c r="D1998" s="60"/>
      <c r="E1998" s="14" t="s">
        <v>785</v>
      </c>
      <c r="F1998" s="17">
        <v>179.99</v>
      </c>
      <c r="G1998" s="39">
        <f t="shared" ref="G1998:G2003" si="58">ROUND(1-(H1998/F1998),3)</f>
        <v>7.8E-2</v>
      </c>
      <c r="H1998" s="17">
        <v>166</v>
      </c>
      <c r="I1998" s="17">
        <v>4.79</v>
      </c>
      <c r="J1998" s="17">
        <v>3.87</v>
      </c>
      <c r="K1998" s="17">
        <v>3.21</v>
      </c>
      <c r="L1998" s="17" t="s">
        <v>92</v>
      </c>
      <c r="M1998" s="17" t="s">
        <v>92</v>
      </c>
      <c r="N1998" s="17" t="s">
        <v>92</v>
      </c>
      <c r="O1998" s="38">
        <f t="shared" si="55"/>
        <v>4.7999999999999996E-3</v>
      </c>
      <c r="P1998" s="38">
        <f t="shared" si="56"/>
        <v>3.8999999999999998E-3</v>
      </c>
      <c r="Q1998" s="38">
        <f t="shared" si="57"/>
        <v>3.2000000000000002E-3</v>
      </c>
    </row>
    <row r="1999" spans="2:17" ht="20.100000000000001" customHeight="1">
      <c r="C1999" s="59" t="s">
        <v>348</v>
      </c>
      <c r="D1999" s="60"/>
      <c r="E1999" s="14" t="s">
        <v>786</v>
      </c>
      <c r="F1999" s="17">
        <v>249.99</v>
      </c>
      <c r="G1999" s="39">
        <f t="shared" si="58"/>
        <v>0.1</v>
      </c>
      <c r="H1999" s="17">
        <v>225</v>
      </c>
      <c r="I1999" s="17">
        <v>6.5</v>
      </c>
      <c r="J1999" s="17">
        <v>5.25</v>
      </c>
      <c r="K1999" s="17">
        <v>4.3499999999999996</v>
      </c>
      <c r="L1999" s="17" t="s">
        <v>92</v>
      </c>
      <c r="M1999" s="17" t="s">
        <v>92</v>
      </c>
      <c r="N1999" s="17" t="s">
        <v>92</v>
      </c>
      <c r="O1999" s="38">
        <f t="shared" si="55"/>
        <v>6.4999999999999997E-3</v>
      </c>
      <c r="P1999" s="38">
        <f t="shared" si="56"/>
        <v>5.3E-3</v>
      </c>
      <c r="Q1999" s="38">
        <f t="shared" si="57"/>
        <v>4.4000000000000003E-3</v>
      </c>
    </row>
    <row r="2000" spans="2:17" ht="20.100000000000001" customHeight="1">
      <c r="C2000" s="59" t="s">
        <v>344</v>
      </c>
      <c r="D2000" s="60"/>
      <c r="E2000" s="14" t="s">
        <v>782</v>
      </c>
      <c r="F2000" s="17">
        <v>1099.99</v>
      </c>
      <c r="G2000" s="39">
        <f t="shared" si="58"/>
        <v>0.23899999999999999</v>
      </c>
      <c r="H2000" s="17">
        <v>837</v>
      </c>
      <c r="I2000" s="17">
        <v>24.17</v>
      </c>
      <c r="J2000" s="17">
        <v>19.53</v>
      </c>
      <c r="K2000" s="17">
        <v>16.190000000000001</v>
      </c>
      <c r="L2000" s="17" t="s">
        <v>92</v>
      </c>
      <c r="M2000" s="17" t="s">
        <v>92</v>
      </c>
      <c r="N2000" s="17" t="s">
        <v>92</v>
      </c>
      <c r="O2000" s="38">
        <f t="shared" si="55"/>
        <v>2.4199999999999999E-2</v>
      </c>
      <c r="P2000" s="38">
        <f t="shared" si="56"/>
        <v>1.95E-2</v>
      </c>
      <c r="Q2000" s="38">
        <f t="shared" si="57"/>
        <v>1.6199999999999999E-2</v>
      </c>
    </row>
    <row r="2001" spans="2:17" ht="20.100000000000001" customHeight="1">
      <c r="C2001" s="59" t="s">
        <v>349</v>
      </c>
      <c r="D2001" s="60"/>
      <c r="E2001" s="14" t="s">
        <v>787</v>
      </c>
      <c r="F2001" s="17">
        <v>41.49</v>
      </c>
      <c r="G2001" s="39">
        <f t="shared" si="58"/>
        <v>0.13200000000000001</v>
      </c>
      <c r="H2001" s="17">
        <v>36</v>
      </c>
      <c r="I2001" s="17">
        <v>1.04</v>
      </c>
      <c r="J2001" s="17">
        <v>0.84</v>
      </c>
      <c r="K2001" s="17">
        <v>0.7</v>
      </c>
      <c r="L2001" s="17" t="s">
        <v>92</v>
      </c>
      <c r="M2001" s="17" t="s">
        <v>92</v>
      </c>
      <c r="N2001" s="17" t="s">
        <v>92</v>
      </c>
      <c r="O2001" s="38">
        <f t="shared" si="55"/>
        <v>1E-3</v>
      </c>
      <c r="P2001" s="38">
        <f t="shared" si="56"/>
        <v>8.0000000000000004E-4</v>
      </c>
      <c r="Q2001" s="38">
        <f t="shared" si="57"/>
        <v>6.9999999999999999E-4</v>
      </c>
    </row>
    <row r="2002" spans="2:17" ht="20.100000000000001" customHeight="1">
      <c r="B2002"/>
      <c r="C2002" s="59" t="s">
        <v>350</v>
      </c>
      <c r="D2002" s="60"/>
      <c r="E2002" s="14" t="s">
        <v>788</v>
      </c>
      <c r="F2002" s="17">
        <v>279.99</v>
      </c>
      <c r="G2002" s="39">
        <f t="shared" si="58"/>
        <v>0.307</v>
      </c>
      <c r="H2002" s="17">
        <v>194</v>
      </c>
      <c r="I2002" s="17">
        <v>5.6</v>
      </c>
      <c r="J2002" s="17">
        <v>4.53</v>
      </c>
      <c r="K2002" s="17">
        <v>3.75</v>
      </c>
      <c r="L2002" s="17" t="s">
        <v>92</v>
      </c>
      <c r="M2002" s="17" t="s">
        <v>92</v>
      </c>
      <c r="N2002" s="17" t="s">
        <v>92</v>
      </c>
      <c r="O2002" s="38">
        <f t="shared" si="55"/>
        <v>5.5999999999999999E-3</v>
      </c>
      <c r="P2002" s="38">
        <f t="shared" si="56"/>
        <v>4.4999999999999997E-3</v>
      </c>
      <c r="Q2002" s="38">
        <f t="shared" si="57"/>
        <v>3.8E-3</v>
      </c>
    </row>
    <row r="2003" spans="2:17" ht="20.100000000000001" customHeight="1">
      <c r="B2003"/>
      <c r="C2003" s="59" t="s">
        <v>351</v>
      </c>
      <c r="D2003" s="60"/>
      <c r="E2003" s="14" t="s">
        <v>789</v>
      </c>
      <c r="F2003" s="17" t="s">
        <v>790</v>
      </c>
      <c r="G2003" s="39">
        <f t="shared" si="58"/>
        <v>0.39300000000000002</v>
      </c>
      <c r="H2003" s="17">
        <v>91</v>
      </c>
      <c r="I2003" s="17">
        <v>2.63</v>
      </c>
      <c r="J2003" s="17">
        <v>2.12</v>
      </c>
      <c r="K2003" s="17">
        <v>1.76</v>
      </c>
      <c r="L2003" s="17" t="s">
        <v>92</v>
      </c>
      <c r="M2003" s="17" t="s">
        <v>92</v>
      </c>
      <c r="N2003" s="17" t="s">
        <v>92</v>
      </c>
      <c r="O2003" s="38">
        <f t="shared" si="55"/>
        <v>2.5999999999999999E-3</v>
      </c>
      <c r="P2003" s="38">
        <f t="shared" si="56"/>
        <v>2.0999999999999999E-3</v>
      </c>
      <c r="Q2003" s="38">
        <f t="shared" si="57"/>
        <v>1.8E-3</v>
      </c>
    </row>
    <row r="2004" spans="2:17" ht="20.100000000000001" customHeight="1">
      <c r="B2004"/>
      <c r="C2004" s="59"/>
      <c r="D2004" s="60"/>
      <c r="E2004" s="14"/>
      <c r="F2004" s="17"/>
      <c r="G2004" s="39"/>
      <c r="H2004" s="17"/>
      <c r="I2004" s="17"/>
      <c r="J2004" s="17"/>
      <c r="K2004" s="17"/>
      <c r="L2004" s="17"/>
      <c r="M2004" s="17"/>
      <c r="N2004" s="17"/>
      <c r="O2004" s="38"/>
      <c r="P2004" s="38"/>
      <c r="Q2004" s="38"/>
    </row>
    <row r="2005" spans="2:17" ht="20.100000000000001" customHeight="1">
      <c r="B2005"/>
      <c r="C2005" s="59"/>
      <c r="D2005" s="60"/>
      <c r="E2005" s="14"/>
      <c r="F2005" s="17"/>
      <c r="G2005" s="39"/>
      <c r="H2005" s="17"/>
      <c r="I2005" s="17"/>
      <c r="J2005" s="17"/>
      <c r="K2005" s="17"/>
      <c r="L2005" s="17"/>
      <c r="M2005" s="17"/>
      <c r="N2005" s="17"/>
      <c r="O2005" s="38"/>
      <c r="P2005" s="38"/>
      <c r="Q2005" s="38"/>
    </row>
    <row r="2006" spans="2:17" ht="20.100000000000001" customHeight="1">
      <c r="B2006"/>
      <c r="C2006" s="59"/>
      <c r="D2006" s="60"/>
      <c r="E2006" s="14"/>
      <c r="F2006" s="17"/>
      <c r="G2006" s="39"/>
      <c r="H2006" s="17"/>
      <c r="I2006" s="17"/>
      <c r="J2006" s="17"/>
      <c r="K2006" s="17"/>
      <c r="L2006" s="17"/>
      <c r="M2006" s="17"/>
      <c r="N2006" s="17"/>
      <c r="O2006" s="38"/>
      <c r="P2006" s="38"/>
      <c r="Q2006" s="38"/>
    </row>
    <row r="2007" spans="2:17" ht="20.100000000000001" customHeight="1">
      <c r="B2007"/>
      <c r="C2007" s="59"/>
      <c r="D2007" s="60"/>
      <c r="E2007" s="14"/>
      <c r="F2007" s="17"/>
      <c r="G2007" s="39"/>
      <c r="H2007" s="17"/>
      <c r="I2007" s="17"/>
      <c r="J2007" s="17"/>
      <c r="K2007" s="17"/>
      <c r="L2007" s="17"/>
      <c r="M2007" s="17"/>
      <c r="N2007" s="17"/>
      <c r="O2007" s="38"/>
      <c r="P2007" s="38"/>
      <c r="Q2007" s="38"/>
    </row>
    <row r="2008" spans="2:17" ht="20.100000000000001" customHeight="1">
      <c r="B2008"/>
      <c r="C2008" s="59"/>
      <c r="D2008" s="60"/>
      <c r="E2008" s="14"/>
      <c r="F2008" s="17"/>
      <c r="G2008" s="39"/>
      <c r="H2008" s="17"/>
      <c r="I2008" s="17"/>
      <c r="J2008" s="17"/>
      <c r="K2008" s="17"/>
      <c r="L2008" s="17"/>
      <c r="M2008" s="17"/>
      <c r="N2008" s="17"/>
      <c r="O2008" s="38"/>
      <c r="P2008" s="38"/>
      <c r="Q2008" s="38"/>
    </row>
    <row r="2009" spans="2:17" ht="20.100000000000001" customHeight="1">
      <c r="B2009"/>
      <c r="C2009" s="59"/>
      <c r="D2009" s="60"/>
      <c r="E2009" s="14"/>
      <c r="F2009" s="17"/>
      <c r="G2009" s="39"/>
      <c r="H2009" s="17"/>
      <c r="I2009" s="17"/>
      <c r="J2009" s="17"/>
      <c r="K2009" s="17"/>
      <c r="L2009" s="17"/>
      <c r="M2009" s="17"/>
      <c r="N2009" s="17"/>
      <c r="O2009" s="38"/>
      <c r="P2009" s="38"/>
      <c r="Q2009" s="38"/>
    </row>
    <row r="2010" spans="2:17" ht="20.100000000000001" customHeight="1">
      <c r="B2010"/>
      <c r="C2010" s="59"/>
      <c r="D2010" s="60"/>
      <c r="E2010" s="14"/>
      <c r="F2010" s="17"/>
      <c r="G2010" s="39"/>
      <c r="H2010" s="17"/>
      <c r="I2010" s="17"/>
      <c r="J2010" s="17"/>
      <c r="K2010" s="17"/>
      <c r="L2010" s="17"/>
      <c r="M2010" s="17"/>
      <c r="N2010" s="17"/>
      <c r="O2010" s="38"/>
      <c r="P2010" s="38"/>
      <c r="Q2010" s="38"/>
    </row>
    <row r="2011" spans="2:17" ht="20.100000000000001" customHeight="1">
      <c r="B2011"/>
      <c r="C2011" s="59"/>
      <c r="D2011" s="60"/>
      <c r="E2011" s="14"/>
      <c r="F2011" s="17"/>
      <c r="G2011" s="39"/>
      <c r="H2011" s="17"/>
      <c r="I2011" s="17"/>
      <c r="J2011" s="17"/>
      <c r="K2011" s="17"/>
      <c r="L2011" s="17"/>
      <c r="M2011" s="17"/>
      <c r="N2011" s="17"/>
      <c r="O2011" s="38"/>
      <c r="P2011" s="38"/>
      <c r="Q2011" s="38"/>
    </row>
    <row r="2012" spans="2:17" ht="20.100000000000001" customHeight="1">
      <c r="B2012"/>
      <c r="C2012" s="59"/>
      <c r="D2012" s="60"/>
      <c r="E2012" s="14"/>
      <c r="F2012" s="17"/>
      <c r="G2012" s="39"/>
      <c r="H2012" s="17"/>
      <c r="I2012" s="17"/>
      <c r="J2012" s="17"/>
      <c r="K2012" s="17"/>
      <c r="L2012" s="17"/>
      <c r="M2012" s="17"/>
      <c r="N2012" s="17"/>
      <c r="O2012" s="38"/>
      <c r="P2012" s="38"/>
      <c r="Q2012" s="38"/>
    </row>
    <row r="2013" spans="2:17" ht="20.100000000000001" customHeight="1">
      <c r="B2013"/>
      <c r="C2013" s="59"/>
      <c r="D2013" s="60"/>
      <c r="E2013" s="14"/>
      <c r="F2013" s="17"/>
      <c r="G2013" s="39"/>
      <c r="H2013" s="17"/>
      <c r="I2013" s="17"/>
      <c r="J2013" s="17"/>
      <c r="K2013" s="17"/>
      <c r="L2013" s="17"/>
      <c r="M2013" s="17"/>
      <c r="N2013" s="17"/>
      <c r="O2013" s="38"/>
      <c r="P2013" s="38"/>
      <c r="Q2013" s="38"/>
    </row>
    <row r="2014" spans="2:17" ht="20.100000000000001" customHeight="1">
      <c r="B2014"/>
      <c r="C2014" s="59"/>
      <c r="D2014" s="60"/>
      <c r="E2014" s="14"/>
      <c r="F2014" s="17"/>
      <c r="G2014" s="39"/>
      <c r="H2014" s="17"/>
      <c r="I2014" s="17"/>
      <c r="J2014" s="17"/>
      <c r="K2014" s="17"/>
      <c r="L2014" s="17"/>
      <c r="M2014" s="17"/>
      <c r="N2014" s="17"/>
      <c r="O2014" s="38"/>
      <c r="P2014" s="38"/>
      <c r="Q2014" s="38"/>
    </row>
    <row r="2015" spans="2:17" ht="20.100000000000001" customHeight="1">
      <c r="B2015"/>
      <c r="C2015" s="70" t="s">
        <v>21</v>
      </c>
      <c r="D2015" s="70"/>
      <c r="E2015" s="70"/>
      <c r="F2015" s="70"/>
      <c r="G2015" s="70"/>
      <c r="H2015" s="70"/>
      <c r="I2015" s="70"/>
      <c r="J2015" s="70"/>
      <c r="K2015" s="70"/>
      <c r="O2015" s="47"/>
      <c r="P2015" s="47"/>
      <c r="Q2015" s="47"/>
    </row>
    <row r="2016" spans="2:17" ht="20.100000000000001" customHeight="1">
      <c r="B2016"/>
      <c r="C2016" s="59"/>
      <c r="D2016" s="60"/>
      <c r="E2016" s="14"/>
      <c r="F2016" s="17"/>
      <c r="G2016" s="39"/>
      <c r="H2016" s="17"/>
      <c r="I2016" s="17"/>
      <c r="J2016" s="17"/>
      <c r="K2016" s="17"/>
      <c r="L2016" s="17"/>
      <c r="M2016" s="17"/>
      <c r="N2016" s="17"/>
      <c r="O2016" s="38"/>
      <c r="P2016" s="38"/>
      <c r="Q2016" s="38"/>
    </row>
    <row r="2017" spans="2:17" ht="20.100000000000001" customHeight="1">
      <c r="B2017"/>
      <c r="C2017" s="59"/>
      <c r="D2017" s="60"/>
      <c r="E2017" s="14"/>
      <c r="F2017" s="17"/>
      <c r="G2017" s="39"/>
      <c r="H2017" s="17"/>
      <c r="I2017" s="17"/>
      <c r="J2017" s="17"/>
      <c r="K2017" s="17"/>
      <c r="L2017" s="17"/>
      <c r="M2017" s="17"/>
      <c r="N2017" s="17"/>
      <c r="O2017" s="38"/>
      <c r="P2017" s="38"/>
      <c r="Q2017" s="38"/>
    </row>
    <row r="2018" spans="2:17" ht="20.100000000000001" customHeight="1">
      <c r="B2018"/>
      <c r="C2018" s="59"/>
      <c r="D2018" s="60"/>
      <c r="E2018" s="14"/>
      <c r="F2018" s="17"/>
      <c r="G2018" s="39"/>
      <c r="H2018" s="17"/>
      <c r="I2018" s="17"/>
      <c r="J2018" s="17"/>
      <c r="K2018" s="17"/>
      <c r="L2018" s="17"/>
      <c r="M2018" s="17"/>
      <c r="N2018" s="17"/>
      <c r="O2018" s="38"/>
      <c r="P2018" s="38"/>
      <c r="Q2018" s="38"/>
    </row>
    <row r="2019" spans="2:17" ht="20.100000000000001" customHeight="1">
      <c r="B2019"/>
      <c r="C2019" s="59"/>
      <c r="D2019" s="60"/>
      <c r="E2019" s="14"/>
      <c r="F2019" s="17"/>
      <c r="G2019" s="39"/>
      <c r="H2019" s="17"/>
      <c r="I2019" s="17"/>
      <c r="J2019" s="17"/>
      <c r="K2019" s="17"/>
      <c r="L2019" s="17"/>
      <c r="M2019" s="17"/>
      <c r="N2019" s="17"/>
      <c r="O2019" s="38"/>
      <c r="P2019" s="38"/>
      <c r="Q2019" s="38"/>
    </row>
    <row r="2020" spans="2:17" ht="20.100000000000001" customHeight="1">
      <c r="B2020"/>
      <c r="C2020" s="70" t="s">
        <v>23</v>
      </c>
      <c r="D2020" s="70"/>
      <c r="E2020" s="70"/>
      <c r="F2020" s="70"/>
      <c r="G2020" s="70"/>
      <c r="H2020" s="70"/>
      <c r="I2020" s="70"/>
      <c r="J2020" s="70"/>
      <c r="K2020" s="70"/>
      <c r="O2020" s="47"/>
      <c r="P2020" s="47"/>
      <c r="Q2020" s="47"/>
    </row>
    <row r="2021" spans="2:17" ht="20.100000000000001" customHeight="1">
      <c r="B2021"/>
      <c r="C2021" s="59"/>
      <c r="D2021" s="60"/>
      <c r="E2021" s="14"/>
      <c r="F2021" s="17"/>
      <c r="G2021" s="39"/>
      <c r="H2021" s="17"/>
      <c r="I2021" s="17"/>
      <c r="J2021" s="17"/>
      <c r="K2021" s="17"/>
      <c r="L2021" s="17"/>
      <c r="M2021" s="17"/>
      <c r="N2021" s="17"/>
      <c r="O2021" s="38"/>
      <c r="P2021" s="38"/>
      <c r="Q2021" s="38"/>
    </row>
    <row r="2022" spans="2:17" ht="20.100000000000001" customHeight="1">
      <c r="B2022"/>
      <c r="C2022" s="59"/>
      <c r="D2022" s="60"/>
      <c r="E2022" s="14"/>
      <c r="F2022" s="17"/>
      <c r="G2022" s="39"/>
      <c r="H2022" s="17"/>
      <c r="I2022" s="17"/>
      <c r="J2022" s="17"/>
      <c r="K2022" s="17"/>
      <c r="L2022" s="17"/>
      <c r="M2022" s="17"/>
      <c r="N2022" s="17"/>
      <c r="O2022" s="38"/>
      <c r="P2022" s="38"/>
      <c r="Q2022" s="38"/>
    </row>
    <row r="2023" spans="2:17" ht="20.100000000000001" customHeight="1">
      <c r="B2023"/>
      <c r="C2023" s="59"/>
      <c r="D2023" s="60"/>
      <c r="E2023" s="14"/>
      <c r="F2023" s="17"/>
      <c r="G2023" s="39"/>
      <c r="H2023" s="17"/>
      <c r="I2023" s="17"/>
      <c r="J2023" s="17"/>
      <c r="K2023" s="17"/>
      <c r="L2023" s="17"/>
      <c r="M2023" s="17"/>
      <c r="N2023" s="17"/>
      <c r="O2023" s="38"/>
      <c r="P2023" s="38"/>
      <c r="Q2023" s="38"/>
    </row>
    <row r="2024" spans="2:17" ht="20.100000000000001" customHeight="1">
      <c r="B2024"/>
      <c r="C2024" s="59"/>
      <c r="D2024" s="60"/>
      <c r="E2024" s="14"/>
      <c r="F2024" s="17"/>
      <c r="G2024" s="39"/>
      <c r="H2024" s="17"/>
      <c r="I2024" s="17"/>
      <c r="J2024" s="17"/>
      <c r="K2024" s="17"/>
      <c r="L2024" s="17"/>
      <c r="M2024" s="17"/>
      <c r="N2024" s="17"/>
      <c r="O2024" s="38"/>
      <c r="P2024" s="38"/>
      <c r="Q2024" s="38"/>
    </row>
    <row r="2025" spans="2:17" ht="20.100000000000001" customHeight="1">
      <c r="B2025"/>
      <c r="C2025" s="59"/>
      <c r="D2025" s="60"/>
      <c r="E2025" s="14"/>
      <c r="F2025" s="17"/>
      <c r="G2025" s="39"/>
      <c r="H2025" s="17"/>
      <c r="I2025" s="17"/>
      <c r="J2025" s="17"/>
      <c r="K2025" s="17"/>
      <c r="L2025" s="17"/>
      <c r="M2025" s="17"/>
      <c r="N2025" s="17"/>
      <c r="O2025" s="38"/>
      <c r="P2025" s="38"/>
      <c r="Q2025" s="38"/>
    </row>
    <row r="2026" spans="2:17" ht="20.100000000000001" customHeight="1">
      <c r="B2026"/>
      <c r="C2026" s="59"/>
      <c r="D2026" s="60"/>
      <c r="E2026" s="14"/>
      <c r="F2026" s="17"/>
      <c r="G2026" s="39"/>
      <c r="H2026" s="17"/>
      <c r="I2026" s="17"/>
      <c r="J2026" s="17"/>
      <c r="K2026" s="17"/>
      <c r="L2026" s="17"/>
      <c r="M2026" s="17"/>
      <c r="N2026" s="17"/>
      <c r="O2026" s="38"/>
      <c r="P2026" s="38"/>
      <c r="Q2026" s="38"/>
    </row>
    <row r="2027" spans="2:17" ht="19.5" customHeight="1">
      <c r="B2027"/>
      <c r="C2027" s="59"/>
      <c r="D2027" s="60"/>
      <c r="E2027" s="14"/>
      <c r="F2027" s="17"/>
      <c r="G2027" s="39"/>
      <c r="H2027" s="17"/>
      <c r="I2027" s="17"/>
      <c r="J2027" s="17"/>
      <c r="K2027" s="17"/>
      <c r="L2027" s="17"/>
      <c r="M2027" s="17"/>
      <c r="N2027" s="17"/>
      <c r="O2027" s="38"/>
      <c r="P2027" s="38"/>
      <c r="Q2027" s="38"/>
    </row>
    <row r="2028" spans="2:17" ht="20.100000000000001" customHeight="1">
      <c r="B2028"/>
      <c r="C2028" s="59"/>
      <c r="D2028" s="60"/>
      <c r="E2028" s="14"/>
      <c r="F2028" s="17"/>
      <c r="G2028" s="39"/>
      <c r="H2028" s="17"/>
      <c r="I2028" s="17"/>
      <c r="J2028" s="17"/>
      <c r="K2028" s="17"/>
      <c r="L2028" s="17"/>
      <c r="M2028" s="17"/>
      <c r="N2028" s="17"/>
      <c r="O2028" s="38"/>
      <c r="P2028" s="38"/>
      <c r="Q2028" s="38"/>
    </row>
    <row r="2029" spans="2:17" ht="20.100000000000001" customHeight="1">
      <c r="B2029"/>
      <c r="C2029" s="59"/>
      <c r="D2029" s="60"/>
      <c r="E2029" s="14"/>
      <c r="F2029" s="17"/>
      <c r="G2029" s="39"/>
      <c r="H2029" s="17"/>
      <c r="I2029" s="17"/>
      <c r="J2029" s="17"/>
      <c r="K2029" s="17"/>
      <c r="L2029" s="17"/>
      <c r="M2029" s="17"/>
      <c r="N2029" s="17"/>
      <c r="O2029" s="38"/>
      <c r="P2029" s="38"/>
      <c r="Q2029" s="38"/>
    </row>
    <row r="2030" spans="2:17" ht="20.100000000000001" customHeight="1">
      <c r="B2030"/>
      <c r="C2030" s="59"/>
      <c r="D2030" s="60"/>
      <c r="E2030" s="14"/>
      <c r="F2030" s="17"/>
      <c r="G2030" s="39"/>
      <c r="H2030" s="17"/>
      <c r="I2030" s="17"/>
      <c r="J2030" s="17"/>
      <c r="K2030" s="17"/>
      <c r="L2030" s="17"/>
      <c r="M2030" s="17"/>
      <c r="N2030" s="17"/>
      <c r="O2030" s="38"/>
      <c r="P2030" s="38"/>
      <c r="Q2030" s="38"/>
    </row>
    <row r="2031" spans="2:17" ht="20.100000000000001" customHeight="1">
      <c r="B2031"/>
      <c r="C2031" s="59"/>
      <c r="D2031" s="60"/>
      <c r="E2031" s="14"/>
      <c r="F2031" s="17"/>
      <c r="G2031" s="39"/>
      <c r="H2031" s="17"/>
      <c r="I2031" s="17"/>
      <c r="J2031" s="17"/>
      <c r="K2031" s="17"/>
      <c r="L2031" s="17"/>
      <c r="M2031" s="17"/>
      <c r="N2031" s="17"/>
      <c r="O2031" s="38"/>
      <c r="P2031" s="38"/>
      <c r="Q2031" s="38"/>
    </row>
    <row r="2032" spans="2:17" ht="20.100000000000001" customHeight="1">
      <c r="B2032"/>
      <c r="C2032" s="70" t="s">
        <v>22</v>
      </c>
      <c r="D2032" s="70"/>
      <c r="E2032" s="70"/>
      <c r="F2032" s="70"/>
      <c r="G2032" s="70"/>
      <c r="H2032" s="70"/>
      <c r="I2032" s="70"/>
      <c r="J2032" s="70"/>
      <c r="K2032" s="70"/>
      <c r="O2032" s="47"/>
      <c r="P2032" s="47"/>
      <c r="Q2032" s="47"/>
    </row>
    <row r="2033" spans="2:17" ht="20.100000000000001" customHeight="1">
      <c r="B2033"/>
      <c r="C2033" s="59"/>
      <c r="D2033" s="60"/>
      <c r="E2033" s="14"/>
      <c r="F2033" s="17"/>
      <c r="G2033" s="39"/>
      <c r="H2033" s="17"/>
      <c r="I2033" s="17"/>
      <c r="J2033" s="17"/>
      <c r="K2033" s="17"/>
      <c r="L2033" s="17"/>
      <c r="M2033" s="17"/>
      <c r="N2033" s="17"/>
      <c r="O2033" s="38"/>
      <c r="P2033" s="38"/>
      <c r="Q2033" s="38"/>
    </row>
    <row r="2034" spans="2:17" ht="20.100000000000001" customHeight="1">
      <c r="B2034"/>
      <c r="C2034" s="59"/>
      <c r="D2034" s="60"/>
      <c r="E2034" s="14"/>
      <c r="F2034" s="17"/>
      <c r="G2034" s="39"/>
      <c r="H2034" s="17"/>
      <c r="I2034" s="17"/>
      <c r="J2034" s="17"/>
      <c r="K2034" s="17"/>
      <c r="L2034" s="17"/>
      <c r="M2034" s="17"/>
      <c r="N2034" s="17"/>
      <c r="O2034" s="38"/>
      <c r="P2034" s="38"/>
      <c r="Q2034" s="38"/>
    </row>
    <row r="2035" spans="2:17" ht="20.100000000000001" customHeight="1">
      <c r="B2035"/>
      <c r="C2035" s="59"/>
      <c r="D2035" s="60"/>
      <c r="E2035" s="14"/>
      <c r="F2035" s="17"/>
      <c r="G2035" s="39"/>
      <c r="H2035" s="17"/>
      <c r="I2035" s="17"/>
      <c r="J2035" s="17"/>
      <c r="K2035" s="17"/>
      <c r="L2035" s="17"/>
      <c r="M2035" s="17"/>
      <c r="N2035" s="17"/>
      <c r="O2035" s="38"/>
      <c r="P2035" s="38"/>
      <c r="Q2035" s="38"/>
    </row>
    <row r="2036" spans="2:17" ht="20.100000000000001" customHeight="1">
      <c r="B2036"/>
      <c r="C2036" s="59"/>
      <c r="D2036" s="60"/>
      <c r="E2036" s="14"/>
      <c r="F2036" s="17"/>
      <c r="G2036" s="39"/>
      <c r="H2036" s="17"/>
      <c r="I2036" s="17"/>
      <c r="J2036" s="17"/>
      <c r="K2036" s="17"/>
      <c r="L2036" s="17"/>
      <c r="M2036" s="17"/>
      <c r="N2036" s="17"/>
      <c r="O2036" s="38"/>
      <c r="P2036" s="38"/>
      <c r="Q2036" s="38"/>
    </row>
    <row r="2037" spans="2:17" ht="20.100000000000001" customHeight="1">
      <c r="B2037"/>
      <c r="C2037" s="59"/>
      <c r="D2037" s="60"/>
      <c r="E2037" s="14"/>
      <c r="F2037" s="17"/>
      <c r="G2037" s="39"/>
      <c r="H2037" s="17"/>
      <c r="I2037" s="17"/>
      <c r="J2037" s="17"/>
      <c r="K2037" s="17"/>
      <c r="L2037" s="17"/>
      <c r="M2037" s="17"/>
      <c r="N2037" s="17"/>
      <c r="O2037" s="38"/>
      <c r="P2037" s="38"/>
      <c r="Q2037" s="38"/>
    </row>
    <row r="2038" spans="2:17" ht="20.100000000000001" customHeight="1">
      <c r="B2038"/>
      <c r="C2038" s="59"/>
      <c r="D2038" s="60"/>
      <c r="E2038" s="14"/>
      <c r="F2038" s="17"/>
      <c r="G2038" s="39"/>
      <c r="H2038" s="17"/>
      <c r="I2038" s="17"/>
      <c r="J2038" s="17"/>
      <c r="K2038" s="17"/>
      <c r="L2038" s="17"/>
      <c r="M2038" s="17"/>
      <c r="N2038" s="17"/>
      <c r="O2038" s="38"/>
      <c r="P2038" s="38"/>
      <c r="Q2038" s="38"/>
    </row>
    <row r="2039" spans="2:17" ht="20.100000000000001" customHeight="1">
      <c r="B2039"/>
      <c r="C2039" s="70" t="s">
        <v>63</v>
      </c>
      <c r="D2039" s="70"/>
      <c r="E2039" s="70"/>
      <c r="F2039" s="70"/>
      <c r="G2039" s="70"/>
      <c r="H2039" s="70"/>
      <c r="I2039" s="70"/>
      <c r="J2039" s="70"/>
      <c r="K2039" s="71"/>
      <c r="O2039" s="47"/>
      <c r="P2039" s="47"/>
      <c r="Q2039" s="47"/>
    </row>
    <row r="2040" spans="2:17" ht="20.100000000000001" customHeight="1">
      <c r="B2040"/>
      <c r="C2040" s="59" t="s">
        <v>103</v>
      </c>
      <c r="D2040" s="60"/>
      <c r="E2040" s="14"/>
      <c r="F2040" s="17"/>
      <c r="G2040" s="39"/>
      <c r="H2040" s="17"/>
      <c r="I2040" s="17"/>
      <c r="J2040" s="17"/>
      <c r="K2040" s="17"/>
      <c r="L2040" s="17"/>
      <c r="M2040" s="17"/>
      <c r="N2040" s="17"/>
      <c r="O2040" s="38"/>
      <c r="P2040" s="38"/>
      <c r="Q2040" s="38"/>
    </row>
    <row r="2041" spans="2:17" ht="20.100000000000001" customHeight="1">
      <c r="B2041"/>
      <c r="C2041" s="59"/>
      <c r="D2041" s="60"/>
      <c r="E2041" s="14"/>
      <c r="F2041" s="17"/>
      <c r="G2041" s="39"/>
      <c r="H2041" s="17"/>
      <c r="I2041" s="17"/>
      <c r="J2041" s="17"/>
      <c r="K2041" s="17"/>
      <c r="L2041" s="17"/>
      <c r="M2041" s="17"/>
      <c r="N2041" s="17"/>
      <c r="O2041" s="38"/>
      <c r="P2041" s="38"/>
      <c r="Q2041" s="38"/>
    </row>
    <row r="2042" spans="2:17" ht="20.100000000000001" customHeight="1">
      <c r="B2042"/>
      <c r="C2042" s="59"/>
      <c r="D2042" s="60"/>
      <c r="E2042" s="14"/>
      <c r="F2042" s="17"/>
      <c r="G2042" s="39"/>
      <c r="H2042" s="17"/>
      <c r="I2042" s="17"/>
      <c r="J2042" s="17"/>
      <c r="K2042" s="17"/>
      <c r="L2042" s="17"/>
      <c r="M2042" s="17"/>
      <c r="N2042" s="17"/>
      <c r="O2042" s="38"/>
      <c r="P2042" s="38"/>
      <c r="Q2042" s="38"/>
    </row>
    <row r="2043" spans="2:17" ht="20.100000000000001" customHeight="1">
      <c r="B2043"/>
      <c r="C2043" s="59"/>
      <c r="D2043" s="60"/>
      <c r="E2043" s="14"/>
      <c r="F2043" s="17"/>
      <c r="G2043" s="39"/>
      <c r="H2043" s="17"/>
      <c r="I2043" s="17"/>
      <c r="J2043" s="17"/>
      <c r="K2043" s="17"/>
      <c r="L2043" s="17"/>
      <c r="M2043" s="17"/>
      <c r="N2043" s="17"/>
      <c r="O2043" s="38"/>
      <c r="P2043" s="38"/>
      <c r="Q2043" s="38"/>
    </row>
    <row r="2044" spans="2:17" ht="20.100000000000001" customHeight="1">
      <c r="B2044"/>
      <c r="C2044" s="59"/>
      <c r="D2044" s="60"/>
      <c r="E2044" s="14"/>
      <c r="F2044" s="17"/>
      <c r="G2044" s="39"/>
      <c r="H2044" s="17"/>
      <c r="I2044" s="17"/>
      <c r="J2044" s="17"/>
      <c r="K2044" s="17"/>
      <c r="L2044" s="17"/>
      <c r="M2044" s="17"/>
      <c r="N2044" s="17"/>
      <c r="O2044" s="38"/>
      <c r="P2044" s="38"/>
      <c r="Q2044" s="38"/>
    </row>
    <row r="2045" spans="2:17" ht="20.100000000000001" customHeight="1">
      <c r="B2045"/>
      <c r="C2045" s="59"/>
      <c r="D2045" s="60"/>
      <c r="E2045" s="14"/>
      <c r="F2045" s="17"/>
      <c r="G2045" s="39"/>
      <c r="H2045" s="17"/>
      <c r="I2045" s="17"/>
      <c r="J2045" s="17"/>
      <c r="K2045" s="17"/>
      <c r="L2045" s="17"/>
      <c r="M2045" s="17"/>
      <c r="N2045" s="17"/>
      <c r="O2045" s="38"/>
      <c r="P2045" s="38"/>
      <c r="Q2045" s="38"/>
    </row>
    <row r="2046" spans="2:17" ht="20.100000000000001" customHeight="1">
      <c r="B2046"/>
      <c r="C2046" s="59"/>
      <c r="D2046" s="60"/>
      <c r="E2046" s="14"/>
      <c r="F2046" s="17"/>
      <c r="G2046" s="39"/>
      <c r="H2046" s="17"/>
      <c r="I2046" s="17"/>
      <c r="J2046" s="17"/>
      <c r="K2046" s="17"/>
      <c r="L2046" s="17"/>
      <c r="M2046" s="17"/>
      <c r="N2046" s="17"/>
      <c r="O2046" s="38"/>
      <c r="P2046" s="38"/>
      <c r="Q2046" s="38"/>
    </row>
    <row r="2047" spans="2:17" ht="20.100000000000001" customHeight="1">
      <c r="B2047"/>
      <c r="C2047" s="59"/>
      <c r="D2047" s="60"/>
      <c r="E2047" s="14"/>
      <c r="F2047" s="17"/>
      <c r="G2047" s="39"/>
      <c r="H2047" s="17"/>
      <c r="I2047" s="17"/>
      <c r="J2047" s="17"/>
      <c r="K2047" s="17"/>
      <c r="L2047" s="17"/>
      <c r="M2047" s="17"/>
      <c r="N2047" s="17"/>
      <c r="O2047" s="38"/>
      <c r="P2047" s="38"/>
      <c r="Q2047" s="38"/>
    </row>
    <row r="2048" spans="2:17" ht="20.100000000000001" customHeight="1">
      <c r="B2048"/>
      <c r="C2048" s="59"/>
      <c r="D2048" s="60"/>
      <c r="E2048" s="14"/>
      <c r="F2048" s="17"/>
      <c r="G2048" s="39"/>
      <c r="H2048" s="17"/>
      <c r="I2048" s="17"/>
      <c r="J2048" s="17"/>
      <c r="K2048" s="17"/>
      <c r="L2048" s="17"/>
      <c r="M2048" s="17"/>
      <c r="N2048" s="17"/>
      <c r="O2048" s="38"/>
      <c r="P2048" s="38"/>
      <c r="Q2048" s="38"/>
    </row>
    <row r="2049" spans="2:17" ht="20.100000000000001" customHeight="1">
      <c r="B2049"/>
      <c r="C2049" s="3" t="s">
        <v>16</v>
      </c>
      <c r="F2049" s="18"/>
      <c r="G2049" s="44"/>
      <c r="H2049" s="18"/>
      <c r="I2049" s="18"/>
      <c r="J2049" s="18"/>
      <c r="K2049" s="18"/>
      <c r="O2049" s="47"/>
      <c r="P2049" s="47"/>
      <c r="Q2049" s="47"/>
    </row>
    <row r="2050" spans="2:17" ht="20.100000000000001" customHeight="1">
      <c r="B2050"/>
      <c r="C2050" s="72" t="s">
        <v>51</v>
      </c>
      <c r="D2050" s="73"/>
      <c r="E2050" s="27"/>
      <c r="F2050" s="19">
        <v>150</v>
      </c>
      <c r="G2050" s="45">
        <v>0</v>
      </c>
      <c r="H2050" s="20">
        <v>150</v>
      </c>
      <c r="I2050" s="17"/>
      <c r="J2050" s="17"/>
      <c r="K2050" s="17"/>
      <c r="L2050" s="17"/>
      <c r="M2050" s="17"/>
      <c r="N2050" s="17"/>
      <c r="O2050" s="38"/>
      <c r="P2050" s="38"/>
      <c r="Q2050" s="38"/>
    </row>
    <row r="2051" spans="2:17" ht="20.100000000000001" customHeight="1">
      <c r="B2051"/>
      <c r="C2051" s="72" t="s">
        <v>58</v>
      </c>
      <c r="D2051" s="73"/>
      <c r="E2051" s="27"/>
      <c r="F2051" s="19">
        <v>100</v>
      </c>
      <c r="G2051" s="45">
        <v>0</v>
      </c>
      <c r="H2051" s="20">
        <v>100</v>
      </c>
      <c r="I2051" s="17"/>
      <c r="J2051" s="17"/>
      <c r="K2051" s="17"/>
      <c r="L2051" s="17"/>
      <c r="M2051" s="17"/>
      <c r="N2051" s="17"/>
      <c r="O2051" s="38"/>
      <c r="P2051" s="38"/>
      <c r="Q2051" s="38"/>
    </row>
    <row r="2052" spans="2:17" ht="20.100000000000001" customHeight="1">
      <c r="B2052"/>
      <c r="C2052" s="59"/>
      <c r="D2052" s="60"/>
      <c r="E2052" s="27"/>
      <c r="F2052" s="19"/>
      <c r="G2052" s="45"/>
      <c r="H2052" s="20"/>
      <c r="I2052" s="17"/>
      <c r="J2052" s="17"/>
      <c r="K2052" s="17"/>
      <c r="L2052" s="17"/>
      <c r="M2052" s="17"/>
      <c r="N2052" s="17"/>
      <c r="O2052" s="38"/>
      <c r="P2052" s="38"/>
      <c r="Q2052" s="38"/>
    </row>
    <row r="2053" spans="2:17" ht="20.100000000000001" customHeight="1">
      <c r="B2053"/>
      <c r="C2053" s="59"/>
      <c r="D2053" s="60"/>
      <c r="E2053" s="27"/>
      <c r="F2053" s="19"/>
      <c r="G2053" s="45"/>
      <c r="H2053" s="20"/>
      <c r="I2053" s="17"/>
      <c r="J2053" s="17"/>
      <c r="K2053" s="17"/>
      <c r="L2053" s="17"/>
      <c r="M2053" s="17"/>
      <c r="N2053" s="17"/>
      <c r="O2053" s="38"/>
      <c r="P2053" s="38"/>
      <c r="Q2053" s="38"/>
    </row>
    <row r="2054" spans="2:17" ht="20.100000000000001" customHeight="1">
      <c r="B2054"/>
      <c r="C2054" s="59"/>
      <c r="D2054" s="60"/>
      <c r="E2054" s="27"/>
      <c r="F2054" s="19"/>
      <c r="G2054" s="45"/>
      <c r="H2054" s="20"/>
      <c r="I2054" s="17"/>
      <c r="J2054" s="17"/>
      <c r="K2054" s="17"/>
      <c r="L2054" s="17"/>
      <c r="M2054" s="17"/>
      <c r="N2054" s="17"/>
      <c r="O2054" s="38"/>
      <c r="P2054" s="38"/>
      <c r="Q2054" s="38"/>
    </row>
    <row r="2055" spans="2:17" ht="20.100000000000001" customHeight="1">
      <c r="B2055"/>
      <c r="C2055" s="59"/>
      <c r="D2055" s="60"/>
      <c r="E2055" s="27"/>
      <c r="F2055" s="19"/>
      <c r="G2055" s="45"/>
      <c r="H2055" s="20"/>
      <c r="I2055" s="17"/>
      <c r="J2055" s="17"/>
      <c r="K2055" s="17"/>
      <c r="L2055" s="17"/>
      <c r="M2055" s="17"/>
      <c r="N2055" s="17"/>
      <c r="O2055" s="38"/>
      <c r="P2055" s="38"/>
      <c r="Q2055" s="38"/>
    </row>
    <row r="2056" spans="2:17" ht="20.100000000000001" customHeight="1">
      <c r="B2056"/>
      <c r="C2056" s="74" t="s">
        <v>72</v>
      </c>
      <c r="D2056" s="71"/>
      <c r="E2056" s="24" t="s">
        <v>103</v>
      </c>
      <c r="F2056" s="24"/>
      <c r="G2056" s="46"/>
      <c r="H2056" s="24"/>
      <c r="I2056" s="24"/>
      <c r="J2056" s="24"/>
      <c r="K2056" s="24"/>
      <c r="L2056" s="24"/>
      <c r="M2056" s="24"/>
      <c r="N2056" s="24"/>
      <c r="O2056" s="48"/>
      <c r="P2056" s="48"/>
      <c r="Q2056" s="48"/>
    </row>
    <row r="2057" spans="2:17" ht="20.100000000000001" customHeight="1">
      <c r="B2057"/>
      <c r="C2057" s="74" t="s">
        <v>29</v>
      </c>
      <c r="D2057" s="71"/>
      <c r="E2057" s="24" t="s">
        <v>104</v>
      </c>
      <c r="F2057" s="24"/>
      <c r="G2057" s="46"/>
      <c r="H2057" s="24"/>
      <c r="I2057" s="24"/>
      <c r="J2057" s="24"/>
      <c r="K2057" s="24"/>
      <c r="L2057" s="24"/>
      <c r="M2057" s="24"/>
      <c r="N2057" s="24"/>
      <c r="O2057" s="48"/>
      <c r="P2057" s="48"/>
      <c r="Q2057" s="48"/>
    </row>
    <row r="2058" spans="2:17" ht="20.100000000000001" customHeight="1">
      <c r="B2058"/>
      <c r="C2058" s="74" t="s">
        <v>45</v>
      </c>
      <c r="D2058" s="71"/>
      <c r="E2058" s="24" t="s">
        <v>104</v>
      </c>
      <c r="F2058" s="24"/>
      <c r="G2058" s="46"/>
      <c r="H2058" s="24"/>
      <c r="I2058" s="24"/>
      <c r="J2058" s="24"/>
      <c r="K2058" s="24"/>
      <c r="L2058" s="24"/>
      <c r="M2058" s="24"/>
      <c r="N2058" s="24"/>
      <c r="O2058" s="48"/>
      <c r="P2058" s="48"/>
      <c r="Q2058" s="48"/>
    </row>
    <row r="2059" spans="2:17" ht="20.100000000000001" customHeight="1">
      <c r="B2059"/>
      <c r="C2059" s="76" t="s">
        <v>79</v>
      </c>
      <c r="D2059" s="76"/>
      <c r="E2059" s="24" t="s">
        <v>105</v>
      </c>
      <c r="F2059" s="24"/>
      <c r="G2059" s="46"/>
      <c r="H2059" s="24"/>
      <c r="I2059" s="24"/>
      <c r="J2059" s="24"/>
      <c r="K2059" s="24"/>
      <c r="L2059" s="24"/>
      <c r="M2059" s="24"/>
      <c r="N2059" s="24"/>
      <c r="O2059" s="48"/>
      <c r="P2059" s="48"/>
      <c r="Q2059" s="48"/>
    </row>
    <row r="2060" spans="2:17" ht="19.5" customHeight="1">
      <c r="B2060"/>
      <c r="C2060" s="76" t="s">
        <v>59</v>
      </c>
      <c r="D2060" s="76"/>
      <c r="E2060" s="24" t="s">
        <v>105</v>
      </c>
      <c r="F2060" s="24"/>
      <c r="G2060" s="46"/>
      <c r="H2060" s="24"/>
      <c r="I2060" s="24"/>
      <c r="J2060" s="24"/>
      <c r="K2060" s="24"/>
      <c r="L2060" s="24"/>
      <c r="M2060" s="24"/>
      <c r="N2060" s="24"/>
      <c r="O2060" s="48"/>
      <c r="P2060" s="48"/>
      <c r="Q2060" s="48"/>
    </row>
    <row r="2061" spans="2:17" ht="19.5" customHeight="1">
      <c r="B2061"/>
      <c r="C2061" t="s">
        <v>93</v>
      </c>
      <c r="G2061" s="42"/>
      <c r="O2061" s="47"/>
      <c r="P2061" s="47"/>
      <c r="Q2061" s="47"/>
    </row>
  </sheetData>
  <mergeCells count="1927">
    <mergeCell ref="C2060:D2060"/>
    <mergeCell ref="C2055:D2055"/>
    <mergeCell ref="C2056:D2056"/>
    <mergeCell ref="C2057:D2057"/>
    <mergeCell ref="C2058:D2058"/>
    <mergeCell ref="C2059:D2059"/>
    <mergeCell ref="C2050:D2050"/>
    <mergeCell ref="C2051:D2051"/>
    <mergeCell ref="C2052:D2052"/>
    <mergeCell ref="C2053:D2053"/>
    <mergeCell ref="C2054:D2054"/>
    <mergeCell ref="C2044:D2044"/>
    <mergeCell ref="C2045:D2045"/>
    <mergeCell ref="C2046:D2046"/>
    <mergeCell ref="C2047:D2047"/>
    <mergeCell ref="C2048:D2048"/>
    <mergeCell ref="C2039:K2039"/>
    <mergeCell ref="C2040:D2040"/>
    <mergeCell ref="C2041:D2041"/>
    <mergeCell ref="C2042:D2042"/>
    <mergeCell ref="C2043:D2043"/>
    <mergeCell ref="C2034:D2034"/>
    <mergeCell ref="C2035:D2035"/>
    <mergeCell ref="C2036:D2036"/>
    <mergeCell ref="C2037:D2037"/>
    <mergeCell ref="C2038:D2038"/>
    <mergeCell ref="C2029:D2029"/>
    <mergeCell ref="C2030:D2030"/>
    <mergeCell ref="C2031:D2031"/>
    <mergeCell ref="C2032:K2032"/>
    <mergeCell ref="C2033:D2033"/>
    <mergeCell ref="C2024:D2024"/>
    <mergeCell ref="C2025:D2025"/>
    <mergeCell ref="C2026:D2026"/>
    <mergeCell ref="C2027:D2027"/>
    <mergeCell ref="C2028:D2028"/>
    <mergeCell ref="C2019:D2019"/>
    <mergeCell ref="C2020:K2020"/>
    <mergeCell ref="C2021:D2021"/>
    <mergeCell ref="C2022:D2022"/>
    <mergeCell ref="C2023:D2023"/>
    <mergeCell ref="C2014:D2014"/>
    <mergeCell ref="C2015:K2015"/>
    <mergeCell ref="C2016:D2016"/>
    <mergeCell ref="C2017:D2017"/>
    <mergeCell ref="C2018:D2018"/>
    <mergeCell ref="C2009:D2009"/>
    <mergeCell ref="C2010:D2010"/>
    <mergeCell ref="C2011:D2011"/>
    <mergeCell ref="C2012:D2012"/>
    <mergeCell ref="C2013:D2013"/>
    <mergeCell ref="C2004:D2004"/>
    <mergeCell ref="C2005:D2005"/>
    <mergeCell ref="C2006:D2006"/>
    <mergeCell ref="C2007:D2007"/>
    <mergeCell ref="C2008:D2008"/>
    <mergeCell ref="C1999:D1999"/>
    <mergeCell ref="C2000:D2000"/>
    <mergeCell ref="C2001:D2001"/>
    <mergeCell ref="C2002:D2002"/>
    <mergeCell ref="C2003:D2003"/>
    <mergeCell ref="C1994:D1994"/>
    <mergeCell ref="C1995:D1995"/>
    <mergeCell ref="C1996:K1996"/>
    <mergeCell ref="C1997:D1997"/>
    <mergeCell ref="C1998:D1998"/>
    <mergeCell ref="F1992:H1992"/>
    <mergeCell ref="I1992:K1992"/>
    <mergeCell ref="L1992:N1992"/>
    <mergeCell ref="O1992:Q1992"/>
    <mergeCell ref="F1993:H1993"/>
    <mergeCell ref="I1993:K1993"/>
    <mergeCell ref="L1993:N1993"/>
    <mergeCell ref="O1993:Q1993"/>
    <mergeCell ref="C1977:D1977"/>
    <mergeCell ref="C1978:D1978"/>
    <mergeCell ref="C1979:D1979"/>
    <mergeCell ref="C1980:D1980"/>
    <mergeCell ref="C1981:D1981"/>
    <mergeCell ref="C1972:D1972"/>
    <mergeCell ref="C1973:D1973"/>
    <mergeCell ref="C1974:D1974"/>
    <mergeCell ref="C1975:D1975"/>
    <mergeCell ref="C1976:D1976"/>
    <mergeCell ref="C1966:D1966"/>
    <mergeCell ref="C1967:D1967"/>
    <mergeCell ref="C1968:D1968"/>
    <mergeCell ref="C1969:D1969"/>
    <mergeCell ref="C1971:D1971"/>
    <mergeCell ref="C1961:D1961"/>
    <mergeCell ref="C1962:D1962"/>
    <mergeCell ref="C1963:D1963"/>
    <mergeCell ref="C1964:D1964"/>
    <mergeCell ref="C1965:D1965"/>
    <mergeCell ref="C1956:D1956"/>
    <mergeCell ref="C1957:D1957"/>
    <mergeCell ref="C1958:D1958"/>
    <mergeCell ref="C1959:D1959"/>
    <mergeCell ref="C1960:K1960"/>
    <mergeCell ref="C1951:D1951"/>
    <mergeCell ref="C1952:D1952"/>
    <mergeCell ref="C1953:K1953"/>
    <mergeCell ref="C1954:D1954"/>
    <mergeCell ref="C1955:D1955"/>
    <mergeCell ref="C1946:D1946"/>
    <mergeCell ref="C1947:D1947"/>
    <mergeCell ref="C1948:D1948"/>
    <mergeCell ref="C1949:D1949"/>
    <mergeCell ref="C1950:D1950"/>
    <mergeCell ref="C1941:K1941"/>
    <mergeCell ref="C1942:D1942"/>
    <mergeCell ref="C1943:D1943"/>
    <mergeCell ref="C1944:D1944"/>
    <mergeCell ref="C1945:D1945"/>
    <mergeCell ref="C1936:K1936"/>
    <mergeCell ref="C1937:D1937"/>
    <mergeCell ref="C1938:D1938"/>
    <mergeCell ref="C1939:D1939"/>
    <mergeCell ref="C1940:D1940"/>
    <mergeCell ref="C1931:D1931"/>
    <mergeCell ref="C1932:D1932"/>
    <mergeCell ref="C1933:D1933"/>
    <mergeCell ref="C1934:D1934"/>
    <mergeCell ref="C1935:D1935"/>
    <mergeCell ref="C1926:D1926"/>
    <mergeCell ref="C1927:D1927"/>
    <mergeCell ref="C1928:D1928"/>
    <mergeCell ref="C1929:D1929"/>
    <mergeCell ref="C1930:D1930"/>
    <mergeCell ref="C1921:D1921"/>
    <mergeCell ref="C1922:D1922"/>
    <mergeCell ref="C1923:D1923"/>
    <mergeCell ref="C1924:D1924"/>
    <mergeCell ref="C1925:D1925"/>
    <mergeCell ref="C1916:D1916"/>
    <mergeCell ref="C1917:K1917"/>
    <mergeCell ref="C1918:D1918"/>
    <mergeCell ref="C1919:D1919"/>
    <mergeCell ref="C1920:D1920"/>
    <mergeCell ref="F1914:H1914"/>
    <mergeCell ref="I1914:K1914"/>
    <mergeCell ref="L1914:N1914"/>
    <mergeCell ref="O1914:Q1914"/>
    <mergeCell ref="C1915:D1915"/>
    <mergeCell ref="C1902:D1902"/>
    <mergeCell ref="F1913:H1913"/>
    <mergeCell ref="I1913:K1913"/>
    <mergeCell ref="L1913:N1913"/>
    <mergeCell ref="O1913:Q1913"/>
    <mergeCell ref="C1897:D1897"/>
    <mergeCell ref="C1898:D1898"/>
    <mergeCell ref="C1899:D1899"/>
    <mergeCell ref="C1900:D1900"/>
    <mergeCell ref="C1901:D1901"/>
    <mergeCell ref="C1892:D1892"/>
    <mergeCell ref="C1893:D1893"/>
    <mergeCell ref="C1894:D1894"/>
    <mergeCell ref="C1895:D1895"/>
    <mergeCell ref="C1896:D1896"/>
    <mergeCell ref="C1886:D1886"/>
    <mergeCell ref="C1887:D1887"/>
    <mergeCell ref="C1888:D1888"/>
    <mergeCell ref="C1889:D1889"/>
    <mergeCell ref="C1890:D1890"/>
    <mergeCell ref="C1881:K1881"/>
    <mergeCell ref="C1882:D1882"/>
    <mergeCell ref="C1883:D1883"/>
    <mergeCell ref="C1884:D1884"/>
    <mergeCell ref="C1885:D1885"/>
    <mergeCell ref="C1876:D1876"/>
    <mergeCell ref="C1877:D1877"/>
    <mergeCell ref="C1878:D1878"/>
    <mergeCell ref="C1879:D1879"/>
    <mergeCell ref="C1880:D1880"/>
    <mergeCell ref="C1871:D1871"/>
    <mergeCell ref="C1872:D1872"/>
    <mergeCell ref="C1873:D1873"/>
    <mergeCell ref="C1874:K1874"/>
    <mergeCell ref="C1875:D1875"/>
    <mergeCell ref="C1866:D1866"/>
    <mergeCell ref="C1867:D1867"/>
    <mergeCell ref="C1868:D1868"/>
    <mergeCell ref="C1869:D1869"/>
    <mergeCell ref="C1870:D1870"/>
    <mergeCell ref="C1861:D1861"/>
    <mergeCell ref="C1862:K1862"/>
    <mergeCell ref="C1863:D1863"/>
    <mergeCell ref="C1864:D1864"/>
    <mergeCell ref="C1865:D1865"/>
    <mergeCell ref="C1856:D1856"/>
    <mergeCell ref="C1857:K1857"/>
    <mergeCell ref="C1858:D1858"/>
    <mergeCell ref="C1859:D1859"/>
    <mergeCell ref="C1860:D1860"/>
    <mergeCell ref="C1851:D1851"/>
    <mergeCell ref="C1852:D1852"/>
    <mergeCell ref="C1853:D1853"/>
    <mergeCell ref="C1854:D1854"/>
    <mergeCell ref="C1855:D1855"/>
    <mergeCell ref="C1846:D1846"/>
    <mergeCell ref="C1847:D1847"/>
    <mergeCell ref="C1848:D1848"/>
    <mergeCell ref="C1849:D1849"/>
    <mergeCell ref="C1850:D1850"/>
    <mergeCell ref="C1841:D1841"/>
    <mergeCell ref="C1842:D1842"/>
    <mergeCell ref="C1843:D1843"/>
    <mergeCell ref="C1844:D1844"/>
    <mergeCell ref="C1845:D1845"/>
    <mergeCell ref="C1836:D1836"/>
    <mergeCell ref="C1837:D1837"/>
    <mergeCell ref="C1838:K1838"/>
    <mergeCell ref="C1839:D1839"/>
    <mergeCell ref="C1840:D1840"/>
    <mergeCell ref="F1834:H1834"/>
    <mergeCell ref="I1834:K1834"/>
    <mergeCell ref="L1834:N1834"/>
    <mergeCell ref="O1834:Q1834"/>
    <mergeCell ref="F1835:H1835"/>
    <mergeCell ref="I1835:K1835"/>
    <mergeCell ref="L1835:N1835"/>
    <mergeCell ref="O1835:Q1835"/>
    <mergeCell ref="C1819:D1819"/>
    <mergeCell ref="C1820:D1820"/>
    <mergeCell ref="C1821:D1821"/>
    <mergeCell ref="C1822:D1822"/>
    <mergeCell ref="C1823:D1823"/>
    <mergeCell ref="C1814:D1814"/>
    <mergeCell ref="C1815:D1815"/>
    <mergeCell ref="C1816:D1816"/>
    <mergeCell ref="C1817:D1817"/>
    <mergeCell ref="C1818:D1818"/>
    <mergeCell ref="C1808:D1808"/>
    <mergeCell ref="C1809:D1809"/>
    <mergeCell ref="C1810:D1810"/>
    <mergeCell ref="C1811:D1811"/>
    <mergeCell ref="C1813:D1813"/>
    <mergeCell ref="C1803:D1803"/>
    <mergeCell ref="C1804:D1804"/>
    <mergeCell ref="C1805:D1805"/>
    <mergeCell ref="C1806:D1806"/>
    <mergeCell ref="C1807:D1807"/>
    <mergeCell ref="C1798:D1798"/>
    <mergeCell ref="C1799:D1799"/>
    <mergeCell ref="C1800:D1800"/>
    <mergeCell ref="C1801:D1801"/>
    <mergeCell ref="C1802:K1802"/>
    <mergeCell ref="C1793:D1793"/>
    <mergeCell ref="C1794:D1794"/>
    <mergeCell ref="C1795:K1795"/>
    <mergeCell ref="C1796:D1796"/>
    <mergeCell ref="C1797:D1797"/>
    <mergeCell ref="C1788:D1788"/>
    <mergeCell ref="C1789:D1789"/>
    <mergeCell ref="C1790:D1790"/>
    <mergeCell ref="C1791:D1791"/>
    <mergeCell ref="C1792:D1792"/>
    <mergeCell ref="C1783:K1783"/>
    <mergeCell ref="C1784:D1784"/>
    <mergeCell ref="C1785:D1785"/>
    <mergeCell ref="C1786:D1786"/>
    <mergeCell ref="C1787:D1787"/>
    <mergeCell ref="C1778:K1778"/>
    <mergeCell ref="C1779:D1779"/>
    <mergeCell ref="C1780:D1780"/>
    <mergeCell ref="C1781:D1781"/>
    <mergeCell ref="C1782:D1782"/>
    <mergeCell ref="C1773:D1773"/>
    <mergeCell ref="C1774:D1774"/>
    <mergeCell ref="C1775:D1775"/>
    <mergeCell ref="C1776:D1776"/>
    <mergeCell ref="C1777:D1777"/>
    <mergeCell ref="C1768:D1768"/>
    <mergeCell ref="C1769:D1769"/>
    <mergeCell ref="C1770:D1770"/>
    <mergeCell ref="C1771:D1771"/>
    <mergeCell ref="C1772:D1772"/>
    <mergeCell ref="C1763:D1763"/>
    <mergeCell ref="C1764:D1764"/>
    <mergeCell ref="C1765:D1765"/>
    <mergeCell ref="C1766:D1766"/>
    <mergeCell ref="C1767:D1767"/>
    <mergeCell ref="C1758:D1758"/>
    <mergeCell ref="C1759:K1759"/>
    <mergeCell ref="C1760:D1760"/>
    <mergeCell ref="C1761:D1761"/>
    <mergeCell ref="C1762:D1762"/>
    <mergeCell ref="F1756:H1756"/>
    <mergeCell ref="I1756:K1756"/>
    <mergeCell ref="L1756:N1756"/>
    <mergeCell ref="O1756:Q1756"/>
    <mergeCell ref="C1757:D1757"/>
    <mergeCell ref="C1744:D1744"/>
    <mergeCell ref="F1755:H1755"/>
    <mergeCell ref="I1755:K1755"/>
    <mergeCell ref="L1755:N1755"/>
    <mergeCell ref="O1755:Q1755"/>
    <mergeCell ref="C1739:D1739"/>
    <mergeCell ref="C1740:D1740"/>
    <mergeCell ref="C1741:D1741"/>
    <mergeCell ref="C1742:D1742"/>
    <mergeCell ref="C1743:D1743"/>
    <mergeCell ref="C1734:D1734"/>
    <mergeCell ref="C1735:D1735"/>
    <mergeCell ref="C1736:D1736"/>
    <mergeCell ref="C1737:D1737"/>
    <mergeCell ref="C1738:D1738"/>
    <mergeCell ref="C1728:D1728"/>
    <mergeCell ref="C1729:D1729"/>
    <mergeCell ref="C1730:D1730"/>
    <mergeCell ref="C1731:D1731"/>
    <mergeCell ref="C1732:D1732"/>
    <mergeCell ref="C1723:K1723"/>
    <mergeCell ref="C1724:D1724"/>
    <mergeCell ref="C1725:D1725"/>
    <mergeCell ref="C1726:D1726"/>
    <mergeCell ref="C1727:D1727"/>
    <mergeCell ref="C1718:D1718"/>
    <mergeCell ref="C1719:D1719"/>
    <mergeCell ref="C1720:D1720"/>
    <mergeCell ref="C1721:D1721"/>
    <mergeCell ref="C1722:D1722"/>
    <mergeCell ref="C1713:D1713"/>
    <mergeCell ref="C1714:D1714"/>
    <mergeCell ref="C1715:D1715"/>
    <mergeCell ref="C1716:K1716"/>
    <mergeCell ref="C1717:D1717"/>
    <mergeCell ref="C1708:D1708"/>
    <mergeCell ref="C1709:D1709"/>
    <mergeCell ref="C1710:D1710"/>
    <mergeCell ref="C1711:D1711"/>
    <mergeCell ref="C1712:D1712"/>
    <mergeCell ref="C1703:D1703"/>
    <mergeCell ref="C1704:K1704"/>
    <mergeCell ref="C1705:D1705"/>
    <mergeCell ref="C1706:D1706"/>
    <mergeCell ref="C1707:D1707"/>
    <mergeCell ref="C1698:D1698"/>
    <mergeCell ref="C1699:K1699"/>
    <mergeCell ref="C1700:D1700"/>
    <mergeCell ref="C1701:D1701"/>
    <mergeCell ref="C1702:D1702"/>
    <mergeCell ref="C1693:D1693"/>
    <mergeCell ref="C1694:D1694"/>
    <mergeCell ref="C1695:D1695"/>
    <mergeCell ref="C1696:D1696"/>
    <mergeCell ref="C1697:D1697"/>
    <mergeCell ref="C1688:D1688"/>
    <mergeCell ref="C1689:D1689"/>
    <mergeCell ref="C1690:D1690"/>
    <mergeCell ref="C1691:D1691"/>
    <mergeCell ref="C1692:D1692"/>
    <mergeCell ref="C1683:D1683"/>
    <mergeCell ref="C1684:D1684"/>
    <mergeCell ref="C1685:D1685"/>
    <mergeCell ref="C1686:D1686"/>
    <mergeCell ref="C1687:D1687"/>
    <mergeCell ref="C1678:D1678"/>
    <mergeCell ref="C1679:D1679"/>
    <mergeCell ref="C1680:K1680"/>
    <mergeCell ref="C1681:D1681"/>
    <mergeCell ref="C1682:D1682"/>
    <mergeCell ref="I1676:K1676"/>
    <mergeCell ref="L1676:N1676"/>
    <mergeCell ref="O1676:Q1676"/>
    <mergeCell ref="F1677:H1677"/>
    <mergeCell ref="I1677:K1677"/>
    <mergeCell ref="L1677:N1677"/>
    <mergeCell ref="O1677:Q1677"/>
    <mergeCell ref="C1662:D1662"/>
    <mergeCell ref="C1663:D1663"/>
    <mergeCell ref="C1664:D1664"/>
    <mergeCell ref="C1665:D1665"/>
    <mergeCell ref="F1676:H1676"/>
    <mergeCell ref="C1657:D1657"/>
    <mergeCell ref="C1658:D1658"/>
    <mergeCell ref="C1659:D1659"/>
    <mergeCell ref="C1660:D1660"/>
    <mergeCell ref="C1661:D1661"/>
    <mergeCell ref="C1651:D1651"/>
    <mergeCell ref="C1652:D1652"/>
    <mergeCell ref="C1653:D1653"/>
    <mergeCell ref="C1655:D1655"/>
    <mergeCell ref="C1656:D1656"/>
    <mergeCell ref="C1646:D1646"/>
    <mergeCell ref="C1647:D1647"/>
    <mergeCell ref="C1648:D1648"/>
    <mergeCell ref="C1649:D1649"/>
    <mergeCell ref="C1650:D1650"/>
    <mergeCell ref="C1641:D1641"/>
    <mergeCell ref="C1642:D1642"/>
    <mergeCell ref="C1643:D1643"/>
    <mergeCell ref="C1644:K1644"/>
    <mergeCell ref="C1645:D1645"/>
    <mergeCell ref="C1636:D1636"/>
    <mergeCell ref="C1637:K1637"/>
    <mergeCell ref="C1638:D1638"/>
    <mergeCell ref="C1639:D1639"/>
    <mergeCell ref="C1640:D1640"/>
    <mergeCell ref="C1631:D1631"/>
    <mergeCell ref="C1632:D1632"/>
    <mergeCell ref="C1633:D1633"/>
    <mergeCell ref="C1634:D1634"/>
    <mergeCell ref="C1635:D1635"/>
    <mergeCell ref="C1626:D1626"/>
    <mergeCell ref="C1627:D1627"/>
    <mergeCell ref="C1628:D1628"/>
    <mergeCell ref="C1629:D1629"/>
    <mergeCell ref="C1630:D1630"/>
    <mergeCell ref="C1621:D1621"/>
    <mergeCell ref="C1622:D1622"/>
    <mergeCell ref="C1623:D1623"/>
    <mergeCell ref="C1624:D1624"/>
    <mergeCell ref="C1625:K1625"/>
    <mergeCell ref="C1616:D1616"/>
    <mergeCell ref="C1617:D1617"/>
    <mergeCell ref="C1618:D1618"/>
    <mergeCell ref="C1619:D1619"/>
    <mergeCell ref="C1620:K1620"/>
    <mergeCell ref="C1611:D1611"/>
    <mergeCell ref="C1612:D1612"/>
    <mergeCell ref="C1613:D1613"/>
    <mergeCell ref="C1614:D1614"/>
    <mergeCell ref="C1615:D1615"/>
    <mergeCell ref="C1608:D1608"/>
    <mergeCell ref="C1609:D1609"/>
    <mergeCell ref="C1610:D1610"/>
    <mergeCell ref="C1604:D1604"/>
    <mergeCell ref="C1605:D1605"/>
    <mergeCell ref="C1606:D1606"/>
    <mergeCell ref="C1607:D1607"/>
    <mergeCell ref="C1599:D1599"/>
    <mergeCell ref="C1600:D1600"/>
    <mergeCell ref="C1601:K1601"/>
    <mergeCell ref="C1602:D1602"/>
    <mergeCell ref="C1603:D1603"/>
    <mergeCell ref="I1597:K1597"/>
    <mergeCell ref="L1597:N1597"/>
    <mergeCell ref="O1597:Q1597"/>
    <mergeCell ref="F1598:H1598"/>
    <mergeCell ref="I1598:K1598"/>
    <mergeCell ref="L1598:N1598"/>
    <mergeCell ref="O1598:Q1598"/>
    <mergeCell ref="C1586:D1586"/>
    <mergeCell ref="C1530:D1530"/>
    <mergeCell ref="C1531:D1531"/>
    <mergeCell ref="C1532:D1532"/>
    <mergeCell ref="F1597:H1597"/>
    <mergeCell ref="C1581:D1581"/>
    <mergeCell ref="C1582:D1582"/>
    <mergeCell ref="C1583:D1583"/>
    <mergeCell ref="C1584:D1584"/>
    <mergeCell ref="C1585:D1585"/>
    <mergeCell ref="C1576:D1576"/>
    <mergeCell ref="C1577:D1577"/>
    <mergeCell ref="C1578:D1578"/>
    <mergeCell ref="C1579:D1579"/>
    <mergeCell ref="C1580:D1580"/>
    <mergeCell ref="C1570:D1570"/>
    <mergeCell ref="C1571:D1571"/>
    <mergeCell ref="C1572:D1572"/>
    <mergeCell ref="C1573:D1573"/>
    <mergeCell ref="C1574:D1574"/>
    <mergeCell ref="C1565:K1565"/>
    <mergeCell ref="C1566:D1566"/>
    <mergeCell ref="C1567:D1567"/>
    <mergeCell ref="C1568:D1568"/>
    <mergeCell ref="C1569:D1569"/>
    <mergeCell ref="C1560:D1560"/>
    <mergeCell ref="C1561:D1561"/>
    <mergeCell ref="C1562:D1562"/>
    <mergeCell ref="C1563:D1563"/>
    <mergeCell ref="C1564:D1564"/>
    <mergeCell ref="C1555:D1555"/>
    <mergeCell ref="C1556:D1556"/>
    <mergeCell ref="C1557:D1557"/>
    <mergeCell ref="C1558:K1558"/>
    <mergeCell ref="C1559:D1559"/>
    <mergeCell ref="C1550:D1550"/>
    <mergeCell ref="C1551:D1551"/>
    <mergeCell ref="C1552:D1552"/>
    <mergeCell ref="C1553:D1553"/>
    <mergeCell ref="C1554:D1554"/>
    <mergeCell ref="C1545:D1545"/>
    <mergeCell ref="C1546:K1546"/>
    <mergeCell ref="C1547:D1547"/>
    <mergeCell ref="C1548:D1548"/>
    <mergeCell ref="C1549:D1549"/>
    <mergeCell ref="C1540:D1540"/>
    <mergeCell ref="C1541:K1541"/>
    <mergeCell ref="C1542:D1542"/>
    <mergeCell ref="C1543:D1543"/>
    <mergeCell ref="C1544:D1544"/>
    <mergeCell ref="C1535:D1535"/>
    <mergeCell ref="C1536:D1536"/>
    <mergeCell ref="C1537:D1537"/>
    <mergeCell ref="C1538:D1538"/>
    <mergeCell ref="C1539:D1539"/>
    <mergeCell ref="C1527:D1527"/>
    <mergeCell ref="C1528:D1528"/>
    <mergeCell ref="C1529:D1529"/>
    <mergeCell ref="C1533:D1533"/>
    <mergeCell ref="C1534:D1534"/>
    <mergeCell ref="C1522:D1522"/>
    <mergeCell ref="C1523:D1523"/>
    <mergeCell ref="C1524:D1524"/>
    <mergeCell ref="C1525:D1525"/>
    <mergeCell ref="C1526:D1526"/>
    <mergeCell ref="C1517:D1517"/>
    <mergeCell ref="C1518:D1518"/>
    <mergeCell ref="C1519:K1519"/>
    <mergeCell ref="C1520:D1520"/>
    <mergeCell ref="C1521:D1521"/>
    <mergeCell ref="F1515:H1515"/>
    <mergeCell ref="I1515:K1515"/>
    <mergeCell ref="L1515:N1515"/>
    <mergeCell ref="O1515:Q1515"/>
    <mergeCell ref="F1516:H1516"/>
    <mergeCell ref="I1516:K1516"/>
    <mergeCell ref="L1516:N1516"/>
    <mergeCell ref="O1516:Q1516"/>
    <mergeCell ref="C1500:D1500"/>
    <mergeCell ref="C1501:D1501"/>
    <mergeCell ref="C1502:D1502"/>
    <mergeCell ref="C1503:D1503"/>
    <mergeCell ref="C1504:D1504"/>
    <mergeCell ref="C1495:D1495"/>
    <mergeCell ref="C1496:D1496"/>
    <mergeCell ref="C1497:D1497"/>
    <mergeCell ref="C1498:D1498"/>
    <mergeCell ref="C1499:D1499"/>
    <mergeCell ref="C1489:D1489"/>
    <mergeCell ref="C1490:D1490"/>
    <mergeCell ref="C1491:D1491"/>
    <mergeCell ref="C1492:D1492"/>
    <mergeCell ref="C1494:D1494"/>
    <mergeCell ref="C1484:D1484"/>
    <mergeCell ref="C1485:D1485"/>
    <mergeCell ref="C1486:D1486"/>
    <mergeCell ref="C1487:D1487"/>
    <mergeCell ref="C1488:D1488"/>
    <mergeCell ref="C1479:D1479"/>
    <mergeCell ref="C1480:D1480"/>
    <mergeCell ref="C1481:D1481"/>
    <mergeCell ref="C1482:D1482"/>
    <mergeCell ref="C1483:K1483"/>
    <mergeCell ref="C1474:D1474"/>
    <mergeCell ref="C1475:D1475"/>
    <mergeCell ref="C1476:K1476"/>
    <mergeCell ref="C1477:D1477"/>
    <mergeCell ref="C1478:D1478"/>
    <mergeCell ref="C1469:D1469"/>
    <mergeCell ref="C1470:D1470"/>
    <mergeCell ref="C1471:D1471"/>
    <mergeCell ref="C1472:D1472"/>
    <mergeCell ref="C1473:D1473"/>
    <mergeCell ref="C1464:K1464"/>
    <mergeCell ref="C1465:D1465"/>
    <mergeCell ref="C1466:D1466"/>
    <mergeCell ref="C1467:D1467"/>
    <mergeCell ref="C1468:D1468"/>
    <mergeCell ref="C1459:K1459"/>
    <mergeCell ref="C1460:D1460"/>
    <mergeCell ref="C1461:D1461"/>
    <mergeCell ref="C1462:D1462"/>
    <mergeCell ref="C1463:D1463"/>
    <mergeCell ref="C1454:D1454"/>
    <mergeCell ref="C1455:D1455"/>
    <mergeCell ref="C1456:D1456"/>
    <mergeCell ref="C1457:D1457"/>
    <mergeCell ref="C1458:D1458"/>
    <mergeCell ref="C1449:D1449"/>
    <mergeCell ref="C1450:D1450"/>
    <mergeCell ref="C1451:D1451"/>
    <mergeCell ref="C1452:D1452"/>
    <mergeCell ref="C1453:D1453"/>
    <mergeCell ref="C1444:D1444"/>
    <mergeCell ref="C1445:D1445"/>
    <mergeCell ref="C1446:D1446"/>
    <mergeCell ref="C1447:D1447"/>
    <mergeCell ref="C1448:D1448"/>
    <mergeCell ref="C1439:D1439"/>
    <mergeCell ref="C1440:K1440"/>
    <mergeCell ref="C1441:D1441"/>
    <mergeCell ref="C1442:D1442"/>
    <mergeCell ref="C1443:D1443"/>
    <mergeCell ref="F1437:H1437"/>
    <mergeCell ref="I1437:K1437"/>
    <mergeCell ref="L1437:N1437"/>
    <mergeCell ref="O1437:Q1437"/>
    <mergeCell ref="C1438:D1438"/>
    <mergeCell ref="C1425:D1425"/>
    <mergeCell ref="F1436:H1436"/>
    <mergeCell ref="I1436:K1436"/>
    <mergeCell ref="L1436:N1436"/>
    <mergeCell ref="O1436:Q1436"/>
    <mergeCell ref="C1420:D1420"/>
    <mergeCell ref="C1421:D1421"/>
    <mergeCell ref="C1422:D1422"/>
    <mergeCell ref="C1423:D1423"/>
    <mergeCell ref="C1424:D1424"/>
    <mergeCell ref="C1415:D1415"/>
    <mergeCell ref="C1416:D1416"/>
    <mergeCell ref="C1417:D1417"/>
    <mergeCell ref="C1418:D1418"/>
    <mergeCell ref="C1419:D1419"/>
    <mergeCell ref="C1409:D1409"/>
    <mergeCell ref="C1410:D1410"/>
    <mergeCell ref="C1411:D1411"/>
    <mergeCell ref="C1412:D1412"/>
    <mergeCell ref="C1413:D1413"/>
    <mergeCell ref="C1404:K1404"/>
    <mergeCell ref="C1405:D1405"/>
    <mergeCell ref="C1406:D1406"/>
    <mergeCell ref="C1407:D1407"/>
    <mergeCell ref="C1408:D1408"/>
    <mergeCell ref="C1399:D1399"/>
    <mergeCell ref="C1400:D1400"/>
    <mergeCell ref="C1401:D1401"/>
    <mergeCell ref="C1402:D1402"/>
    <mergeCell ref="C1403:D1403"/>
    <mergeCell ref="C1394:D1394"/>
    <mergeCell ref="C1395:D1395"/>
    <mergeCell ref="C1396:D1396"/>
    <mergeCell ref="C1397:K1397"/>
    <mergeCell ref="C1398:D1398"/>
    <mergeCell ref="C1389:D1389"/>
    <mergeCell ref="C1390:D1390"/>
    <mergeCell ref="C1391:D1391"/>
    <mergeCell ref="C1392:D1392"/>
    <mergeCell ref="C1393:D1393"/>
    <mergeCell ref="C1388:D1388"/>
    <mergeCell ref="C1384:D1384"/>
    <mergeCell ref="C1385:K1385"/>
    <mergeCell ref="C1386:D1386"/>
    <mergeCell ref="C1387:D1387"/>
    <mergeCell ref="C1379:D1379"/>
    <mergeCell ref="C1380:K1380"/>
    <mergeCell ref="C1381:D1381"/>
    <mergeCell ref="C1382:D1382"/>
    <mergeCell ref="C1383:D1383"/>
    <mergeCell ref="C1374:D1374"/>
    <mergeCell ref="C1375:D1375"/>
    <mergeCell ref="C1376:D1376"/>
    <mergeCell ref="C1377:D1377"/>
    <mergeCell ref="C1378:D1378"/>
    <mergeCell ref="C1371:D1371"/>
    <mergeCell ref="C1372:D1372"/>
    <mergeCell ref="C1373:D1373"/>
    <mergeCell ref="C1369:D1369"/>
    <mergeCell ref="C1370:D1370"/>
    <mergeCell ref="C1364:D1364"/>
    <mergeCell ref="C1365:D1365"/>
    <mergeCell ref="C1366:D1366"/>
    <mergeCell ref="C1367:D1367"/>
    <mergeCell ref="C1368:D1368"/>
    <mergeCell ref="C1359:D1359"/>
    <mergeCell ref="C1360:D1360"/>
    <mergeCell ref="C1361:K1361"/>
    <mergeCell ref="C1362:D1362"/>
    <mergeCell ref="C1363:D1363"/>
    <mergeCell ref="F1357:H1357"/>
    <mergeCell ref="I1357:K1357"/>
    <mergeCell ref="L1357:N1357"/>
    <mergeCell ref="O1357:Q1357"/>
    <mergeCell ref="F1358:H1358"/>
    <mergeCell ref="I1358:K1358"/>
    <mergeCell ref="L1358:N1358"/>
    <mergeCell ref="O1358:Q1358"/>
    <mergeCell ref="C1342:D1342"/>
    <mergeCell ref="C1343:D1343"/>
    <mergeCell ref="C1344:D1344"/>
    <mergeCell ref="C1345:D1345"/>
    <mergeCell ref="C1346:D1346"/>
    <mergeCell ref="C1337:D1337"/>
    <mergeCell ref="C1338:D1338"/>
    <mergeCell ref="C1339:D1339"/>
    <mergeCell ref="C1340:D1340"/>
    <mergeCell ref="C1341:D1341"/>
    <mergeCell ref="C1331:D1331"/>
    <mergeCell ref="C1332:D1332"/>
    <mergeCell ref="C1333:D1333"/>
    <mergeCell ref="C1334:D1334"/>
    <mergeCell ref="C1336:D1336"/>
    <mergeCell ref="C1326:D1326"/>
    <mergeCell ref="C1327:D1327"/>
    <mergeCell ref="C1328:D1328"/>
    <mergeCell ref="C1329:D1329"/>
    <mergeCell ref="C1330:D1330"/>
    <mergeCell ref="C1321:D1321"/>
    <mergeCell ref="C1322:D1322"/>
    <mergeCell ref="C1323:D1323"/>
    <mergeCell ref="C1324:D1324"/>
    <mergeCell ref="C1325:K1325"/>
    <mergeCell ref="C1316:D1316"/>
    <mergeCell ref="C1317:D1317"/>
    <mergeCell ref="C1318:K1318"/>
    <mergeCell ref="C1319:D1319"/>
    <mergeCell ref="C1320:D1320"/>
    <mergeCell ref="C1311:D1311"/>
    <mergeCell ref="C1312:D1312"/>
    <mergeCell ref="C1313:D1313"/>
    <mergeCell ref="C1314:D1314"/>
    <mergeCell ref="C1315:D1315"/>
    <mergeCell ref="C1306:K1306"/>
    <mergeCell ref="C1307:D1307"/>
    <mergeCell ref="C1308:D1308"/>
    <mergeCell ref="C1309:D1309"/>
    <mergeCell ref="C1310:D1310"/>
    <mergeCell ref="C1301:K1301"/>
    <mergeCell ref="C1302:D1302"/>
    <mergeCell ref="C1303:D1303"/>
    <mergeCell ref="C1304:D1304"/>
    <mergeCell ref="C1305:D1305"/>
    <mergeCell ref="C1296:D1296"/>
    <mergeCell ref="C1297:D1297"/>
    <mergeCell ref="C1298:D1298"/>
    <mergeCell ref="C1299:D1299"/>
    <mergeCell ref="C1300:D1300"/>
    <mergeCell ref="C1291:D1291"/>
    <mergeCell ref="C1292:D1292"/>
    <mergeCell ref="C1293:D1293"/>
    <mergeCell ref="C1294:D1294"/>
    <mergeCell ref="C1295:D1295"/>
    <mergeCell ref="C1290:D1290"/>
    <mergeCell ref="C1286:D1286"/>
    <mergeCell ref="C1287:D1287"/>
    <mergeCell ref="C1288:D1288"/>
    <mergeCell ref="C1289:D1289"/>
    <mergeCell ref="C1281:D1281"/>
    <mergeCell ref="C1282:K1282"/>
    <mergeCell ref="C1283:D1283"/>
    <mergeCell ref="C1284:D1284"/>
    <mergeCell ref="C1285:D1285"/>
    <mergeCell ref="F1279:H1279"/>
    <mergeCell ref="I1279:K1279"/>
    <mergeCell ref="L1279:N1279"/>
    <mergeCell ref="O1279:Q1279"/>
    <mergeCell ref="C1280:D1280"/>
    <mergeCell ref="C1267:D1267"/>
    <mergeCell ref="F1278:H1278"/>
    <mergeCell ref="I1278:K1278"/>
    <mergeCell ref="L1278:N1278"/>
    <mergeCell ref="O1278:Q1278"/>
    <mergeCell ref="C1262:D1262"/>
    <mergeCell ref="C1263:D1263"/>
    <mergeCell ref="C1264:D1264"/>
    <mergeCell ref="C1265:D1265"/>
    <mergeCell ref="C1266:D1266"/>
    <mergeCell ref="C1257:D1257"/>
    <mergeCell ref="C1258:D1258"/>
    <mergeCell ref="C1259:D1259"/>
    <mergeCell ref="C1260:D1260"/>
    <mergeCell ref="C1261:D1261"/>
    <mergeCell ref="C1251:D1251"/>
    <mergeCell ref="C1252:D1252"/>
    <mergeCell ref="C1253:D1253"/>
    <mergeCell ref="C1254:D1254"/>
    <mergeCell ref="C1255:D1255"/>
    <mergeCell ref="C1246:K1246"/>
    <mergeCell ref="C1247:D1247"/>
    <mergeCell ref="C1248:D1248"/>
    <mergeCell ref="C1249:D1249"/>
    <mergeCell ref="C1250:D1250"/>
    <mergeCell ref="C1241:D1241"/>
    <mergeCell ref="C1242:D1242"/>
    <mergeCell ref="C1243:D1243"/>
    <mergeCell ref="C1244:D1244"/>
    <mergeCell ref="C1245:D1245"/>
    <mergeCell ref="C1236:D1236"/>
    <mergeCell ref="C1237:D1237"/>
    <mergeCell ref="C1238:D1238"/>
    <mergeCell ref="C1239:K1239"/>
    <mergeCell ref="C1240:D1240"/>
    <mergeCell ref="C1231:D1231"/>
    <mergeCell ref="C1232:D1232"/>
    <mergeCell ref="C1233:D1233"/>
    <mergeCell ref="C1234:D1234"/>
    <mergeCell ref="C1235:D1235"/>
    <mergeCell ref="C1226:D1226"/>
    <mergeCell ref="C1227:K1227"/>
    <mergeCell ref="C1228:D1228"/>
    <mergeCell ref="C1229:D1229"/>
    <mergeCell ref="C1230:D1230"/>
    <mergeCell ref="C1221:D1221"/>
    <mergeCell ref="C1222:K1222"/>
    <mergeCell ref="C1223:D1223"/>
    <mergeCell ref="C1224:D1224"/>
    <mergeCell ref="C1225:D1225"/>
    <mergeCell ref="C1217:D1217"/>
    <mergeCell ref="C1218:D1218"/>
    <mergeCell ref="C1219:D1219"/>
    <mergeCell ref="C1220:D1220"/>
    <mergeCell ref="C1216:D1216"/>
    <mergeCell ref="C1211:D1211"/>
    <mergeCell ref="C1212:D1212"/>
    <mergeCell ref="C1213:D1213"/>
    <mergeCell ref="C1214:D1214"/>
    <mergeCell ref="C1215:D1215"/>
    <mergeCell ref="C1206:D1206"/>
    <mergeCell ref="C1207:D1207"/>
    <mergeCell ref="C1208:D1208"/>
    <mergeCell ref="C1209:D1209"/>
    <mergeCell ref="C1210:D1210"/>
    <mergeCell ref="C1201:D1201"/>
    <mergeCell ref="C1202:D1202"/>
    <mergeCell ref="C1203:K1203"/>
    <mergeCell ref="C1204:D1204"/>
    <mergeCell ref="C1205:D1205"/>
    <mergeCell ref="F1199:H1199"/>
    <mergeCell ref="I1199:K1199"/>
    <mergeCell ref="L1199:N1199"/>
    <mergeCell ref="O1199:Q1199"/>
    <mergeCell ref="F1200:H1200"/>
    <mergeCell ref="I1200:K1200"/>
    <mergeCell ref="L1200:N1200"/>
    <mergeCell ref="O1200:Q1200"/>
    <mergeCell ref="C1184:D1184"/>
    <mergeCell ref="C1185:D1185"/>
    <mergeCell ref="C1186:D1186"/>
    <mergeCell ref="C1187:D1187"/>
    <mergeCell ref="C1188:D1188"/>
    <mergeCell ref="C1179:D1179"/>
    <mergeCell ref="C1180:D1180"/>
    <mergeCell ref="C1181:D1181"/>
    <mergeCell ref="C1182:D1182"/>
    <mergeCell ref="C1183:D1183"/>
    <mergeCell ref="C1173:D1173"/>
    <mergeCell ref="C1174:D1174"/>
    <mergeCell ref="C1175:D1175"/>
    <mergeCell ref="C1176:D1176"/>
    <mergeCell ref="C1178:D1178"/>
    <mergeCell ref="C1168:D1168"/>
    <mergeCell ref="C1169:D1169"/>
    <mergeCell ref="C1170:D1170"/>
    <mergeCell ref="C1171:D1171"/>
    <mergeCell ref="C1172:D1172"/>
    <mergeCell ref="C1163:D1163"/>
    <mergeCell ref="C1164:D1164"/>
    <mergeCell ref="C1165:D1165"/>
    <mergeCell ref="C1166:D1166"/>
    <mergeCell ref="C1167:K1167"/>
    <mergeCell ref="C1158:D1158"/>
    <mergeCell ref="C1159:D1159"/>
    <mergeCell ref="C1160:K1160"/>
    <mergeCell ref="C1161:D1161"/>
    <mergeCell ref="C1162:D1162"/>
    <mergeCell ref="C1157:D1157"/>
    <mergeCell ref="C1153:D1153"/>
    <mergeCell ref="C1154:D1154"/>
    <mergeCell ref="C1155:D1155"/>
    <mergeCell ref="C1156:D1156"/>
    <mergeCell ref="C1148:K1148"/>
    <mergeCell ref="C1149:D1149"/>
    <mergeCell ref="C1150:D1150"/>
    <mergeCell ref="C1151:D1151"/>
    <mergeCell ref="C1152:D1152"/>
    <mergeCell ref="C1143:K1143"/>
    <mergeCell ref="C1144:D1144"/>
    <mergeCell ref="C1145:D1145"/>
    <mergeCell ref="C1146:D1146"/>
    <mergeCell ref="C1147:D1147"/>
    <mergeCell ref="C1138:D1138"/>
    <mergeCell ref="C1139:D1139"/>
    <mergeCell ref="C1140:D1140"/>
    <mergeCell ref="C1141:D1141"/>
    <mergeCell ref="C1142:D1142"/>
    <mergeCell ref="C1135:D1135"/>
    <mergeCell ref="C1136:D1136"/>
    <mergeCell ref="C1137:D1137"/>
    <mergeCell ref="C1133:D1133"/>
    <mergeCell ref="C1134:D1134"/>
    <mergeCell ref="C1128:D1128"/>
    <mergeCell ref="C1129:D1129"/>
    <mergeCell ref="C1130:D1130"/>
    <mergeCell ref="C1131:D1131"/>
    <mergeCell ref="C1132:D1132"/>
    <mergeCell ref="C1123:D1123"/>
    <mergeCell ref="C1124:K1124"/>
    <mergeCell ref="C1125:D1125"/>
    <mergeCell ref="C1126:D1126"/>
    <mergeCell ref="C1127:D1127"/>
    <mergeCell ref="F1121:H1121"/>
    <mergeCell ref="I1121:K1121"/>
    <mergeCell ref="L1121:N1121"/>
    <mergeCell ref="O1121:Q1121"/>
    <mergeCell ref="C1122:D1122"/>
    <mergeCell ref="C1109:D1109"/>
    <mergeCell ref="F1120:H1120"/>
    <mergeCell ref="I1120:K1120"/>
    <mergeCell ref="L1120:N1120"/>
    <mergeCell ref="O1120:Q1120"/>
    <mergeCell ref="C1104:D1104"/>
    <mergeCell ref="C1105:D1105"/>
    <mergeCell ref="C1106:D1106"/>
    <mergeCell ref="C1107:D1107"/>
    <mergeCell ref="C1108:D1108"/>
    <mergeCell ref="C1099:D1099"/>
    <mergeCell ref="C1100:D1100"/>
    <mergeCell ref="C1101:D1101"/>
    <mergeCell ref="C1102:D1102"/>
    <mergeCell ref="C1103:D1103"/>
    <mergeCell ref="C1093:D1093"/>
    <mergeCell ref="C1094:D1094"/>
    <mergeCell ref="C1095:D1095"/>
    <mergeCell ref="C1096:D1096"/>
    <mergeCell ref="C1097:D1097"/>
    <mergeCell ref="C1088:K1088"/>
    <mergeCell ref="C1089:D1089"/>
    <mergeCell ref="C1090:D1090"/>
    <mergeCell ref="C1091:D1091"/>
    <mergeCell ref="C1092:D1092"/>
    <mergeCell ref="C1083:D1083"/>
    <mergeCell ref="C1084:D1084"/>
    <mergeCell ref="C1085:D1085"/>
    <mergeCell ref="C1086:D1086"/>
    <mergeCell ref="C1087:D1087"/>
    <mergeCell ref="C1078:D1078"/>
    <mergeCell ref="C1079:D1079"/>
    <mergeCell ref="C1080:D1080"/>
    <mergeCell ref="C1081:K1081"/>
    <mergeCell ref="C1082:D1082"/>
    <mergeCell ref="C1077:D1077"/>
    <mergeCell ref="C1073:D1073"/>
    <mergeCell ref="C1074:D1074"/>
    <mergeCell ref="C1075:D1075"/>
    <mergeCell ref="C1076:D1076"/>
    <mergeCell ref="C1068:D1068"/>
    <mergeCell ref="C1069:K1069"/>
    <mergeCell ref="C1070:D1070"/>
    <mergeCell ref="C1071:D1071"/>
    <mergeCell ref="C1072:D1072"/>
    <mergeCell ref="C1063:D1063"/>
    <mergeCell ref="C1064:K1064"/>
    <mergeCell ref="C1065:D1065"/>
    <mergeCell ref="C1066:D1066"/>
    <mergeCell ref="C1067:D1067"/>
    <mergeCell ref="C1058:D1058"/>
    <mergeCell ref="C1059:D1059"/>
    <mergeCell ref="C1060:D1060"/>
    <mergeCell ref="C1061:D1061"/>
    <mergeCell ref="C1062:D1062"/>
    <mergeCell ref="C1053:D1053"/>
    <mergeCell ref="C1054:D1054"/>
    <mergeCell ref="C1055:D1055"/>
    <mergeCell ref="C1056:D1056"/>
    <mergeCell ref="C1057:D1057"/>
    <mergeCell ref="C1048:D1048"/>
    <mergeCell ref="C1049:D1049"/>
    <mergeCell ref="C1050:D1050"/>
    <mergeCell ref="C1051:D1051"/>
    <mergeCell ref="C1052:D1052"/>
    <mergeCell ref="C1043:D1043"/>
    <mergeCell ref="C1044:D1044"/>
    <mergeCell ref="C1045:K1045"/>
    <mergeCell ref="C1046:D1046"/>
    <mergeCell ref="C1047:D1047"/>
    <mergeCell ref="F1041:H1041"/>
    <mergeCell ref="I1041:K1041"/>
    <mergeCell ref="L1041:N1041"/>
    <mergeCell ref="O1041:Q1041"/>
    <mergeCell ref="F1042:H1042"/>
    <mergeCell ref="I1042:K1042"/>
    <mergeCell ref="L1042:N1042"/>
    <mergeCell ref="O1042:Q1042"/>
    <mergeCell ref="C1026:D1026"/>
    <mergeCell ref="C1027:D1027"/>
    <mergeCell ref="C1028:D1028"/>
    <mergeCell ref="C1029:D1029"/>
    <mergeCell ref="C1030:D1030"/>
    <mergeCell ref="C1021:D1021"/>
    <mergeCell ref="C1022:D1022"/>
    <mergeCell ref="C1023:D1023"/>
    <mergeCell ref="C1024:D1024"/>
    <mergeCell ref="C1025:D1025"/>
    <mergeCell ref="C1015:D1015"/>
    <mergeCell ref="C1016:D1016"/>
    <mergeCell ref="C1017:D1017"/>
    <mergeCell ref="C1018:D1018"/>
    <mergeCell ref="C1020:D1020"/>
    <mergeCell ref="C1010:D1010"/>
    <mergeCell ref="C1011:D1011"/>
    <mergeCell ref="C1012:D1012"/>
    <mergeCell ref="C1013:D1013"/>
    <mergeCell ref="C1014:D1014"/>
    <mergeCell ref="C1005:D1005"/>
    <mergeCell ref="C1006:D1006"/>
    <mergeCell ref="C1007:D1007"/>
    <mergeCell ref="C1008:D1008"/>
    <mergeCell ref="C1009:K1009"/>
    <mergeCell ref="C1000:D1000"/>
    <mergeCell ref="C1001:D1001"/>
    <mergeCell ref="C1002:K1002"/>
    <mergeCell ref="C1003:D1003"/>
    <mergeCell ref="C1004:D1004"/>
    <mergeCell ref="C995:D995"/>
    <mergeCell ref="C996:D996"/>
    <mergeCell ref="C997:D997"/>
    <mergeCell ref="C998:D998"/>
    <mergeCell ref="C999:D999"/>
    <mergeCell ref="C990:K990"/>
    <mergeCell ref="C991:D991"/>
    <mergeCell ref="C992:D992"/>
    <mergeCell ref="C993:D993"/>
    <mergeCell ref="C994:D994"/>
    <mergeCell ref="C985:K985"/>
    <mergeCell ref="C986:D986"/>
    <mergeCell ref="C987:D987"/>
    <mergeCell ref="C988:D988"/>
    <mergeCell ref="C989:D989"/>
    <mergeCell ref="C980:D980"/>
    <mergeCell ref="C981:D981"/>
    <mergeCell ref="C982:D982"/>
    <mergeCell ref="C983:D983"/>
    <mergeCell ref="C984:D984"/>
    <mergeCell ref="C975:D975"/>
    <mergeCell ref="C976:D976"/>
    <mergeCell ref="C977:D977"/>
    <mergeCell ref="C978:D978"/>
    <mergeCell ref="C979:D979"/>
    <mergeCell ref="C973:D973"/>
    <mergeCell ref="C974:D974"/>
    <mergeCell ref="C970:D970"/>
    <mergeCell ref="C971:D971"/>
    <mergeCell ref="C972:D972"/>
    <mergeCell ref="C965:D965"/>
    <mergeCell ref="C966:K966"/>
    <mergeCell ref="C967:D967"/>
    <mergeCell ref="C968:D968"/>
    <mergeCell ref="C969:D969"/>
    <mergeCell ref="F963:H963"/>
    <mergeCell ref="I963:K963"/>
    <mergeCell ref="L963:N963"/>
    <mergeCell ref="O963:Q963"/>
    <mergeCell ref="C964:D964"/>
    <mergeCell ref="C951:D951"/>
    <mergeCell ref="F962:H962"/>
    <mergeCell ref="I962:K962"/>
    <mergeCell ref="L962:N962"/>
    <mergeCell ref="O962:Q962"/>
    <mergeCell ref="C946:D946"/>
    <mergeCell ref="C947:D947"/>
    <mergeCell ref="C948:D948"/>
    <mergeCell ref="C949:D949"/>
    <mergeCell ref="C950:D950"/>
    <mergeCell ref="C941:D941"/>
    <mergeCell ref="C942:D942"/>
    <mergeCell ref="C943:D943"/>
    <mergeCell ref="C944:D944"/>
    <mergeCell ref="C945:D945"/>
    <mergeCell ref="C935:D935"/>
    <mergeCell ref="C936:D936"/>
    <mergeCell ref="C937:D937"/>
    <mergeCell ref="C938:D938"/>
    <mergeCell ref="C939:D939"/>
    <mergeCell ref="C930:K930"/>
    <mergeCell ref="C931:D931"/>
    <mergeCell ref="C932:D932"/>
    <mergeCell ref="C933:D933"/>
    <mergeCell ref="C934:D934"/>
    <mergeCell ref="C925:D925"/>
    <mergeCell ref="C926:D926"/>
    <mergeCell ref="C927:D927"/>
    <mergeCell ref="C928:D928"/>
    <mergeCell ref="C929:D929"/>
    <mergeCell ref="C920:D920"/>
    <mergeCell ref="C921:D921"/>
    <mergeCell ref="C922:D922"/>
    <mergeCell ref="C923:K923"/>
    <mergeCell ref="C924:D924"/>
    <mergeCell ref="C917:D917"/>
    <mergeCell ref="C918:D918"/>
    <mergeCell ref="C919:D919"/>
    <mergeCell ref="C915:D915"/>
    <mergeCell ref="C916:D916"/>
    <mergeCell ref="C910:D910"/>
    <mergeCell ref="C911:K911"/>
    <mergeCell ref="C912:D912"/>
    <mergeCell ref="C913:D913"/>
    <mergeCell ref="C914:D914"/>
    <mergeCell ref="C905:D905"/>
    <mergeCell ref="C906:K906"/>
    <mergeCell ref="C907:D907"/>
    <mergeCell ref="C908:D908"/>
    <mergeCell ref="C909:D909"/>
    <mergeCell ref="C900:D900"/>
    <mergeCell ref="C901:D901"/>
    <mergeCell ref="C902:D902"/>
    <mergeCell ref="C903:D903"/>
    <mergeCell ref="C904:D904"/>
    <mergeCell ref="C895:D895"/>
    <mergeCell ref="C896:D896"/>
    <mergeCell ref="C897:D897"/>
    <mergeCell ref="C898:D898"/>
    <mergeCell ref="C899:D899"/>
    <mergeCell ref="C893:D893"/>
    <mergeCell ref="C894:D894"/>
    <mergeCell ref="C890:D890"/>
    <mergeCell ref="C891:D891"/>
    <mergeCell ref="C892:D892"/>
    <mergeCell ref="C885:D885"/>
    <mergeCell ref="C886:D886"/>
    <mergeCell ref="C887:K887"/>
    <mergeCell ref="C888:D888"/>
    <mergeCell ref="C889:D889"/>
    <mergeCell ref="F883:H883"/>
    <mergeCell ref="I883:K883"/>
    <mergeCell ref="L883:N883"/>
    <mergeCell ref="O883:Q883"/>
    <mergeCell ref="F884:H884"/>
    <mergeCell ref="I884:K884"/>
    <mergeCell ref="L884:N884"/>
    <mergeCell ref="O884:Q884"/>
    <mergeCell ref="C868:D868"/>
    <mergeCell ref="C869:D869"/>
    <mergeCell ref="C870:D870"/>
    <mergeCell ref="C871:D871"/>
    <mergeCell ref="C872:D872"/>
    <mergeCell ref="C863:D863"/>
    <mergeCell ref="C864:D864"/>
    <mergeCell ref="C865:D865"/>
    <mergeCell ref="C866:D866"/>
    <mergeCell ref="C867:D867"/>
    <mergeCell ref="C857:D857"/>
    <mergeCell ref="C858:D858"/>
    <mergeCell ref="C859:D859"/>
    <mergeCell ref="C860:D860"/>
    <mergeCell ref="C862:D862"/>
    <mergeCell ref="C852:D852"/>
    <mergeCell ref="C853:D853"/>
    <mergeCell ref="C854:D854"/>
    <mergeCell ref="C855:D855"/>
    <mergeCell ref="C856:D856"/>
    <mergeCell ref="C847:D847"/>
    <mergeCell ref="C848:D848"/>
    <mergeCell ref="C849:D849"/>
    <mergeCell ref="C850:D850"/>
    <mergeCell ref="C851:K851"/>
    <mergeCell ref="C842:D842"/>
    <mergeCell ref="C843:D843"/>
    <mergeCell ref="C844:K844"/>
    <mergeCell ref="C845:D845"/>
    <mergeCell ref="C846:D846"/>
    <mergeCell ref="C837:D837"/>
    <mergeCell ref="C838:D838"/>
    <mergeCell ref="C839:D839"/>
    <mergeCell ref="C840:D840"/>
    <mergeCell ref="C841:D841"/>
    <mergeCell ref="C836:D836"/>
    <mergeCell ref="C832:K832"/>
    <mergeCell ref="C833:D833"/>
    <mergeCell ref="C834:D834"/>
    <mergeCell ref="C835:D835"/>
    <mergeCell ref="C827:K827"/>
    <mergeCell ref="C828:D828"/>
    <mergeCell ref="C829:D829"/>
    <mergeCell ref="C830:D830"/>
    <mergeCell ref="C831:D831"/>
    <mergeCell ref="C822:D822"/>
    <mergeCell ref="C823:D823"/>
    <mergeCell ref="C824:D824"/>
    <mergeCell ref="C825:D825"/>
    <mergeCell ref="C826:D826"/>
    <mergeCell ref="C817:D817"/>
    <mergeCell ref="C818:D818"/>
    <mergeCell ref="C819:D819"/>
    <mergeCell ref="C820:D820"/>
    <mergeCell ref="C821:D821"/>
    <mergeCell ref="C812:D812"/>
    <mergeCell ref="C813:D813"/>
    <mergeCell ref="C814:D814"/>
    <mergeCell ref="C815:D815"/>
    <mergeCell ref="C816:D816"/>
    <mergeCell ref="C807:D807"/>
    <mergeCell ref="C808:K808"/>
    <mergeCell ref="C809:D809"/>
    <mergeCell ref="C810:D810"/>
    <mergeCell ref="C811:D811"/>
    <mergeCell ref="F805:H805"/>
    <mergeCell ref="I805:K805"/>
    <mergeCell ref="L805:N805"/>
    <mergeCell ref="O805:Q805"/>
    <mergeCell ref="C806:D806"/>
    <mergeCell ref="C793:D793"/>
    <mergeCell ref="F804:H804"/>
    <mergeCell ref="I804:K804"/>
    <mergeCell ref="L804:N804"/>
    <mergeCell ref="O804:Q804"/>
    <mergeCell ref="C788:D788"/>
    <mergeCell ref="C789:D789"/>
    <mergeCell ref="C790:D790"/>
    <mergeCell ref="C791:D791"/>
    <mergeCell ref="C792:D792"/>
    <mergeCell ref="C783:D783"/>
    <mergeCell ref="C784:D784"/>
    <mergeCell ref="C785:D785"/>
    <mergeCell ref="C786:D786"/>
    <mergeCell ref="C787:D787"/>
    <mergeCell ref="C777:D777"/>
    <mergeCell ref="C778:D778"/>
    <mergeCell ref="C779:D779"/>
    <mergeCell ref="C780:D780"/>
    <mergeCell ref="C781:D781"/>
    <mergeCell ref="C772:K772"/>
    <mergeCell ref="C773:D773"/>
    <mergeCell ref="C774:D774"/>
    <mergeCell ref="C775:D775"/>
    <mergeCell ref="C776:D776"/>
    <mergeCell ref="C767:D767"/>
    <mergeCell ref="C768:D768"/>
    <mergeCell ref="C769:D769"/>
    <mergeCell ref="C770:D770"/>
    <mergeCell ref="C771:D771"/>
    <mergeCell ref="C762:D762"/>
    <mergeCell ref="C763:D763"/>
    <mergeCell ref="C764:D764"/>
    <mergeCell ref="C765:K765"/>
    <mergeCell ref="C766:D766"/>
    <mergeCell ref="C758:D758"/>
    <mergeCell ref="C759:D759"/>
    <mergeCell ref="C760:D760"/>
    <mergeCell ref="C761:D761"/>
    <mergeCell ref="C757:D757"/>
    <mergeCell ref="C752:D752"/>
    <mergeCell ref="C753:K753"/>
    <mergeCell ref="C754:D754"/>
    <mergeCell ref="C755:D755"/>
    <mergeCell ref="C756:D756"/>
    <mergeCell ref="C748:K748"/>
    <mergeCell ref="C749:D749"/>
    <mergeCell ref="C750:D750"/>
    <mergeCell ref="C751:D751"/>
    <mergeCell ref="C747:D747"/>
    <mergeCell ref="C742:D742"/>
    <mergeCell ref="C743:D743"/>
    <mergeCell ref="C744:D744"/>
    <mergeCell ref="C745:D745"/>
    <mergeCell ref="C746:D746"/>
    <mergeCell ref="C737:D737"/>
    <mergeCell ref="C738:D738"/>
    <mergeCell ref="C739:D739"/>
    <mergeCell ref="C740:D740"/>
    <mergeCell ref="C741:D741"/>
    <mergeCell ref="C732:D732"/>
    <mergeCell ref="C733:D733"/>
    <mergeCell ref="C734:D734"/>
    <mergeCell ref="C735:D735"/>
    <mergeCell ref="C736:D736"/>
    <mergeCell ref="C727:D727"/>
    <mergeCell ref="C728:D728"/>
    <mergeCell ref="C729:K729"/>
    <mergeCell ref="C730:D730"/>
    <mergeCell ref="C731:D731"/>
    <mergeCell ref="F725:H725"/>
    <mergeCell ref="I725:K725"/>
    <mergeCell ref="L725:N725"/>
    <mergeCell ref="O725:Q725"/>
    <mergeCell ref="F726:H726"/>
    <mergeCell ref="I726:K726"/>
    <mergeCell ref="L726:N726"/>
    <mergeCell ref="O726:Q726"/>
    <mergeCell ref="C710:D710"/>
    <mergeCell ref="C711:D711"/>
    <mergeCell ref="C712:D712"/>
    <mergeCell ref="C713:D713"/>
    <mergeCell ref="C714:D714"/>
    <mergeCell ref="C705:D705"/>
    <mergeCell ref="C706:D706"/>
    <mergeCell ref="C707:D707"/>
    <mergeCell ref="C708:D708"/>
    <mergeCell ref="C709:D709"/>
    <mergeCell ref="C699:D699"/>
    <mergeCell ref="C700:D700"/>
    <mergeCell ref="C701:D701"/>
    <mergeCell ref="C702:D702"/>
    <mergeCell ref="C704:D704"/>
    <mergeCell ref="C694:D694"/>
    <mergeCell ref="C695:D695"/>
    <mergeCell ref="C696:D696"/>
    <mergeCell ref="C697:D697"/>
    <mergeCell ref="C698:D698"/>
    <mergeCell ref="C689:D689"/>
    <mergeCell ref="C690:D690"/>
    <mergeCell ref="C691:D691"/>
    <mergeCell ref="C692:D692"/>
    <mergeCell ref="C693:K693"/>
    <mergeCell ref="C686:K686"/>
    <mergeCell ref="C687:D687"/>
    <mergeCell ref="C688:D688"/>
    <mergeCell ref="C684:D684"/>
    <mergeCell ref="C685:D685"/>
    <mergeCell ref="C679:D679"/>
    <mergeCell ref="C680:D680"/>
    <mergeCell ref="C681:D681"/>
    <mergeCell ref="C682:D682"/>
    <mergeCell ref="C683:D683"/>
    <mergeCell ref="C674:K674"/>
    <mergeCell ref="C675:D675"/>
    <mergeCell ref="C676:D676"/>
    <mergeCell ref="C677:D677"/>
    <mergeCell ref="C678:D678"/>
    <mergeCell ref="C669:K669"/>
    <mergeCell ref="C670:D670"/>
    <mergeCell ref="C671:D671"/>
    <mergeCell ref="C672:D672"/>
    <mergeCell ref="C673:D673"/>
    <mergeCell ref="C664:D664"/>
    <mergeCell ref="C665:D665"/>
    <mergeCell ref="C666:D666"/>
    <mergeCell ref="C667:D667"/>
    <mergeCell ref="C668:D668"/>
    <mergeCell ref="C659:D659"/>
    <mergeCell ref="C660:D660"/>
    <mergeCell ref="C661:D661"/>
    <mergeCell ref="C662:D662"/>
    <mergeCell ref="C663:D663"/>
    <mergeCell ref="C654:D654"/>
    <mergeCell ref="C655:D655"/>
    <mergeCell ref="C656:D656"/>
    <mergeCell ref="C657:D657"/>
    <mergeCell ref="C658:D658"/>
    <mergeCell ref="C649:D649"/>
    <mergeCell ref="C650:K650"/>
    <mergeCell ref="C651:D651"/>
    <mergeCell ref="C652:D652"/>
    <mergeCell ref="C653:D653"/>
    <mergeCell ref="F647:H647"/>
    <mergeCell ref="I647:K647"/>
    <mergeCell ref="L647:N647"/>
    <mergeCell ref="O647:Q647"/>
    <mergeCell ref="C648:D648"/>
    <mergeCell ref="C635:D635"/>
    <mergeCell ref="F646:H646"/>
    <mergeCell ref="I646:K646"/>
    <mergeCell ref="L646:N646"/>
    <mergeCell ref="O646:Q646"/>
    <mergeCell ref="C630:D630"/>
    <mergeCell ref="C631:D631"/>
    <mergeCell ref="C632:D632"/>
    <mergeCell ref="C633:D633"/>
    <mergeCell ref="C634:D634"/>
    <mergeCell ref="C625:D625"/>
    <mergeCell ref="C626:D626"/>
    <mergeCell ref="C627:D627"/>
    <mergeCell ref="C628:D628"/>
    <mergeCell ref="C629:D629"/>
    <mergeCell ref="C619:D619"/>
    <mergeCell ref="C620:D620"/>
    <mergeCell ref="C621:D621"/>
    <mergeCell ref="C622:D622"/>
    <mergeCell ref="C623:D623"/>
    <mergeCell ref="C614:K614"/>
    <mergeCell ref="C615:D615"/>
    <mergeCell ref="C616:D616"/>
    <mergeCell ref="C617:D617"/>
    <mergeCell ref="C618:D618"/>
    <mergeCell ref="C609:D609"/>
    <mergeCell ref="C610:D610"/>
    <mergeCell ref="C611:D611"/>
    <mergeCell ref="C612:D612"/>
    <mergeCell ref="C613:D613"/>
    <mergeCell ref="C607:K607"/>
    <mergeCell ref="C608:D608"/>
    <mergeCell ref="C604:D604"/>
    <mergeCell ref="C605:D605"/>
    <mergeCell ref="C606:D606"/>
    <mergeCell ref="C599:D599"/>
    <mergeCell ref="C600:D600"/>
    <mergeCell ref="C601:D601"/>
    <mergeCell ref="C602:D602"/>
    <mergeCell ref="C603:D603"/>
    <mergeCell ref="C594:D594"/>
    <mergeCell ref="C595:K595"/>
    <mergeCell ref="C596:D596"/>
    <mergeCell ref="C597:D597"/>
    <mergeCell ref="C598:D598"/>
    <mergeCell ref="C590:K590"/>
    <mergeCell ref="C591:D591"/>
    <mergeCell ref="C592:D592"/>
    <mergeCell ref="C593:D593"/>
    <mergeCell ref="C589:D589"/>
    <mergeCell ref="C584:D584"/>
    <mergeCell ref="C585:D585"/>
    <mergeCell ref="C586:D586"/>
    <mergeCell ref="C587:D587"/>
    <mergeCell ref="C588:D588"/>
    <mergeCell ref="C579:D579"/>
    <mergeCell ref="C580:D580"/>
    <mergeCell ref="C581:D581"/>
    <mergeCell ref="C582:D582"/>
    <mergeCell ref="C583:D583"/>
    <mergeCell ref="C574:D574"/>
    <mergeCell ref="C575:D575"/>
    <mergeCell ref="C576:D576"/>
    <mergeCell ref="C577:D577"/>
    <mergeCell ref="C578:D578"/>
    <mergeCell ref="C569:D569"/>
    <mergeCell ref="C570:D570"/>
    <mergeCell ref="C571:K571"/>
    <mergeCell ref="C572:D572"/>
    <mergeCell ref="C573:D573"/>
    <mergeCell ref="F567:H567"/>
    <mergeCell ref="I567:K567"/>
    <mergeCell ref="L567:N567"/>
    <mergeCell ref="O567:Q567"/>
    <mergeCell ref="F568:H568"/>
    <mergeCell ref="I568:K568"/>
    <mergeCell ref="L568:N568"/>
    <mergeCell ref="O568:Q568"/>
    <mergeCell ref="C552:D552"/>
    <mergeCell ref="C553:D553"/>
    <mergeCell ref="C554:D554"/>
    <mergeCell ref="C555:D555"/>
    <mergeCell ref="C556:D556"/>
    <mergeCell ref="C547:D547"/>
    <mergeCell ref="C548:D548"/>
    <mergeCell ref="C549:D549"/>
    <mergeCell ref="C550:D550"/>
    <mergeCell ref="C551:D551"/>
    <mergeCell ref="C541:D541"/>
    <mergeCell ref="C542:D542"/>
    <mergeCell ref="C543:D543"/>
    <mergeCell ref="C544:D544"/>
    <mergeCell ref="C546:D546"/>
    <mergeCell ref="C536:D536"/>
    <mergeCell ref="C537:D537"/>
    <mergeCell ref="C538:D538"/>
    <mergeCell ref="C539:D539"/>
    <mergeCell ref="C540:D540"/>
    <mergeCell ref="C531:D531"/>
    <mergeCell ref="C532:D532"/>
    <mergeCell ref="C533:D533"/>
    <mergeCell ref="C534:D534"/>
    <mergeCell ref="C535:K535"/>
    <mergeCell ref="C528:K528"/>
    <mergeCell ref="C529:D529"/>
    <mergeCell ref="C530:D530"/>
    <mergeCell ref="C526:D526"/>
    <mergeCell ref="C527:D527"/>
    <mergeCell ref="C521:D521"/>
    <mergeCell ref="C522:D522"/>
    <mergeCell ref="C523:D523"/>
    <mergeCell ref="C524:D524"/>
    <mergeCell ref="C525:D525"/>
    <mergeCell ref="C516:K516"/>
    <mergeCell ref="C517:D517"/>
    <mergeCell ref="C518:D518"/>
    <mergeCell ref="C519:D519"/>
    <mergeCell ref="C520:D520"/>
    <mergeCell ref="C511:K511"/>
    <mergeCell ref="C512:D512"/>
    <mergeCell ref="C513:D513"/>
    <mergeCell ref="C514:D514"/>
    <mergeCell ref="C515:D515"/>
    <mergeCell ref="C506:D506"/>
    <mergeCell ref="C507:D507"/>
    <mergeCell ref="C508:D508"/>
    <mergeCell ref="C509:D509"/>
    <mergeCell ref="C510:D510"/>
    <mergeCell ref="C501:D501"/>
    <mergeCell ref="C502:D502"/>
    <mergeCell ref="C503:D503"/>
    <mergeCell ref="C504:D504"/>
    <mergeCell ref="C505:D505"/>
    <mergeCell ref="C496:D496"/>
    <mergeCell ref="C497:D497"/>
    <mergeCell ref="C498:D498"/>
    <mergeCell ref="C499:D499"/>
    <mergeCell ref="C500:D500"/>
    <mergeCell ref="C491:D491"/>
    <mergeCell ref="C492:K492"/>
    <mergeCell ref="C493:D493"/>
    <mergeCell ref="C494:D494"/>
    <mergeCell ref="C495:D495"/>
    <mergeCell ref="F489:H489"/>
    <mergeCell ref="I489:K489"/>
    <mergeCell ref="L489:N489"/>
    <mergeCell ref="O489:Q489"/>
    <mergeCell ref="C490:D490"/>
    <mergeCell ref="C477:D477"/>
    <mergeCell ref="F488:H488"/>
    <mergeCell ref="I488:K488"/>
    <mergeCell ref="L488:N488"/>
    <mergeCell ref="O488:Q488"/>
    <mergeCell ref="C472:D472"/>
    <mergeCell ref="C473:D473"/>
    <mergeCell ref="C474:D474"/>
    <mergeCell ref="C475:D475"/>
    <mergeCell ref="C476:D476"/>
    <mergeCell ref="C467:D467"/>
    <mergeCell ref="C468:D468"/>
    <mergeCell ref="C469:D469"/>
    <mergeCell ref="C470:D470"/>
    <mergeCell ref="C471:D471"/>
    <mergeCell ref="C461:D461"/>
    <mergeCell ref="C462:D462"/>
    <mergeCell ref="C463:D463"/>
    <mergeCell ref="C464:D464"/>
    <mergeCell ref="C465:D465"/>
    <mergeCell ref="C456:K456"/>
    <mergeCell ref="C457:D457"/>
    <mergeCell ref="C458:D458"/>
    <mergeCell ref="C459:D459"/>
    <mergeCell ref="C460:D460"/>
    <mergeCell ref="C451:D451"/>
    <mergeCell ref="C452:D452"/>
    <mergeCell ref="C453:D453"/>
    <mergeCell ref="C454:D454"/>
    <mergeCell ref="C455:D455"/>
    <mergeCell ref="C449:K449"/>
    <mergeCell ref="C450:D450"/>
    <mergeCell ref="C446:D446"/>
    <mergeCell ref="C447:D447"/>
    <mergeCell ref="C448:D448"/>
    <mergeCell ref="C441:D441"/>
    <mergeCell ref="C442:D442"/>
    <mergeCell ref="C443:D443"/>
    <mergeCell ref="C444:D444"/>
    <mergeCell ref="C445:D445"/>
    <mergeCell ref="C436:D436"/>
    <mergeCell ref="C437:K437"/>
    <mergeCell ref="C438:D438"/>
    <mergeCell ref="C439:D439"/>
    <mergeCell ref="C440:D440"/>
    <mergeCell ref="C432:K432"/>
    <mergeCell ref="C433:D433"/>
    <mergeCell ref="C434:D434"/>
    <mergeCell ref="C435:D435"/>
    <mergeCell ref="C431:D431"/>
    <mergeCell ref="C426:D426"/>
    <mergeCell ref="C427:D427"/>
    <mergeCell ref="C428:D428"/>
    <mergeCell ref="C429:D429"/>
    <mergeCell ref="C430:D430"/>
    <mergeCell ref="C421:D421"/>
    <mergeCell ref="C422:D422"/>
    <mergeCell ref="C423:D423"/>
    <mergeCell ref="C424:D424"/>
    <mergeCell ref="C425:D425"/>
    <mergeCell ref="C416:D416"/>
    <mergeCell ref="C417:D417"/>
    <mergeCell ref="C418:D418"/>
    <mergeCell ref="C419:D419"/>
    <mergeCell ref="C420:D420"/>
    <mergeCell ref="C411:D411"/>
    <mergeCell ref="C412:D412"/>
    <mergeCell ref="C413:K413"/>
    <mergeCell ref="C414:D414"/>
    <mergeCell ref="C415:D415"/>
    <mergeCell ref="F409:H409"/>
    <mergeCell ref="I409:K409"/>
    <mergeCell ref="L409:N409"/>
    <mergeCell ref="O409:Q409"/>
    <mergeCell ref="F410:H410"/>
    <mergeCell ref="I410:K410"/>
    <mergeCell ref="L410:N410"/>
    <mergeCell ref="O410:Q410"/>
    <mergeCell ref="C394:D394"/>
    <mergeCell ref="C395:D395"/>
    <mergeCell ref="C396:D396"/>
    <mergeCell ref="C397:D397"/>
    <mergeCell ref="C398:D398"/>
    <mergeCell ref="C389:D389"/>
    <mergeCell ref="C390:D390"/>
    <mergeCell ref="C391:D391"/>
    <mergeCell ref="C392:D392"/>
    <mergeCell ref="C393:D393"/>
    <mergeCell ref="C383:D383"/>
    <mergeCell ref="C384:D384"/>
    <mergeCell ref="C385:D385"/>
    <mergeCell ref="C386:D386"/>
    <mergeCell ref="C388:D388"/>
    <mergeCell ref="C378:D378"/>
    <mergeCell ref="C379:D379"/>
    <mergeCell ref="C380:D380"/>
    <mergeCell ref="C381:D381"/>
    <mergeCell ref="C382:D382"/>
    <mergeCell ref="C373:D373"/>
    <mergeCell ref="C374:D374"/>
    <mergeCell ref="C375:D375"/>
    <mergeCell ref="C376:D376"/>
    <mergeCell ref="C377:K377"/>
    <mergeCell ref="C370:K370"/>
    <mergeCell ref="C371:D371"/>
    <mergeCell ref="C372:D372"/>
    <mergeCell ref="C368:D368"/>
    <mergeCell ref="C369:D369"/>
    <mergeCell ref="C363:D363"/>
    <mergeCell ref="C364:D364"/>
    <mergeCell ref="C365:D365"/>
    <mergeCell ref="C366:D366"/>
    <mergeCell ref="C367:D367"/>
    <mergeCell ref="C358:K358"/>
    <mergeCell ref="C359:D359"/>
    <mergeCell ref="C360:D360"/>
    <mergeCell ref="C361:D361"/>
    <mergeCell ref="C362:D362"/>
    <mergeCell ref="C353:K353"/>
    <mergeCell ref="C354:D354"/>
    <mergeCell ref="C355:D355"/>
    <mergeCell ref="C356:D356"/>
    <mergeCell ref="C357:D357"/>
    <mergeCell ref="C348:D348"/>
    <mergeCell ref="C349:D349"/>
    <mergeCell ref="C350:D350"/>
    <mergeCell ref="C351:D351"/>
    <mergeCell ref="C352:D352"/>
    <mergeCell ref="C343:D343"/>
    <mergeCell ref="C344:D344"/>
    <mergeCell ref="C345:D345"/>
    <mergeCell ref="C346:D346"/>
    <mergeCell ref="C347:D347"/>
    <mergeCell ref="C338:D338"/>
    <mergeCell ref="C339:D339"/>
    <mergeCell ref="C340:D340"/>
    <mergeCell ref="C341:D341"/>
    <mergeCell ref="C342:D342"/>
    <mergeCell ref="C333:D333"/>
    <mergeCell ref="C334:K334"/>
    <mergeCell ref="C335:D335"/>
    <mergeCell ref="C336:D336"/>
    <mergeCell ref="C337:D337"/>
    <mergeCell ref="F331:H331"/>
    <mergeCell ref="I331:K331"/>
    <mergeCell ref="L331:N331"/>
    <mergeCell ref="O331:Q331"/>
    <mergeCell ref="C332:D332"/>
    <mergeCell ref="C319:D319"/>
    <mergeCell ref="F330:H330"/>
    <mergeCell ref="I330:K330"/>
    <mergeCell ref="L330:N330"/>
    <mergeCell ref="O330:Q330"/>
    <mergeCell ref="C314:D314"/>
    <mergeCell ref="C315:D315"/>
    <mergeCell ref="C316:D316"/>
    <mergeCell ref="C317:D317"/>
    <mergeCell ref="C318:D318"/>
    <mergeCell ref="C309:D309"/>
    <mergeCell ref="C310:D310"/>
    <mergeCell ref="C311:D311"/>
    <mergeCell ref="C312:D312"/>
    <mergeCell ref="C313:D313"/>
    <mergeCell ref="C303:D303"/>
    <mergeCell ref="C304:D304"/>
    <mergeCell ref="C305:D305"/>
    <mergeCell ref="C306:D306"/>
    <mergeCell ref="C307:D307"/>
    <mergeCell ref="C298:K298"/>
    <mergeCell ref="C299:D299"/>
    <mergeCell ref="C300:D300"/>
    <mergeCell ref="C301:D301"/>
    <mergeCell ref="C302:D302"/>
    <mergeCell ref="C293:D293"/>
    <mergeCell ref="C294:D294"/>
    <mergeCell ref="C295:D295"/>
    <mergeCell ref="C296:D296"/>
    <mergeCell ref="C297:D297"/>
    <mergeCell ref="C291:K291"/>
    <mergeCell ref="C292:D292"/>
    <mergeCell ref="C288:D288"/>
    <mergeCell ref="C289:D289"/>
    <mergeCell ref="C290:D290"/>
    <mergeCell ref="C283:D283"/>
    <mergeCell ref="C284:D284"/>
    <mergeCell ref="C285:D285"/>
    <mergeCell ref="C286:D286"/>
    <mergeCell ref="C287:D287"/>
    <mergeCell ref="C278:D278"/>
    <mergeCell ref="C279:K279"/>
    <mergeCell ref="C280:D280"/>
    <mergeCell ref="C281:D281"/>
    <mergeCell ref="C282:D282"/>
    <mergeCell ref="C274:K274"/>
    <mergeCell ref="C275:D275"/>
    <mergeCell ref="C276:D276"/>
    <mergeCell ref="C277:D277"/>
    <mergeCell ref="C273:D273"/>
    <mergeCell ref="C268:D268"/>
    <mergeCell ref="C269:D269"/>
    <mergeCell ref="C270:D270"/>
    <mergeCell ref="C271:D271"/>
    <mergeCell ref="C272:D272"/>
    <mergeCell ref="C263:D263"/>
    <mergeCell ref="C264:D264"/>
    <mergeCell ref="C265:D265"/>
    <mergeCell ref="C266:D266"/>
    <mergeCell ref="C267:D267"/>
    <mergeCell ref="C258:D258"/>
    <mergeCell ref="C259:D259"/>
    <mergeCell ref="C260:D260"/>
    <mergeCell ref="C261:D261"/>
    <mergeCell ref="C262:D262"/>
    <mergeCell ref="C253:D253"/>
    <mergeCell ref="C254:D254"/>
    <mergeCell ref="C255:K255"/>
    <mergeCell ref="C256:D256"/>
    <mergeCell ref="C257:D257"/>
    <mergeCell ref="F251:H251"/>
    <mergeCell ref="I251:K251"/>
    <mergeCell ref="L251:N251"/>
    <mergeCell ref="O251:Q251"/>
    <mergeCell ref="F252:H252"/>
    <mergeCell ref="I252:K252"/>
    <mergeCell ref="L252:N252"/>
    <mergeCell ref="O252:Q252"/>
    <mergeCell ref="C236:D236"/>
    <mergeCell ref="C237:D237"/>
    <mergeCell ref="C238:D238"/>
    <mergeCell ref="C239:D239"/>
    <mergeCell ref="C240:D240"/>
    <mergeCell ref="C231:D231"/>
    <mergeCell ref="C232:D232"/>
    <mergeCell ref="C233:D233"/>
    <mergeCell ref="C234:D234"/>
    <mergeCell ref="C235:D235"/>
    <mergeCell ref="C225:D225"/>
    <mergeCell ref="C226:D226"/>
    <mergeCell ref="C227:D227"/>
    <mergeCell ref="C228:D228"/>
    <mergeCell ref="C230:D230"/>
    <mergeCell ref="C220:D220"/>
    <mergeCell ref="C221:D221"/>
    <mergeCell ref="C222:D222"/>
    <mergeCell ref="C223:D223"/>
    <mergeCell ref="C224:D224"/>
    <mergeCell ref="C215:D215"/>
    <mergeCell ref="C216:D216"/>
    <mergeCell ref="C217:D217"/>
    <mergeCell ref="C218:D218"/>
    <mergeCell ref="C219:K219"/>
    <mergeCell ref="C212:K212"/>
    <mergeCell ref="C213:D213"/>
    <mergeCell ref="C214:D214"/>
    <mergeCell ref="C210:D210"/>
    <mergeCell ref="C211:D211"/>
    <mergeCell ref="C205:D205"/>
    <mergeCell ref="C206:D206"/>
    <mergeCell ref="C207:D207"/>
    <mergeCell ref="C208:D208"/>
    <mergeCell ref="C209:D209"/>
    <mergeCell ref="C200:K200"/>
    <mergeCell ref="C201:D201"/>
    <mergeCell ref="C202:D202"/>
    <mergeCell ref="C203:D203"/>
    <mergeCell ref="C204:D204"/>
    <mergeCell ref="C195:K195"/>
    <mergeCell ref="C196:D196"/>
    <mergeCell ref="C197:D197"/>
    <mergeCell ref="C198:D198"/>
    <mergeCell ref="C199:D199"/>
    <mergeCell ref="C190:D190"/>
    <mergeCell ref="C191:D191"/>
    <mergeCell ref="C192:D192"/>
    <mergeCell ref="C193:D193"/>
    <mergeCell ref="C194:D194"/>
    <mergeCell ref="C185:D185"/>
    <mergeCell ref="C186:D186"/>
    <mergeCell ref="C187:D187"/>
    <mergeCell ref="C188:D188"/>
    <mergeCell ref="C189:D189"/>
    <mergeCell ref="C180:D180"/>
    <mergeCell ref="C181:D181"/>
    <mergeCell ref="C182:D182"/>
    <mergeCell ref="C183:D183"/>
    <mergeCell ref="C184:D184"/>
    <mergeCell ref="C175:D175"/>
    <mergeCell ref="C176:K176"/>
    <mergeCell ref="C177:D177"/>
    <mergeCell ref="C178:D178"/>
    <mergeCell ref="C179:D179"/>
    <mergeCell ref="F173:H173"/>
    <mergeCell ref="I173:K173"/>
    <mergeCell ref="L173:N173"/>
    <mergeCell ref="O173:Q173"/>
    <mergeCell ref="C174:D174"/>
    <mergeCell ref="C161:D161"/>
    <mergeCell ref="F172:H172"/>
    <mergeCell ref="I172:K172"/>
    <mergeCell ref="L172:N172"/>
    <mergeCell ref="O172:Q172"/>
    <mergeCell ref="C156:D156"/>
    <mergeCell ref="C157:D157"/>
    <mergeCell ref="C158:D158"/>
    <mergeCell ref="C159:D159"/>
    <mergeCell ref="C160:D160"/>
    <mergeCell ref="C151:D151"/>
    <mergeCell ref="C152:D152"/>
    <mergeCell ref="C153:D153"/>
    <mergeCell ref="C154:D154"/>
    <mergeCell ref="C155:D155"/>
    <mergeCell ref="C145:D145"/>
    <mergeCell ref="C146:D146"/>
    <mergeCell ref="C147:D147"/>
    <mergeCell ref="C148:D148"/>
    <mergeCell ref="C149:D149"/>
    <mergeCell ref="C140:K140"/>
    <mergeCell ref="C141:D141"/>
    <mergeCell ref="C142:D142"/>
    <mergeCell ref="C143:D143"/>
    <mergeCell ref="C144:D144"/>
    <mergeCell ref="C135:D135"/>
    <mergeCell ref="C136:D136"/>
    <mergeCell ref="C137:D137"/>
    <mergeCell ref="C138:D138"/>
    <mergeCell ref="C139:D139"/>
    <mergeCell ref="C133:K133"/>
    <mergeCell ref="C134:D134"/>
    <mergeCell ref="C95:D95"/>
    <mergeCell ref="C96:D96"/>
    <mergeCell ref="C97:K97"/>
    <mergeCell ref="C98:D98"/>
    <mergeCell ref="C99:D99"/>
    <mergeCell ref="C130:D130"/>
    <mergeCell ref="C131:D131"/>
    <mergeCell ref="C132:D132"/>
    <mergeCell ref="C125:D125"/>
    <mergeCell ref="C126:D126"/>
    <mergeCell ref="C127:D127"/>
    <mergeCell ref="C128:D128"/>
    <mergeCell ref="C129:D129"/>
    <mergeCell ref="C120:D120"/>
    <mergeCell ref="C121:K121"/>
    <mergeCell ref="C122:D122"/>
    <mergeCell ref="C123:D123"/>
    <mergeCell ref="C124:D124"/>
    <mergeCell ref="C116:K116"/>
    <mergeCell ref="C117:D117"/>
    <mergeCell ref="C118:D118"/>
    <mergeCell ref="C119:D119"/>
    <mergeCell ref="L93:N93"/>
    <mergeCell ref="O93:Q93"/>
    <mergeCell ref="F94:H94"/>
    <mergeCell ref="I94:K94"/>
    <mergeCell ref="L94:N94"/>
    <mergeCell ref="O94:Q94"/>
    <mergeCell ref="C79:D79"/>
    <mergeCell ref="C80:D80"/>
    <mergeCell ref="C81:D81"/>
    <mergeCell ref="C82:D82"/>
    <mergeCell ref="F93:H93"/>
    <mergeCell ref="C74:D74"/>
    <mergeCell ref="C75:D75"/>
    <mergeCell ref="C76:D76"/>
    <mergeCell ref="C77:D77"/>
    <mergeCell ref="C78:D78"/>
    <mergeCell ref="C115:D115"/>
    <mergeCell ref="C110:D110"/>
    <mergeCell ref="C111:D111"/>
    <mergeCell ref="C112:D112"/>
    <mergeCell ref="C113:D113"/>
    <mergeCell ref="C114:D114"/>
    <mergeCell ref="C105:D105"/>
    <mergeCell ref="C106:D106"/>
    <mergeCell ref="C107:D107"/>
    <mergeCell ref="C108:D108"/>
    <mergeCell ref="C109:D109"/>
    <mergeCell ref="C100:D100"/>
    <mergeCell ref="C101:D101"/>
    <mergeCell ref="C102:D102"/>
    <mergeCell ref="C103:D103"/>
    <mergeCell ref="C104:D104"/>
    <mergeCell ref="C73:D73"/>
    <mergeCell ref="C63:D63"/>
    <mergeCell ref="C64:D64"/>
    <mergeCell ref="C65:D65"/>
    <mergeCell ref="C66:D66"/>
    <mergeCell ref="C67:D67"/>
    <mergeCell ref="C58:D58"/>
    <mergeCell ref="C59:D59"/>
    <mergeCell ref="C60:D60"/>
    <mergeCell ref="C61:K61"/>
    <mergeCell ref="C62:D62"/>
    <mergeCell ref="C52:D52"/>
    <mergeCell ref="C54:K54"/>
    <mergeCell ref="C55:D55"/>
    <mergeCell ref="C56:D56"/>
    <mergeCell ref="C57:D57"/>
    <mergeCell ref="I93:K93"/>
    <mergeCell ref="C25:D25"/>
    <mergeCell ref="C26:D26"/>
    <mergeCell ref="C27:D27"/>
    <mergeCell ref="C28:D28"/>
    <mergeCell ref="C29:D29"/>
    <mergeCell ref="C30:D30"/>
    <mergeCell ref="C31:D31"/>
    <mergeCell ref="C33:D33"/>
    <mergeCell ref="C34:D34"/>
    <mergeCell ref="C35:D35"/>
    <mergeCell ref="C32:D32"/>
    <mergeCell ref="F14:H14"/>
    <mergeCell ref="I14:K14"/>
    <mergeCell ref="C68:D68"/>
    <mergeCell ref="C69:D69"/>
    <mergeCell ref="C70:D70"/>
    <mergeCell ref="C72:D72"/>
    <mergeCell ref="L14:N14"/>
    <mergeCell ref="C24:D24"/>
    <mergeCell ref="F15:H15"/>
    <mergeCell ref="I15:K15"/>
    <mergeCell ref="L15:N15"/>
    <mergeCell ref="C16:D16"/>
    <mergeCell ref="C17:D17"/>
    <mergeCell ref="C18:K18"/>
    <mergeCell ref="C19:D19"/>
    <mergeCell ref="C20:D20"/>
    <mergeCell ref="C21:D21"/>
    <mergeCell ref="C22:D22"/>
    <mergeCell ref="C23:D23"/>
    <mergeCell ref="O14:Q14"/>
    <mergeCell ref="O15:Q15"/>
    <mergeCell ref="C51:D51"/>
    <mergeCell ref="C53:D53"/>
    <mergeCell ref="C50:D50"/>
    <mergeCell ref="C39:D39"/>
    <mergeCell ref="C40:D40"/>
    <mergeCell ref="C41:D41"/>
    <mergeCell ref="C42:K42"/>
    <mergeCell ref="C43:D43"/>
    <mergeCell ref="C44:D44"/>
    <mergeCell ref="C45:D45"/>
    <mergeCell ref="C46:D46"/>
    <mergeCell ref="C47:D47"/>
    <mergeCell ref="C48:D48"/>
    <mergeCell ref="C49:D49"/>
    <mergeCell ref="C38:D38"/>
    <mergeCell ref="C37:K37"/>
    <mergeCell ref="C36:D36"/>
  </mergeCells>
  <pageMargins left="0.2" right="0.2" top="0.75" bottom="0.75" header="0.3" footer="0.3"/>
  <pageSetup paperSize="3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B1:M46"/>
  <sheetViews>
    <sheetView view="pageBreakPreview" zoomScale="60" zoomScaleNormal="100" workbookViewId="0"/>
  </sheetViews>
  <sheetFormatPr defaultRowHeight="15"/>
  <cols>
    <col min="1" max="1" width="5.140625" customWidth="1"/>
    <col min="3" max="3" width="22.42578125" customWidth="1"/>
    <col min="4" max="10" width="20.7109375" customWidth="1"/>
  </cols>
  <sheetData>
    <row r="1" spans="2:10">
      <c r="B1" s="78" t="s">
        <v>0</v>
      </c>
      <c r="C1" s="78"/>
    </row>
    <row r="2" spans="2:10" ht="29.25" customHeight="1">
      <c r="B2" s="26" t="s">
        <v>352</v>
      </c>
    </row>
    <row r="4" spans="2:10">
      <c r="B4" s="63" t="s">
        <v>69</v>
      </c>
      <c r="C4" s="64"/>
      <c r="D4" s="65"/>
      <c r="E4" s="63"/>
      <c r="F4" s="64"/>
      <c r="G4" s="65"/>
      <c r="H4" s="61"/>
      <c r="I4" s="61"/>
      <c r="J4" s="61"/>
    </row>
    <row r="5" spans="2:10">
      <c r="B5" s="10"/>
      <c r="C5" s="10"/>
      <c r="D5" s="10"/>
      <c r="E5" s="63" t="s">
        <v>6</v>
      </c>
      <c r="F5" s="64"/>
      <c r="G5" s="65"/>
      <c r="H5" s="62" t="s">
        <v>48</v>
      </c>
      <c r="I5" s="62"/>
      <c r="J5" s="62"/>
    </row>
    <row r="6" spans="2:10">
      <c r="B6" s="66" t="s">
        <v>14</v>
      </c>
      <c r="C6" s="67"/>
      <c r="D6" s="21" t="s">
        <v>17</v>
      </c>
      <c r="E6" s="21" t="s">
        <v>8</v>
      </c>
      <c r="F6" s="21" t="s">
        <v>18</v>
      </c>
      <c r="G6" s="21" t="s">
        <v>19</v>
      </c>
      <c r="H6" s="21" t="s">
        <v>9</v>
      </c>
      <c r="I6" s="21" t="s">
        <v>10</v>
      </c>
      <c r="J6" s="21" t="s">
        <v>11</v>
      </c>
    </row>
    <row r="7" spans="2:10">
      <c r="B7" s="68" t="s">
        <v>15</v>
      </c>
      <c r="C7" s="69"/>
      <c r="D7" s="14"/>
      <c r="E7" s="17"/>
      <c r="F7" s="17"/>
      <c r="G7" s="17"/>
      <c r="H7" s="17"/>
      <c r="I7" s="17"/>
      <c r="J7" s="17"/>
    </row>
    <row r="8" spans="2:10">
      <c r="B8" s="75" t="s">
        <v>20</v>
      </c>
      <c r="C8" s="75"/>
      <c r="D8" s="75"/>
      <c r="E8" s="75"/>
      <c r="F8" s="75"/>
      <c r="G8" s="75"/>
      <c r="H8" s="75"/>
      <c r="I8" s="75"/>
      <c r="J8" s="75"/>
    </row>
    <row r="9" spans="2:10">
      <c r="B9" s="59"/>
      <c r="C9" s="60"/>
      <c r="D9" s="14"/>
      <c r="E9" s="17"/>
      <c r="F9" s="17"/>
      <c r="G9" s="17"/>
      <c r="H9" s="17"/>
      <c r="I9" s="17"/>
      <c r="J9" s="17"/>
    </row>
    <row r="10" spans="2:10">
      <c r="B10" s="59"/>
      <c r="C10" s="60"/>
      <c r="D10" s="14"/>
      <c r="E10" s="17"/>
      <c r="F10" s="17"/>
      <c r="G10" s="17"/>
      <c r="H10" s="17"/>
      <c r="I10" s="17"/>
      <c r="J10" s="17"/>
    </row>
    <row r="11" spans="2:10">
      <c r="B11" s="59"/>
      <c r="C11" s="60"/>
      <c r="D11" s="14"/>
      <c r="E11" s="17"/>
      <c r="F11" s="17"/>
      <c r="G11" s="17"/>
      <c r="H11" s="17"/>
      <c r="I11" s="17"/>
      <c r="J11" s="17"/>
    </row>
    <row r="12" spans="2:10">
      <c r="B12" s="59"/>
      <c r="C12" s="60"/>
      <c r="D12" s="14"/>
      <c r="E12" s="17"/>
      <c r="F12" s="17"/>
      <c r="G12" s="17"/>
      <c r="H12" s="17"/>
      <c r="I12" s="17"/>
      <c r="J12" s="17"/>
    </row>
    <row r="13" spans="2:10">
      <c r="B13" s="59"/>
      <c r="C13" s="60"/>
      <c r="D13" s="14"/>
      <c r="E13" s="17"/>
      <c r="F13" s="17"/>
      <c r="G13" s="17"/>
      <c r="H13" s="17"/>
      <c r="I13" s="17"/>
      <c r="J13" s="17"/>
    </row>
    <row r="14" spans="2:10">
      <c r="B14" s="70" t="s">
        <v>23</v>
      </c>
      <c r="C14" s="70"/>
      <c r="D14" s="70"/>
      <c r="E14" s="70"/>
      <c r="F14" s="70"/>
      <c r="G14" s="70"/>
      <c r="H14" s="70"/>
      <c r="I14" s="70"/>
      <c r="J14" s="70"/>
    </row>
    <row r="15" spans="2:10">
      <c r="B15" s="59"/>
      <c r="C15" s="60"/>
      <c r="D15" s="14"/>
      <c r="E15" s="17"/>
      <c r="F15" s="17"/>
      <c r="G15" s="17"/>
      <c r="H15" s="17"/>
      <c r="I15" s="17"/>
      <c r="J15" s="17"/>
    </row>
    <row r="16" spans="2:10">
      <c r="B16" s="59"/>
      <c r="C16" s="60"/>
      <c r="D16" s="14"/>
      <c r="E16" s="17"/>
      <c r="F16" s="17"/>
      <c r="G16" s="17"/>
      <c r="H16" s="17"/>
      <c r="I16" s="17"/>
      <c r="J16" s="17"/>
    </row>
    <row r="17" spans="2:10">
      <c r="B17" s="59"/>
      <c r="C17" s="60"/>
      <c r="D17" s="14"/>
      <c r="E17" s="17"/>
      <c r="F17" s="17"/>
      <c r="G17" s="17"/>
      <c r="H17" s="17"/>
      <c r="I17" s="17"/>
      <c r="J17" s="17"/>
    </row>
    <row r="18" spans="2:10">
      <c r="B18" s="70" t="s">
        <v>22</v>
      </c>
      <c r="C18" s="70"/>
      <c r="D18" s="70"/>
      <c r="E18" s="70"/>
      <c r="F18" s="70"/>
      <c r="G18" s="70"/>
      <c r="H18" s="70"/>
      <c r="I18" s="70"/>
      <c r="J18" s="70"/>
    </row>
    <row r="19" spans="2:10">
      <c r="B19" s="59"/>
      <c r="C19" s="60"/>
      <c r="D19" s="14"/>
      <c r="E19" s="17"/>
      <c r="F19" s="17"/>
      <c r="G19" s="17"/>
      <c r="H19" s="17"/>
      <c r="I19" s="17"/>
      <c r="J19" s="17"/>
    </row>
    <row r="20" spans="2:10">
      <c r="B20" s="59"/>
      <c r="C20" s="60"/>
      <c r="D20" s="14"/>
      <c r="E20" s="17"/>
      <c r="F20" s="17"/>
      <c r="G20" s="17"/>
      <c r="H20" s="17"/>
      <c r="I20" s="17"/>
      <c r="J20" s="17"/>
    </row>
    <row r="21" spans="2:10">
      <c r="B21" s="59"/>
      <c r="C21" s="60"/>
      <c r="D21" s="14"/>
      <c r="E21" s="17"/>
      <c r="F21" s="17"/>
      <c r="G21" s="17"/>
      <c r="H21" s="17"/>
      <c r="I21" s="17"/>
      <c r="J21" s="17"/>
    </row>
    <row r="22" spans="2:10">
      <c r="B22" s="59"/>
      <c r="C22" s="60"/>
      <c r="D22" s="14"/>
      <c r="E22" s="17"/>
      <c r="F22" s="17"/>
      <c r="G22" s="17"/>
      <c r="H22" s="17"/>
      <c r="I22" s="17"/>
      <c r="J22" s="17"/>
    </row>
    <row r="23" spans="2:10">
      <c r="B23" s="59"/>
      <c r="C23" s="60"/>
      <c r="D23" s="14"/>
      <c r="E23" s="17"/>
      <c r="F23" s="17"/>
      <c r="G23" s="17"/>
      <c r="H23" s="17"/>
      <c r="I23" s="17"/>
      <c r="J23" s="17"/>
    </row>
    <row r="24" spans="2:10">
      <c r="B24" s="59"/>
      <c r="C24" s="60"/>
      <c r="D24" s="14"/>
      <c r="E24" s="17"/>
      <c r="F24" s="17"/>
      <c r="G24" s="17"/>
      <c r="H24" s="17"/>
      <c r="I24" s="17"/>
      <c r="J24" s="17"/>
    </row>
    <row r="25" spans="2:10">
      <c r="B25" s="70" t="s">
        <v>63</v>
      </c>
      <c r="C25" s="70"/>
      <c r="D25" s="70"/>
      <c r="E25" s="70"/>
      <c r="F25" s="70"/>
      <c r="G25" s="70"/>
      <c r="H25" s="70"/>
      <c r="I25" s="70"/>
      <c r="J25" s="71"/>
    </row>
    <row r="26" spans="2:10">
      <c r="B26" s="59"/>
      <c r="C26" s="60"/>
      <c r="D26" s="14"/>
      <c r="E26" s="17"/>
      <c r="F26" s="17"/>
      <c r="G26" s="17"/>
      <c r="H26" s="17"/>
      <c r="I26" s="17"/>
      <c r="J26" s="17"/>
    </row>
    <row r="27" spans="2:10">
      <c r="B27" s="59"/>
      <c r="C27" s="60"/>
      <c r="D27" s="14"/>
      <c r="E27" s="17"/>
      <c r="F27" s="17"/>
      <c r="G27" s="17"/>
      <c r="H27" s="17"/>
      <c r="I27" s="17"/>
      <c r="J27" s="17"/>
    </row>
    <row r="28" spans="2:10">
      <c r="B28" s="59"/>
      <c r="C28" s="60"/>
      <c r="D28" s="14"/>
      <c r="E28" s="17"/>
      <c r="F28" s="17"/>
      <c r="G28" s="17"/>
      <c r="H28" s="17"/>
      <c r="I28" s="17"/>
      <c r="J28" s="17"/>
    </row>
    <row r="29" spans="2:10">
      <c r="B29" s="59"/>
      <c r="C29" s="60"/>
      <c r="D29" s="14"/>
      <c r="E29" s="17"/>
      <c r="F29" s="17"/>
      <c r="G29" s="17"/>
      <c r="H29" s="17"/>
      <c r="I29" s="17"/>
      <c r="J29" s="17"/>
    </row>
    <row r="30" spans="2:10">
      <c r="B30" s="59"/>
      <c r="C30" s="60"/>
      <c r="D30" s="14"/>
      <c r="E30" s="17"/>
      <c r="F30" s="17"/>
      <c r="G30" s="17"/>
      <c r="H30" s="17"/>
      <c r="I30" s="17"/>
      <c r="J30" s="17"/>
    </row>
    <row r="31" spans="2:10">
      <c r="B31" s="59"/>
      <c r="C31" s="60"/>
      <c r="D31" s="14"/>
      <c r="E31" s="17"/>
      <c r="F31" s="17"/>
      <c r="G31" s="17"/>
      <c r="H31" s="17"/>
      <c r="I31" s="17"/>
      <c r="J31" s="17"/>
    </row>
    <row r="32" spans="2:10">
      <c r="B32" s="59"/>
      <c r="C32" s="60"/>
      <c r="D32" s="14"/>
      <c r="E32" s="17"/>
      <c r="F32" s="17"/>
      <c r="G32" s="17"/>
      <c r="H32" s="17"/>
      <c r="I32" s="17"/>
      <c r="J32" s="17"/>
    </row>
    <row r="33" spans="2:13">
      <c r="B33" s="59"/>
      <c r="C33" s="60"/>
      <c r="D33" s="14"/>
      <c r="E33" s="17"/>
      <c r="F33" s="17"/>
      <c r="G33" s="17"/>
      <c r="H33" s="17"/>
      <c r="I33" s="17"/>
      <c r="J33" s="17"/>
    </row>
    <row r="34" spans="2:13">
      <c r="B34" s="59"/>
      <c r="C34" s="60"/>
      <c r="D34" s="14"/>
      <c r="E34" s="17"/>
      <c r="F34" s="17"/>
      <c r="G34" s="17"/>
      <c r="H34" s="17"/>
      <c r="I34" s="17"/>
      <c r="J34" s="17"/>
    </row>
    <row r="35" spans="2:13">
      <c r="B35" s="3" t="s">
        <v>16</v>
      </c>
      <c r="E35" s="18"/>
      <c r="F35" s="18"/>
      <c r="G35" s="18"/>
      <c r="H35" s="18"/>
      <c r="I35" s="18"/>
      <c r="J35" s="18"/>
    </row>
    <row r="36" spans="2:13">
      <c r="B36" s="72"/>
      <c r="C36" s="73"/>
      <c r="D36" s="27"/>
      <c r="E36" s="19"/>
      <c r="F36" s="20"/>
      <c r="G36" s="20"/>
      <c r="H36" s="17"/>
      <c r="I36" s="17"/>
      <c r="J36" s="17"/>
    </row>
    <row r="37" spans="2:13">
      <c r="B37" s="72"/>
      <c r="C37" s="73"/>
      <c r="D37" s="27"/>
      <c r="E37" s="19"/>
      <c r="F37" s="20"/>
      <c r="G37" s="20"/>
      <c r="H37" s="17"/>
      <c r="I37" s="17"/>
      <c r="J37" s="17"/>
    </row>
    <row r="38" spans="2:13">
      <c r="B38" s="59"/>
      <c r="C38" s="60"/>
      <c r="D38" s="27"/>
      <c r="E38" s="19"/>
      <c r="F38" s="20"/>
      <c r="G38" s="20"/>
      <c r="H38" s="17"/>
      <c r="I38" s="17"/>
      <c r="J38" s="17"/>
    </row>
    <row r="39" spans="2:13">
      <c r="B39" s="59"/>
      <c r="C39" s="60"/>
      <c r="D39" s="27"/>
      <c r="E39" s="19"/>
      <c r="F39" s="20"/>
      <c r="G39" s="20"/>
      <c r="H39" s="17"/>
      <c r="I39" s="17"/>
      <c r="J39" s="17"/>
    </row>
    <row r="40" spans="2:13">
      <c r="B40" s="59"/>
      <c r="C40" s="60"/>
      <c r="D40" s="27"/>
      <c r="E40" s="19"/>
      <c r="F40" s="20"/>
      <c r="G40" s="20"/>
      <c r="H40" s="17"/>
      <c r="I40" s="17"/>
      <c r="J40" s="17"/>
    </row>
    <row r="41" spans="2:13">
      <c r="B41" s="59"/>
      <c r="C41" s="60"/>
      <c r="D41" s="27"/>
      <c r="E41" s="19"/>
      <c r="F41" s="20"/>
      <c r="G41" s="20"/>
      <c r="H41" s="17"/>
      <c r="I41" s="17"/>
      <c r="J41" s="17"/>
    </row>
    <row r="42" spans="2:13">
      <c r="B42" s="74" t="s">
        <v>72</v>
      </c>
      <c r="C42" s="71"/>
      <c r="D42" s="24"/>
      <c r="E42" s="24"/>
      <c r="F42" s="24"/>
      <c r="G42" s="24"/>
      <c r="H42" s="24"/>
      <c r="I42" s="24"/>
      <c r="J42" s="24"/>
      <c r="K42" s="24"/>
      <c r="L42" s="24"/>
      <c r="M42" s="24"/>
    </row>
    <row r="43" spans="2:13">
      <c r="B43" s="74" t="s">
        <v>29</v>
      </c>
      <c r="C43" s="71"/>
      <c r="D43" s="24"/>
      <c r="E43" s="24"/>
      <c r="F43" s="24"/>
      <c r="G43" s="24"/>
      <c r="H43" s="24"/>
      <c r="I43" s="24"/>
      <c r="J43" s="24"/>
      <c r="K43" s="24"/>
      <c r="L43" s="24"/>
      <c r="M43" s="24"/>
    </row>
    <row r="44" spans="2:13">
      <c r="B44" s="74" t="s">
        <v>45</v>
      </c>
      <c r="C44" s="71"/>
      <c r="D44" s="24"/>
      <c r="E44" s="24"/>
      <c r="F44" s="24"/>
      <c r="G44" s="24"/>
      <c r="H44" s="24"/>
      <c r="I44" s="24"/>
      <c r="J44" s="24"/>
      <c r="K44" s="24"/>
      <c r="L44" s="24"/>
      <c r="M44" s="24"/>
    </row>
    <row r="45" spans="2:13">
      <c r="B45" s="76" t="s">
        <v>79</v>
      </c>
      <c r="C45" s="76"/>
      <c r="D45" s="24"/>
      <c r="E45" s="24"/>
      <c r="F45" s="24"/>
      <c r="G45" s="24"/>
      <c r="H45" s="24"/>
      <c r="I45" s="24"/>
      <c r="J45" s="24"/>
      <c r="K45" s="24"/>
      <c r="L45" s="24"/>
      <c r="M45" s="24"/>
    </row>
    <row r="46" spans="2:13">
      <c r="B46" s="76" t="s">
        <v>59</v>
      </c>
      <c r="C46" s="76"/>
      <c r="D46" s="24"/>
      <c r="E46" s="24"/>
      <c r="F46" s="24"/>
      <c r="G46" s="24"/>
      <c r="H46" s="24"/>
      <c r="I46" s="24"/>
      <c r="J46" s="24"/>
      <c r="K46" s="24"/>
      <c r="L46" s="24"/>
      <c r="M46" s="24"/>
    </row>
  </sheetData>
  <mergeCells count="46">
    <mergeCell ref="B46:C46"/>
    <mergeCell ref="B7:C7"/>
    <mergeCell ref="B42:C42"/>
    <mergeCell ref="B43:C43"/>
    <mergeCell ref="B44:C44"/>
    <mergeCell ref="B45:C45"/>
    <mergeCell ref="B13:C13"/>
    <mergeCell ref="B14:J14"/>
    <mergeCell ref="B15:C15"/>
    <mergeCell ref="B16:C16"/>
    <mergeCell ref="B8:J8"/>
    <mergeCell ref="B9:C9"/>
    <mergeCell ref="B10:C10"/>
    <mergeCell ref="B11:C11"/>
    <mergeCell ref="B12:C12"/>
    <mergeCell ref="B26:C26"/>
    <mergeCell ref="E4:G4"/>
    <mergeCell ref="H4:J4"/>
    <mergeCell ref="E5:G5"/>
    <mergeCell ref="H5:J5"/>
    <mergeCell ref="B6:C6"/>
    <mergeCell ref="B23:C23"/>
    <mergeCell ref="B24:C24"/>
    <mergeCell ref="B25:J25"/>
    <mergeCell ref="B40:C40"/>
    <mergeCell ref="B17:C17"/>
    <mergeCell ref="B18:J18"/>
    <mergeCell ref="B19:C19"/>
    <mergeCell ref="B20:C20"/>
    <mergeCell ref="B21:C21"/>
    <mergeCell ref="B41:C41"/>
    <mergeCell ref="B4:D4"/>
    <mergeCell ref="B1:C1"/>
    <mergeCell ref="B33:C33"/>
    <mergeCell ref="B34:C34"/>
    <mergeCell ref="B36:C36"/>
    <mergeCell ref="B37:C37"/>
    <mergeCell ref="B38:C38"/>
    <mergeCell ref="B39:C39"/>
    <mergeCell ref="B27:C27"/>
    <mergeCell ref="B28:C28"/>
    <mergeCell ref="B29:C29"/>
    <mergeCell ref="B30:C30"/>
    <mergeCell ref="B31:C31"/>
    <mergeCell ref="B32:C32"/>
    <mergeCell ref="B22:C22"/>
  </mergeCells>
  <pageMargins left="1.2" right="0.2" top="0.25" bottom="0.25" header="0.3" footer="0.3"/>
  <pageSetup paperSize="3" scale="9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3" tint="0.39997558519241921"/>
  </sheetPr>
  <dimension ref="A1:Q298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17.5703125" customWidth="1"/>
    <col min="5" max="17" width="20.7109375" customWidth="1"/>
  </cols>
  <sheetData>
    <row r="1" spans="1:17" ht="21.75" customHeight="1">
      <c r="A1" s="29" t="s">
        <v>0</v>
      </c>
    </row>
    <row r="2" spans="1:17" ht="22.5" customHeight="1">
      <c r="C2" s="26" t="s">
        <v>81</v>
      </c>
    </row>
    <row r="4" spans="1:17">
      <c r="C4" s="4" t="s">
        <v>1</v>
      </c>
      <c r="D4" s="5" t="s">
        <v>89</v>
      </c>
      <c r="E4" s="1"/>
    </row>
    <row r="5" spans="1:17" ht="15.75">
      <c r="F5" s="6"/>
    </row>
    <row r="6" spans="1:17" ht="20.100000000000001" customHeight="1">
      <c r="B6"/>
      <c r="C6" s="4" t="s">
        <v>2</v>
      </c>
      <c r="D6" s="5" t="s">
        <v>90</v>
      </c>
      <c r="E6" s="1"/>
      <c r="G6" s="42"/>
    </row>
    <row r="7" spans="1:17" ht="20.100000000000001" customHeight="1">
      <c r="B7"/>
      <c r="C7" s="4" t="s">
        <v>5</v>
      </c>
      <c r="D7" s="16" t="s">
        <v>821</v>
      </c>
      <c r="E7" s="1"/>
      <c r="G7" s="42"/>
    </row>
    <row r="8" spans="1:17" ht="20.100000000000001" customHeight="1">
      <c r="C8" s="4" t="s">
        <v>7</v>
      </c>
      <c r="D8" s="5">
        <v>90</v>
      </c>
      <c r="E8" s="1"/>
      <c r="G8" s="42"/>
    </row>
    <row r="9" spans="1:17" ht="20.100000000000001" customHeight="1">
      <c r="C9" s="4" t="s">
        <v>12</v>
      </c>
      <c r="D9" s="5"/>
      <c r="E9" s="1"/>
      <c r="G9" s="42"/>
    </row>
    <row r="10" spans="1:17" ht="20.100000000000001" customHeight="1">
      <c r="C10" s="4" t="s">
        <v>13</v>
      </c>
      <c r="D10" s="7">
        <v>116439</v>
      </c>
      <c r="E10" s="1"/>
      <c r="G10" s="42"/>
    </row>
    <row r="11" spans="1:17" ht="30" customHeight="1">
      <c r="C11" s="8" t="s">
        <v>86</v>
      </c>
      <c r="D11" s="37">
        <v>3.7000000000000002E-3</v>
      </c>
      <c r="E11" s="1"/>
      <c r="G11" s="42"/>
    </row>
    <row r="12" spans="1:17" ht="30" customHeight="1">
      <c r="C12" s="8" t="s">
        <v>85</v>
      </c>
      <c r="D12" s="38"/>
      <c r="E12" s="1"/>
      <c r="G12" s="42"/>
    </row>
    <row r="13" spans="1:17" ht="20.100000000000001" customHeight="1">
      <c r="C13" s="2"/>
      <c r="G13" s="42"/>
    </row>
    <row r="14" spans="1:17" s="10" customFormat="1" ht="20.100000000000001" customHeight="1">
      <c r="B14" s="9"/>
      <c r="F14" s="63" t="s">
        <v>3</v>
      </c>
      <c r="G14" s="64"/>
      <c r="H14" s="65"/>
      <c r="I14" s="63" t="s">
        <v>4</v>
      </c>
      <c r="J14" s="64"/>
      <c r="K14" s="65"/>
      <c r="L14" s="63" t="s">
        <v>84</v>
      </c>
      <c r="M14" s="64"/>
      <c r="N14" s="65"/>
      <c r="O14" s="63" t="s">
        <v>83</v>
      </c>
      <c r="P14" s="64"/>
      <c r="Q14" s="65"/>
    </row>
    <row r="15" spans="1:17" s="10" customFormat="1" ht="20.100000000000001" customHeight="1">
      <c r="B15" s="9"/>
      <c r="F15" s="63" t="s">
        <v>6</v>
      </c>
      <c r="G15" s="64"/>
      <c r="H15" s="65"/>
      <c r="I15" s="63" t="s">
        <v>48</v>
      </c>
      <c r="J15" s="64"/>
      <c r="K15" s="65"/>
      <c r="L15" s="63" t="s">
        <v>48</v>
      </c>
      <c r="M15" s="64"/>
      <c r="N15" s="65"/>
      <c r="O15" s="63" t="s">
        <v>48</v>
      </c>
      <c r="P15" s="64"/>
      <c r="Q15" s="65"/>
    </row>
    <row r="16" spans="1:17" s="13" customFormat="1" ht="20.100000000000001" customHeight="1">
      <c r="B16" s="11"/>
      <c r="C16" s="66" t="s">
        <v>14</v>
      </c>
      <c r="D16" s="67"/>
      <c r="E16" s="35" t="s">
        <v>17</v>
      </c>
      <c r="F16" s="35" t="s">
        <v>8</v>
      </c>
      <c r="G16" s="43" t="s">
        <v>18</v>
      </c>
      <c r="H16" s="35" t="s">
        <v>19</v>
      </c>
      <c r="I16" s="35" t="s">
        <v>9</v>
      </c>
      <c r="J16" s="35" t="s">
        <v>10</v>
      </c>
      <c r="K16" s="35" t="s">
        <v>11</v>
      </c>
      <c r="L16" s="35" t="s">
        <v>9</v>
      </c>
      <c r="M16" s="35" t="s">
        <v>10</v>
      </c>
      <c r="N16" s="35" t="s">
        <v>11</v>
      </c>
      <c r="O16" s="35" t="s">
        <v>9</v>
      </c>
      <c r="P16" s="35" t="s">
        <v>10</v>
      </c>
      <c r="Q16" s="35" t="s">
        <v>11</v>
      </c>
    </row>
    <row r="17" spans="2:17" ht="20.100000000000001" customHeight="1">
      <c r="C17" s="68" t="s">
        <v>15</v>
      </c>
      <c r="D17" s="77"/>
      <c r="E17" s="14" t="s">
        <v>674</v>
      </c>
      <c r="F17" s="17">
        <v>35500</v>
      </c>
      <c r="G17" s="39">
        <f>ROUND(1-(H17/F17),3)</f>
        <v>0.68700000000000006</v>
      </c>
      <c r="H17" s="17">
        <v>11114</v>
      </c>
      <c r="I17" s="17">
        <v>320.97000000000003</v>
      </c>
      <c r="J17" s="17">
        <v>259.29000000000002</v>
      </c>
      <c r="K17" s="17">
        <v>214.94</v>
      </c>
      <c r="L17" s="17" t="s">
        <v>92</v>
      </c>
      <c r="M17" s="17" t="s">
        <v>92</v>
      </c>
      <c r="N17" s="17" t="s">
        <v>92</v>
      </c>
      <c r="O17" s="38">
        <f>ROUND(I17/D10,4)+D11</f>
        <v>6.5000000000000006E-3</v>
      </c>
      <c r="P17" s="38">
        <f>ROUND(J17/D10,4)+D11</f>
        <v>5.9000000000000007E-3</v>
      </c>
      <c r="Q17" s="38">
        <f>ROUND(K17/D10,4)+D11</f>
        <v>5.4999999999999997E-3</v>
      </c>
    </row>
    <row r="18" spans="2:17" ht="20.100000000000001" customHeight="1">
      <c r="B18" s="15"/>
      <c r="C18" s="75" t="s">
        <v>20</v>
      </c>
      <c r="D18" s="75"/>
      <c r="E18" s="75"/>
      <c r="F18" s="75"/>
      <c r="G18" s="75"/>
      <c r="H18" s="75"/>
      <c r="I18" s="75"/>
      <c r="J18" s="75"/>
      <c r="K18" s="75"/>
    </row>
    <row r="19" spans="2:17" ht="20.100000000000001" customHeight="1">
      <c r="C19" s="59" t="s">
        <v>217</v>
      </c>
      <c r="D19" s="60"/>
      <c r="E19" s="14" t="s">
        <v>675</v>
      </c>
      <c r="F19" s="17">
        <v>1470</v>
      </c>
      <c r="G19" s="39">
        <f>ROUND(1-(H19/F19),3)</f>
        <v>0.77</v>
      </c>
      <c r="H19" s="17">
        <v>338</v>
      </c>
      <c r="I19" s="17">
        <v>9.76</v>
      </c>
      <c r="J19" s="17">
        <v>7.89</v>
      </c>
      <c r="K19" s="17">
        <v>6.54</v>
      </c>
      <c r="L19" s="17" t="s">
        <v>92</v>
      </c>
      <c r="M19" s="17" t="s">
        <v>92</v>
      </c>
      <c r="N19" s="17" t="s">
        <v>92</v>
      </c>
      <c r="O19" s="38">
        <f>IF(ROUND(I19/D$10,4)=0,0.0001,ROUND(I19/D$10,4))</f>
        <v>1E-4</v>
      </c>
      <c r="P19" s="38">
        <f>IF(ROUND(J19/D$10,4)=0,0.0001,ROUND(J19/D$10,4))</f>
        <v>1E-4</v>
      </c>
      <c r="Q19" s="38">
        <f>IF(ROUND(K19/D$10,4)=0,0.0001,ROUND(K19/D$10,4))</f>
        <v>1E-4</v>
      </c>
    </row>
    <row r="20" spans="2:17" ht="20.100000000000001" customHeight="1">
      <c r="C20" s="59" t="s">
        <v>218</v>
      </c>
      <c r="D20" s="60"/>
      <c r="E20" s="14" t="s">
        <v>676</v>
      </c>
      <c r="F20" s="17">
        <v>1570</v>
      </c>
      <c r="G20" s="39">
        <f t="shared" ref="G20:G43" si="0">ROUND(1-(H20/F20),3)</f>
        <v>0.56799999999999995</v>
      </c>
      <c r="H20" s="17">
        <v>679</v>
      </c>
      <c r="I20" s="17">
        <v>19.61</v>
      </c>
      <c r="J20" s="17">
        <v>15.84</v>
      </c>
      <c r="K20" s="17">
        <v>13.13</v>
      </c>
      <c r="L20" s="17" t="s">
        <v>92</v>
      </c>
      <c r="M20" s="17" t="s">
        <v>92</v>
      </c>
      <c r="N20" s="17" t="s">
        <v>92</v>
      </c>
      <c r="O20" s="38">
        <f t="shared" ref="O20:O43" si="1">IF(ROUND(I20/D$10,4)=0,0.0001,ROUND(I20/D$10,4))</f>
        <v>2.0000000000000001E-4</v>
      </c>
      <c r="P20" s="38">
        <f t="shared" ref="P20:P43" si="2">IF(ROUND(J20/D$10,4)=0,0.0001,ROUND(J20/D$10,4))</f>
        <v>1E-4</v>
      </c>
      <c r="Q20" s="38">
        <f t="shared" ref="Q20:Q43" si="3">IF(ROUND(K20/D$10,4)=0,0.0001,ROUND(K20/D$10,4))</f>
        <v>1E-4</v>
      </c>
    </row>
    <row r="21" spans="2:17" ht="20.100000000000001" customHeight="1">
      <c r="C21" s="59" t="s">
        <v>219</v>
      </c>
      <c r="D21" s="60"/>
      <c r="E21" s="14" t="s">
        <v>677</v>
      </c>
      <c r="F21" s="17">
        <v>3050</v>
      </c>
      <c r="G21" s="39">
        <f t="shared" si="0"/>
        <v>0.54900000000000004</v>
      </c>
      <c r="H21" s="17">
        <v>1375</v>
      </c>
      <c r="I21" s="17">
        <v>39.71</v>
      </c>
      <c r="J21" s="17">
        <v>32.08</v>
      </c>
      <c r="K21" s="17">
        <v>26.59</v>
      </c>
      <c r="L21" s="17" t="s">
        <v>92</v>
      </c>
      <c r="M21" s="17" t="s">
        <v>92</v>
      </c>
      <c r="N21" s="17" t="s">
        <v>92</v>
      </c>
      <c r="O21" s="38">
        <f t="shared" si="1"/>
        <v>2.9999999999999997E-4</v>
      </c>
      <c r="P21" s="38">
        <f t="shared" si="2"/>
        <v>2.9999999999999997E-4</v>
      </c>
      <c r="Q21" s="38">
        <f t="shared" si="3"/>
        <v>2.0000000000000001E-4</v>
      </c>
    </row>
    <row r="22" spans="2:17" ht="20.100000000000001" customHeight="1">
      <c r="C22" s="59" t="s">
        <v>220</v>
      </c>
      <c r="D22" s="60"/>
      <c r="E22" s="14" t="s">
        <v>678</v>
      </c>
      <c r="F22" s="17">
        <v>350</v>
      </c>
      <c r="G22" s="39">
        <f t="shared" si="0"/>
        <v>0.68300000000000005</v>
      </c>
      <c r="H22" s="17">
        <v>111</v>
      </c>
      <c r="I22" s="17">
        <v>3.21</v>
      </c>
      <c r="J22" s="17">
        <v>2.59</v>
      </c>
      <c r="K22" s="17">
        <v>2.15</v>
      </c>
      <c r="L22" s="17" t="s">
        <v>92</v>
      </c>
      <c r="M22" s="17" t="s">
        <v>92</v>
      </c>
      <c r="N22" s="17" t="s">
        <v>92</v>
      </c>
      <c r="O22" s="38">
        <f t="shared" si="1"/>
        <v>1E-4</v>
      </c>
      <c r="P22" s="38">
        <f t="shared" si="2"/>
        <v>1E-4</v>
      </c>
      <c r="Q22" s="38">
        <f t="shared" si="3"/>
        <v>1E-4</v>
      </c>
    </row>
    <row r="23" spans="2:17" ht="20.100000000000001" customHeight="1">
      <c r="C23" s="59" t="s">
        <v>221</v>
      </c>
      <c r="D23" s="60"/>
      <c r="E23" s="14" t="s">
        <v>679</v>
      </c>
      <c r="F23" s="17">
        <v>6700</v>
      </c>
      <c r="G23" s="39">
        <f t="shared" si="0"/>
        <v>0.55200000000000005</v>
      </c>
      <c r="H23" s="17">
        <v>3001</v>
      </c>
      <c r="I23" s="17">
        <v>86.67</v>
      </c>
      <c r="J23" s="17">
        <v>70.010000000000005</v>
      </c>
      <c r="K23" s="17">
        <v>58.04</v>
      </c>
      <c r="L23" s="17" t="s">
        <v>92</v>
      </c>
      <c r="M23" s="17" t="s">
        <v>92</v>
      </c>
      <c r="N23" s="17" t="s">
        <v>92</v>
      </c>
      <c r="O23" s="38">
        <f t="shared" si="1"/>
        <v>6.9999999999999999E-4</v>
      </c>
      <c r="P23" s="38">
        <f t="shared" si="2"/>
        <v>5.9999999999999995E-4</v>
      </c>
      <c r="Q23" s="38">
        <f t="shared" si="3"/>
        <v>5.0000000000000001E-4</v>
      </c>
    </row>
    <row r="24" spans="2:17" ht="20.100000000000001" customHeight="1">
      <c r="B24"/>
      <c r="C24" s="59" t="s">
        <v>222</v>
      </c>
      <c r="D24" s="60"/>
      <c r="E24" s="14" t="s">
        <v>680</v>
      </c>
      <c r="F24" s="17">
        <v>1470</v>
      </c>
      <c r="G24" s="39">
        <f t="shared" si="0"/>
        <v>0.42699999999999999</v>
      </c>
      <c r="H24" s="17">
        <v>843</v>
      </c>
      <c r="I24" s="17">
        <v>24.35</v>
      </c>
      <c r="J24" s="17">
        <v>19.670000000000002</v>
      </c>
      <c r="K24" s="17">
        <v>16.3</v>
      </c>
      <c r="L24" s="17" t="s">
        <v>92</v>
      </c>
      <c r="M24" s="17" t="s">
        <v>92</v>
      </c>
      <c r="N24" s="17" t="s">
        <v>92</v>
      </c>
      <c r="O24" s="38">
        <f t="shared" si="1"/>
        <v>2.0000000000000001E-4</v>
      </c>
      <c r="P24" s="38">
        <f t="shared" si="2"/>
        <v>2.0000000000000001E-4</v>
      </c>
      <c r="Q24" s="38">
        <f t="shared" si="3"/>
        <v>1E-4</v>
      </c>
    </row>
    <row r="25" spans="2:17" ht="20.100000000000001" customHeight="1">
      <c r="B25"/>
      <c r="C25" s="59" t="s">
        <v>223</v>
      </c>
      <c r="D25" s="60"/>
      <c r="E25" s="14" t="s">
        <v>681</v>
      </c>
      <c r="F25" s="17">
        <v>1140</v>
      </c>
      <c r="G25" s="39">
        <f t="shared" si="0"/>
        <v>0.502</v>
      </c>
      <c r="H25" s="17">
        <v>568</v>
      </c>
      <c r="I25" s="17">
        <v>16.399999999999999</v>
      </c>
      <c r="J25" s="17">
        <v>13.25</v>
      </c>
      <c r="K25" s="17">
        <v>10.99</v>
      </c>
      <c r="L25" s="17" t="s">
        <v>92</v>
      </c>
      <c r="M25" s="17" t="s">
        <v>92</v>
      </c>
      <c r="N25" s="17" t="s">
        <v>92</v>
      </c>
      <c r="O25" s="38">
        <f t="shared" si="1"/>
        <v>1E-4</v>
      </c>
      <c r="P25" s="38">
        <f t="shared" si="2"/>
        <v>1E-4</v>
      </c>
      <c r="Q25" s="38">
        <f t="shared" si="3"/>
        <v>1E-4</v>
      </c>
    </row>
    <row r="26" spans="2:17" ht="20.100000000000001" customHeight="1">
      <c r="B26"/>
      <c r="C26" s="59" t="s">
        <v>224</v>
      </c>
      <c r="D26" s="60"/>
      <c r="E26" s="14" t="s">
        <v>682</v>
      </c>
      <c r="F26" s="17">
        <v>3860</v>
      </c>
      <c r="G26" s="39">
        <f t="shared" si="0"/>
        <v>0.502</v>
      </c>
      <c r="H26" s="17">
        <v>1921</v>
      </c>
      <c r="I26" s="17">
        <v>55.48</v>
      </c>
      <c r="J26" s="17">
        <v>44.82</v>
      </c>
      <c r="K26" s="17">
        <v>37.15</v>
      </c>
      <c r="L26" s="17" t="s">
        <v>92</v>
      </c>
      <c r="M26" s="17" t="s">
        <v>92</v>
      </c>
      <c r="N26" s="17" t="s">
        <v>92</v>
      </c>
      <c r="O26" s="38">
        <f t="shared" si="1"/>
        <v>5.0000000000000001E-4</v>
      </c>
      <c r="P26" s="38">
        <f t="shared" si="2"/>
        <v>4.0000000000000002E-4</v>
      </c>
      <c r="Q26" s="38">
        <f t="shared" si="3"/>
        <v>2.9999999999999997E-4</v>
      </c>
    </row>
    <row r="27" spans="2:17" ht="20.100000000000001" customHeight="1">
      <c r="B27"/>
      <c r="C27" s="59" t="s">
        <v>225</v>
      </c>
      <c r="D27" s="60"/>
      <c r="E27" s="14" t="s">
        <v>683</v>
      </c>
      <c r="F27" s="17">
        <v>1140</v>
      </c>
      <c r="G27" s="39">
        <f t="shared" si="0"/>
        <v>0.57299999999999995</v>
      </c>
      <c r="H27" s="17">
        <v>487</v>
      </c>
      <c r="I27" s="17">
        <v>14.06</v>
      </c>
      <c r="J27" s="17">
        <v>11.36</v>
      </c>
      <c r="K27" s="17">
        <v>9.42</v>
      </c>
      <c r="L27" s="17" t="s">
        <v>92</v>
      </c>
      <c r="M27" s="17" t="s">
        <v>92</v>
      </c>
      <c r="N27" s="17" t="s">
        <v>92</v>
      </c>
      <c r="O27" s="38">
        <f t="shared" si="1"/>
        <v>1E-4</v>
      </c>
      <c r="P27" s="38">
        <f t="shared" si="2"/>
        <v>1E-4</v>
      </c>
      <c r="Q27" s="38">
        <f t="shared" si="3"/>
        <v>1E-4</v>
      </c>
    </row>
    <row r="28" spans="2:17" ht="20.100000000000001" customHeight="1">
      <c r="B28"/>
      <c r="C28" s="59" t="s">
        <v>226</v>
      </c>
      <c r="D28" s="60"/>
      <c r="E28" s="14" t="s">
        <v>684</v>
      </c>
      <c r="F28" s="17">
        <v>15700</v>
      </c>
      <c r="G28" s="39">
        <f t="shared" si="0"/>
        <v>0.502</v>
      </c>
      <c r="H28" s="17">
        <v>7816</v>
      </c>
      <c r="I28" s="17">
        <v>225.73</v>
      </c>
      <c r="J28" s="17">
        <v>182.35</v>
      </c>
      <c r="K28" s="17">
        <v>151.16</v>
      </c>
      <c r="L28" s="17" t="s">
        <v>92</v>
      </c>
      <c r="M28" s="17" t="s">
        <v>92</v>
      </c>
      <c r="N28" s="17" t="s">
        <v>92</v>
      </c>
      <c r="O28" s="38">
        <f t="shared" si="1"/>
        <v>1.9E-3</v>
      </c>
      <c r="P28" s="38">
        <f t="shared" si="2"/>
        <v>1.6000000000000001E-3</v>
      </c>
      <c r="Q28" s="38">
        <f t="shared" si="3"/>
        <v>1.2999999999999999E-3</v>
      </c>
    </row>
    <row r="29" spans="2:17" ht="20.100000000000001" customHeight="1">
      <c r="B29"/>
      <c r="C29" s="59" t="s">
        <v>227</v>
      </c>
      <c r="D29" s="60"/>
      <c r="E29" s="14" t="s">
        <v>685</v>
      </c>
      <c r="F29" s="17">
        <v>7550</v>
      </c>
      <c r="G29" s="39">
        <f t="shared" si="0"/>
        <v>0.51600000000000001</v>
      </c>
      <c r="H29" s="17">
        <v>3651</v>
      </c>
      <c r="I29" s="17">
        <v>105.44</v>
      </c>
      <c r="J29" s="17">
        <v>85.18</v>
      </c>
      <c r="K29" s="17">
        <v>70.61</v>
      </c>
      <c r="L29" s="17" t="s">
        <v>92</v>
      </c>
      <c r="M29" s="17" t="s">
        <v>92</v>
      </c>
      <c r="N29" s="17" t="s">
        <v>92</v>
      </c>
      <c r="O29" s="38">
        <f t="shared" si="1"/>
        <v>8.9999999999999998E-4</v>
      </c>
      <c r="P29" s="38">
        <f t="shared" si="2"/>
        <v>6.9999999999999999E-4</v>
      </c>
      <c r="Q29" s="38">
        <f t="shared" si="3"/>
        <v>5.9999999999999995E-4</v>
      </c>
    </row>
    <row r="30" spans="2:17" ht="20.100000000000001" customHeight="1">
      <c r="B30"/>
      <c r="C30" s="59" t="s">
        <v>228</v>
      </c>
      <c r="D30" s="60"/>
      <c r="E30" s="14" t="s">
        <v>686</v>
      </c>
      <c r="F30" s="17">
        <v>10720</v>
      </c>
      <c r="G30" s="39">
        <f t="shared" si="0"/>
        <v>0.52200000000000002</v>
      </c>
      <c r="H30" s="17">
        <v>5128</v>
      </c>
      <c r="I30" s="17">
        <v>148.1</v>
      </c>
      <c r="J30" s="17">
        <v>119.64</v>
      </c>
      <c r="K30" s="17">
        <v>99.18</v>
      </c>
      <c r="L30" s="17" t="s">
        <v>92</v>
      </c>
      <c r="M30" s="17" t="s">
        <v>92</v>
      </c>
      <c r="N30" s="17" t="s">
        <v>92</v>
      </c>
      <c r="O30" s="38">
        <f t="shared" si="1"/>
        <v>1.2999999999999999E-3</v>
      </c>
      <c r="P30" s="38">
        <f t="shared" si="2"/>
        <v>1E-3</v>
      </c>
      <c r="Q30" s="38">
        <f t="shared" si="3"/>
        <v>8.9999999999999998E-4</v>
      </c>
    </row>
    <row r="31" spans="2:17" ht="20.100000000000001" customHeight="1">
      <c r="B31"/>
      <c r="C31" s="59" t="s">
        <v>229</v>
      </c>
      <c r="D31" s="60"/>
      <c r="E31" s="14" t="s">
        <v>687</v>
      </c>
      <c r="F31" s="17">
        <v>945</v>
      </c>
      <c r="G31" s="39">
        <f t="shared" si="0"/>
        <v>0.47299999999999998</v>
      </c>
      <c r="H31" s="17">
        <v>498</v>
      </c>
      <c r="I31" s="17">
        <v>14.38</v>
      </c>
      <c r="J31" s="17">
        <v>11.62</v>
      </c>
      <c r="K31" s="17">
        <v>9.6300000000000008</v>
      </c>
      <c r="L31" s="17" t="s">
        <v>92</v>
      </c>
      <c r="M31" s="17" t="s">
        <v>92</v>
      </c>
      <c r="N31" s="17" t="s">
        <v>92</v>
      </c>
      <c r="O31" s="38">
        <f t="shared" si="1"/>
        <v>1E-4</v>
      </c>
      <c r="P31" s="38">
        <f t="shared" si="2"/>
        <v>1E-4</v>
      </c>
      <c r="Q31" s="38">
        <f t="shared" si="3"/>
        <v>1E-4</v>
      </c>
    </row>
    <row r="32" spans="2:17" ht="20.100000000000001" customHeight="1">
      <c r="B32"/>
      <c r="C32" s="59" t="s">
        <v>230</v>
      </c>
      <c r="D32" s="60"/>
      <c r="E32" s="14" t="s">
        <v>688</v>
      </c>
      <c r="F32" s="17">
        <v>23500</v>
      </c>
      <c r="G32" s="39">
        <f t="shared" si="0"/>
        <v>0.40400000000000003</v>
      </c>
      <c r="H32" s="17">
        <v>14002</v>
      </c>
      <c r="I32" s="17">
        <v>404.38</v>
      </c>
      <c r="J32" s="17">
        <v>326.67</v>
      </c>
      <c r="K32" s="17">
        <v>270.8</v>
      </c>
      <c r="L32" s="17" t="s">
        <v>92</v>
      </c>
      <c r="M32" s="17" t="s">
        <v>92</v>
      </c>
      <c r="N32" s="17" t="s">
        <v>92</v>
      </c>
      <c r="O32" s="38">
        <f t="shared" si="1"/>
        <v>3.5000000000000001E-3</v>
      </c>
      <c r="P32" s="38">
        <f t="shared" si="2"/>
        <v>2.8E-3</v>
      </c>
      <c r="Q32" s="38">
        <f t="shared" si="3"/>
        <v>2.3E-3</v>
      </c>
    </row>
    <row r="33" spans="2:17" ht="20.100000000000001" customHeight="1">
      <c r="B33"/>
      <c r="C33" s="59" t="s">
        <v>231</v>
      </c>
      <c r="D33" s="60"/>
      <c r="E33" s="14" t="s">
        <v>689</v>
      </c>
      <c r="F33" s="17">
        <v>1800</v>
      </c>
      <c r="G33" s="39">
        <f t="shared" si="0"/>
        <v>0.40699999999999997</v>
      </c>
      <c r="H33" s="17">
        <v>1068</v>
      </c>
      <c r="I33" s="17">
        <v>30.84</v>
      </c>
      <c r="J33" s="17">
        <v>24.92</v>
      </c>
      <c r="K33" s="17">
        <v>20.66</v>
      </c>
      <c r="L33" s="17" t="s">
        <v>92</v>
      </c>
      <c r="M33" s="17" t="s">
        <v>92</v>
      </c>
      <c r="N33" s="17" t="s">
        <v>92</v>
      </c>
      <c r="O33" s="38">
        <f t="shared" si="1"/>
        <v>2.9999999999999997E-4</v>
      </c>
      <c r="P33" s="38">
        <f t="shared" si="2"/>
        <v>2.0000000000000001E-4</v>
      </c>
      <c r="Q33" s="38">
        <f t="shared" si="3"/>
        <v>2.0000000000000001E-4</v>
      </c>
    </row>
    <row r="34" spans="2:17" ht="20.100000000000001" customHeight="1">
      <c r="B34"/>
      <c r="C34" s="59" t="s">
        <v>232</v>
      </c>
      <c r="D34" s="60"/>
      <c r="E34" s="14" t="s">
        <v>690</v>
      </c>
      <c r="F34" s="17">
        <v>2000</v>
      </c>
      <c r="G34" s="39">
        <f t="shared" si="0"/>
        <v>0.60499999999999998</v>
      </c>
      <c r="H34" s="17">
        <v>790</v>
      </c>
      <c r="I34" s="17">
        <v>22.82</v>
      </c>
      <c r="J34" s="17">
        <v>18.43</v>
      </c>
      <c r="K34" s="17">
        <v>15.28</v>
      </c>
      <c r="L34" s="17" t="s">
        <v>92</v>
      </c>
      <c r="M34" s="17" t="s">
        <v>92</v>
      </c>
      <c r="N34" s="17" t="s">
        <v>92</v>
      </c>
      <c r="O34" s="38">
        <f t="shared" si="1"/>
        <v>2.0000000000000001E-4</v>
      </c>
      <c r="P34" s="38">
        <f t="shared" si="2"/>
        <v>2.0000000000000001E-4</v>
      </c>
      <c r="Q34" s="38">
        <f t="shared" si="3"/>
        <v>1E-4</v>
      </c>
    </row>
    <row r="35" spans="2:17" ht="20.100000000000001" customHeight="1">
      <c r="B35"/>
      <c r="C35" s="59" t="s">
        <v>233</v>
      </c>
      <c r="D35" s="60"/>
      <c r="E35" s="14" t="s">
        <v>691</v>
      </c>
      <c r="F35" s="17">
        <v>675</v>
      </c>
      <c r="G35" s="39">
        <f t="shared" si="0"/>
        <v>0.60399999999999998</v>
      </c>
      <c r="H35" s="17">
        <v>267</v>
      </c>
      <c r="I35" s="17">
        <v>7.71</v>
      </c>
      <c r="J35" s="17">
        <v>6.23</v>
      </c>
      <c r="K35" s="17">
        <v>5.16</v>
      </c>
      <c r="L35" s="17" t="s">
        <v>92</v>
      </c>
      <c r="M35" s="17" t="s">
        <v>92</v>
      </c>
      <c r="N35" s="17" t="s">
        <v>92</v>
      </c>
      <c r="O35" s="38">
        <f t="shared" si="1"/>
        <v>1E-4</v>
      </c>
      <c r="P35" s="38">
        <f t="shared" si="2"/>
        <v>1E-4</v>
      </c>
      <c r="Q35" s="38">
        <f t="shared" si="3"/>
        <v>1E-4</v>
      </c>
    </row>
    <row r="36" spans="2:17" ht="20.100000000000001" customHeight="1">
      <c r="B36"/>
      <c r="C36" s="59" t="s">
        <v>237</v>
      </c>
      <c r="D36" s="60"/>
      <c r="E36" s="14" t="s">
        <v>695</v>
      </c>
      <c r="F36" s="17">
        <v>6700</v>
      </c>
      <c r="G36" s="39">
        <f t="shared" si="0"/>
        <v>0.52700000000000002</v>
      </c>
      <c r="H36" s="17">
        <v>3169</v>
      </c>
      <c r="I36" s="17">
        <v>91.52</v>
      </c>
      <c r="J36" s="17">
        <v>73.930000000000007</v>
      </c>
      <c r="K36" s="17">
        <v>61.29</v>
      </c>
      <c r="L36" s="17" t="s">
        <v>92</v>
      </c>
      <c r="M36" s="17" t="s">
        <v>92</v>
      </c>
      <c r="N36" s="17" t="s">
        <v>92</v>
      </c>
      <c r="O36" s="38">
        <f t="shared" si="1"/>
        <v>8.0000000000000004E-4</v>
      </c>
      <c r="P36" s="38">
        <f t="shared" si="2"/>
        <v>5.9999999999999995E-4</v>
      </c>
      <c r="Q36" s="38">
        <f t="shared" si="3"/>
        <v>5.0000000000000001E-4</v>
      </c>
    </row>
    <row r="37" spans="2:17" ht="20.100000000000001" customHeight="1">
      <c r="B37"/>
      <c r="C37" s="59" t="s">
        <v>238</v>
      </c>
      <c r="D37" s="60"/>
      <c r="E37" s="14" t="s">
        <v>696</v>
      </c>
      <c r="F37" s="17">
        <v>1290</v>
      </c>
      <c r="G37" s="39">
        <f t="shared" si="0"/>
        <v>0.64300000000000002</v>
      </c>
      <c r="H37" s="17">
        <v>461</v>
      </c>
      <c r="I37" s="17">
        <v>13.31</v>
      </c>
      <c r="J37" s="17">
        <v>10.76</v>
      </c>
      <c r="K37" s="17">
        <v>8.92</v>
      </c>
      <c r="L37" s="17" t="s">
        <v>92</v>
      </c>
      <c r="M37" s="17" t="s">
        <v>92</v>
      </c>
      <c r="N37" s="17" t="s">
        <v>92</v>
      </c>
      <c r="O37" s="38">
        <f t="shared" si="1"/>
        <v>1E-4</v>
      </c>
      <c r="P37" s="38">
        <f t="shared" si="2"/>
        <v>1E-4</v>
      </c>
      <c r="Q37" s="38">
        <f t="shared" si="3"/>
        <v>1E-4</v>
      </c>
    </row>
    <row r="38" spans="2:17" ht="20.100000000000001" customHeight="1">
      <c r="B38"/>
      <c r="C38" s="59" t="s">
        <v>239</v>
      </c>
      <c r="D38" s="60"/>
      <c r="E38" s="14" t="s">
        <v>697</v>
      </c>
      <c r="F38" s="17">
        <v>1790</v>
      </c>
      <c r="G38" s="39">
        <f t="shared" si="0"/>
        <v>0.64400000000000002</v>
      </c>
      <c r="H38" s="17">
        <v>637</v>
      </c>
      <c r="I38" s="17">
        <v>18.399999999999999</v>
      </c>
      <c r="J38" s="17">
        <v>14.86</v>
      </c>
      <c r="K38" s="17">
        <v>12.32</v>
      </c>
      <c r="L38" s="17" t="s">
        <v>92</v>
      </c>
      <c r="M38" s="17" t="s">
        <v>92</v>
      </c>
      <c r="N38" s="17" t="s">
        <v>92</v>
      </c>
      <c r="O38" s="38">
        <f t="shared" si="1"/>
        <v>2.0000000000000001E-4</v>
      </c>
      <c r="P38" s="38">
        <f t="shared" si="2"/>
        <v>1E-4</v>
      </c>
      <c r="Q38" s="38">
        <f t="shared" si="3"/>
        <v>1E-4</v>
      </c>
    </row>
    <row r="39" spans="2:17" ht="20.100000000000001" customHeight="1">
      <c r="B39"/>
      <c r="C39" s="59" t="s">
        <v>240</v>
      </c>
      <c r="D39" s="60"/>
      <c r="E39" s="14" t="s">
        <v>660</v>
      </c>
      <c r="F39" s="17">
        <v>1558</v>
      </c>
      <c r="G39" s="39">
        <f t="shared" si="0"/>
        <v>0.86599999999999999</v>
      </c>
      <c r="H39" s="17">
        <v>209</v>
      </c>
      <c r="I39" s="17">
        <v>6.04</v>
      </c>
      <c r="J39" s="17">
        <v>4.88</v>
      </c>
      <c r="K39" s="17">
        <v>4.04</v>
      </c>
      <c r="L39" s="17" t="s">
        <v>92</v>
      </c>
      <c r="M39" s="17" t="s">
        <v>92</v>
      </c>
      <c r="N39" s="17" t="s">
        <v>92</v>
      </c>
      <c r="O39" s="38">
        <f t="shared" si="1"/>
        <v>1E-4</v>
      </c>
      <c r="P39" s="38">
        <f t="shared" si="2"/>
        <v>1E-4</v>
      </c>
      <c r="Q39" s="38">
        <f t="shared" si="3"/>
        <v>1E-4</v>
      </c>
    </row>
    <row r="40" spans="2:17" ht="20.100000000000001" customHeight="1">
      <c r="B40"/>
      <c r="C40" s="59" t="s">
        <v>241</v>
      </c>
      <c r="D40" s="60"/>
      <c r="E40" s="14" t="s">
        <v>698</v>
      </c>
      <c r="F40" s="17">
        <v>1515</v>
      </c>
      <c r="G40" s="39">
        <f t="shared" si="0"/>
        <v>0.89400000000000002</v>
      </c>
      <c r="H40" s="17">
        <v>161</v>
      </c>
      <c r="I40" s="17">
        <v>4.6500000000000004</v>
      </c>
      <c r="J40" s="17">
        <v>3.76</v>
      </c>
      <c r="K40" s="17">
        <v>3.11</v>
      </c>
      <c r="L40" s="17" t="s">
        <v>92</v>
      </c>
      <c r="M40" s="17" t="s">
        <v>92</v>
      </c>
      <c r="N40" s="17" t="s">
        <v>92</v>
      </c>
      <c r="O40" s="38">
        <f t="shared" si="1"/>
        <v>1E-4</v>
      </c>
      <c r="P40" s="38">
        <f t="shared" si="2"/>
        <v>1E-4</v>
      </c>
      <c r="Q40" s="38">
        <f t="shared" si="3"/>
        <v>1E-4</v>
      </c>
    </row>
    <row r="41" spans="2:17" ht="20.100000000000001" customHeight="1">
      <c r="B41"/>
      <c r="C41" s="59" t="s">
        <v>242</v>
      </c>
      <c r="D41" s="60"/>
      <c r="E41" s="14" t="s">
        <v>699</v>
      </c>
      <c r="F41" s="17">
        <v>1557</v>
      </c>
      <c r="G41" s="39">
        <f t="shared" si="0"/>
        <v>0.91900000000000004</v>
      </c>
      <c r="H41" s="17">
        <v>126</v>
      </c>
      <c r="I41" s="17">
        <v>3.64</v>
      </c>
      <c r="J41" s="17">
        <v>2.94</v>
      </c>
      <c r="K41" s="17">
        <v>2.44</v>
      </c>
      <c r="L41" s="17" t="s">
        <v>92</v>
      </c>
      <c r="M41" s="17" t="s">
        <v>92</v>
      </c>
      <c r="N41" s="17" t="s">
        <v>92</v>
      </c>
      <c r="O41" s="38">
        <f t="shared" si="1"/>
        <v>1E-4</v>
      </c>
      <c r="P41" s="38">
        <f t="shared" si="2"/>
        <v>1E-4</v>
      </c>
      <c r="Q41" s="38">
        <f t="shared" si="3"/>
        <v>1E-4</v>
      </c>
    </row>
    <row r="42" spans="2:17" ht="20.100000000000001" customHeight="1">
      <c r="B42"/>
      <c r="C42" s="59" t="s">
        <v>99</v>
      </c>
      <c r="D42" s="60"/>
      <c r="E42" s="14" t="s">
        <v>564</v>
      </c>
      <c r="F42" s="17">
        <v>108</v>
      </c>
      <c r="G42" s="39">
        <f t="shared" si="0"/>
        <v>0.74099999999999999</v>
      </c>
      <c r="H42" s="17">
        <v>28</v>
      </c>
      <c r="I42" s="17">
        <v>0.81</v>
      </c>
      <c r="J42" s="17">
        <v>0.65</v>
      </c>
      <c r="K42" s="17">
        <v>0.54</v>
      </c>
      <c r="L42" s="17" t="s">
        <v>92</v>
      </c>
      <c r="M42" s="17" t="s">
        <v>92</v>
      </c>
      <c r="N42" s="17" t="s">
        <v>92</v>
      </c>
      <c r="O42" s="38">
        <f t="shared" si="1"/>
        <v>1E-4</v>
      </c>
      <c r="P42" s="38">
        <f t="shared" si="2"/>
        <v>1E-4</v>
      </c>
      <c r="Q42" s="38">
        <f t="shared" si="3"/>
        <v>1E-4</v>
      </c>
    </row>
    <row r="43" spans="2:17" ht="20.100000000000001" customHeight="1">
      <c r="B43"/>
      <c r="C43" s="59" t="s">
        <v>102</v>
      </c>
      <c r="D43" s="60"/>
      <c r="E43" s="14" t="s">
        <v>567</v>
      </c>
      <c r="F43" s="17">
        <v>323</v>
      </c>
      <c r="G43" s="39">
        <f t="shared" si="0"/>
        <v>0.375</v>
      </c>
      <c r="H43" s="17">
        <v>202</v>
      </c>
      <c r="I43" s="17">
        <v>5.83</v>
      </c>
      <c r="J43" s="17">
        <v>4.71</v>
      </c>
      <c r="K43" s="17">
        <v>3.91</v>
      </c>
      <c r="L43" s="17" t="s">
        <v>92</v>
      </c>
      <c r="M43" s="17" t="s">
        <v>92</v>
      </c>
      <c r="N43" s="17" t="s">
        <v>92</v>
      </c>
      <c r="O43" s="38">
        <f t="shared" si="1"/>
        <v>1E-4</v>
      </c>
      <c r="P43" s="38">
        <f t="shared" si="2"/>
        <v>1E-4</v>
      </c>
      <c r="Q43" s="38">
        <f t="shared" si="3"/>
        <v>1E-4</v>
      </c>
    </row>
    <row r="44" spans="2:17" ht="20.100000000000001" customHeight="1">
      <c r="B44"/>
      <c r="C44" s="70" t="s">
        <v>21</v>
      </c>
      <c r="D44" s="70"/>
      <c r="E44" s="70"/>
      <c r="F44" s="70"/>
      <c r="G44" s="70"/>
      <c r="H44" s="70"/>
      <c r="I44" s="70"/>
      <c r="J44" s="70"/>
      <c r="K44" s="70"/>
      <c r="O44" s="47"/>
      <c r="P44" s="47"/>
      <c r="Q44" s="47"/>
    </row>
    <row r="45" spans="2:17" ht="20.100000000000001" customHeight="1">
      <c r="B45"/>
      <c r="C45" s="59"/>
      <c r="D45" s="60"/>
      <c r="E45" s="14"/>
      <c r="F45" s="17"/>
      <c r="G45" s="39"/>
      <c r="H45" s="17"/>
      <c r="I45" s="17"/>
      <c r="J45" s="17"/>
      <c r="K45" s="17"/>
      <c r="L45" s="17"/>
      <c r="M45" s="17"/>
      <c r="N45" s="17"/>
      <c r="O45" s="38"/>
      <c r="P45" s="38"/>
      <c r="Q45" s="38"/>
    </row>
    <row r="46" spans="2:17" ht="20.100000000000001" customHeight="1">
      <c r="B46"/>
      <c r="C46" s="59"/>
      <c r="D46" s="60"/>
      <c r="E46" s="14"/>
      <c r="F46" s="17"/>
      <c r="G46" s="39"/>
      <c r="H46" s="17"/>
      <c r="I46" s="17"/>
      <c r="J46" s="17"/>
      <c r="K46" s="17"/>
      <c r="L46" s="17"/>
      <c r="M46" s="17"/>
      <c r="N46" s="17"/>
      <c r="O46" s="38"/>
      <c r="P46" s="38"/>
      <c r="Q46" s="38"/>
    </row>
    <row r="47" spans="2:17" ht="20.100000000000001" customHeight="1">
      <c r="B47"/>
      <c r="C47" s="59"/>
      <c r="D47" s="60"/>
      <c r="E47" s="14"/>
      <c r="F47" s="17"/>
      <c r="G47" s="39"/>
      <c r="H47" s="17"/>
      <c r="I47" s="17"/>
      <c r="J47" s="17"/>
      <c r="K47" s="17"/>
      <c r="L47" s="17"/>
      <c r="M47" s="17"/>
      <c r="N47" s="17"/>
      <c r="O47" s="38"/>
      <c r="P47" s="38"/>
      <c r="Q47" s="38"/>
    </row>
    <row r="48" spans="2:17" ht="20.100000000000001" customHeight="1">
      <c r="B48"/>
      <c r="C48" s="59"/>
      <c r="D48" s="60"/>
      <c r="E48" s="14"/>
      <c r="F48" s="17"/>
      <c r="G48" s="39"/>
      <c r="H48" s="17"/>
      <c r="I48" s="17"/>
      <c r="J48" s="17"/>
      <c r="K48" s="17"/>
      <c r="L48" s="17"/>
      <c r="M48" s="17"/>
      <c r="N48" s="17"/>
      <c r="O48" s="38"/>
      <c r="P48" s="38"/>
      <c r="Q48" s="38"/>
    </row>
    <row r="49" spans="2:17" ht="20.100000000000001" customHeight="1">
      <c r="B49"/>
      <c r="C49" s="70" t="s">
        <v>23</v>
      </c>
      <c r="D49" s="70"/>
      <c r="E49" s="70"/>
      <c r="F49" s="70"/>
      <c r="G49" s="70"/>
      <c r="H49" s="70"/>
      <c r="I49" s="70"/>
      <c r="J49" s="70"/>
      <c r="K49" s="70"/>
      <c r="O49" s="47"/>
      <c r="P49" s="47"/>
      <c r="Q49" s="47"/>
    </row>
    <row r="50" spans="2:17" ht="20.100000000000001" customHeight="1">
      <c r="B50"/>
      <c r="C50" s="59"/>
      <c r="D50" s="60"/>
      <c r="E50" s="14"/>
      <c r="F50" s="17"/>
      <c r="G50" s="39"/>
      <c r="H50" s="17"/>
      <c r="I50" s="17"/>
      <c r="J50" s="17"/>
      <c r="K50" s="17"/>
      <c r="L50" s="17"/>
      <c r="M50" s="17"/>
      <c r="N50" s="17"/>
      <c r="O50" s="38"/>
      <c r="P50" s="38"/>
      <c r="Q50" s="38"/>
    </row>
    <row r="51" spans="2:17" ht="20.100000000000001" customHeight="1">
      <c r="B51"/>
      <c r="C51" s="59"/>
      <c r="D51" s="60"/>
      <c r="E51" s="14"/>
      <c r="F51" s="17"/>
      <c r="G51" s="39"/>
      <c r="H51" s="17"/>
      <c r="I51" s="17"/>
      <c r="J51" s="17"/>
      <c r="K51" s="17"/>
      <c r="L51" s="17"/>
      <c r="M51" s="17"/>
      <c r="N51" s="17"/>
      <c r="O51" s="38"/>
      <c r="P51" s="38"/>
      <c r="Q51" s="38"/>
    </row>
    <row r="52" spans="2:17" ht="20.100000000000001" customHeight="1">
      <c r="B52"/>
      <c r="C52" s="59"/>
      <c r="D52" s="60"/>
      <c r="E52" s="14"/>
      <c r="F52" s="17"/>
      <c r="G52" s="39"/>
      <c r="H52" s="17"/>
      <c r="I52" s="17"/>
      <c r="J52" s="17"/>
      <c r="K52" s="17"/>
      <c r="L52" s="17"/>
      <c r="M52" s="17"/>
      <c r="N52" s="17"/>
      <c r="O52" s="38"/>
      <c r="P52" s="38"/>
      <c r="Q52" s="38"/>
    </row>
    <row r="53" spans="2:17" ht="20.100000000000001" customHeight="1">
      <c r="B53"/>
      <c r="C53" s="59"/>
      <c r="D53" s="60"/>
      <c r="E53" s="14"/>
      <c r="F53" s="17"/>
      <c r="G53" s="39"/>
      <c r="H53" s="17"/>
      <c r="I53" s="17"/>
      <c r="J53" s="17"/>
      <c r="K53" s="17"/>
      <c r="L53" s="17"/>
      <c r="M53" s="17"/>
      <c r="N53" s="17"/>
      <c r="O53" s="38"/>
      <c r="P53" s="38"/>
      <c r="Q53" s="38"/>
    </row>
    <row r="54" spans="2:17" ht="20.100000000000001" customHeight="1">
      <c r="B54"/>
      <c r="C54" s="59"/>
      <c r="D54" s="60"/>
      <c r="E54" s="14"/>
      <c r="F54" s="17"/>
      <c r="G54" s="39"/>
      <c r="H54" s="17"/>
      <c r="I54" s="17"/>
      <c r="J54" s="17"/>
      <c r="K54" s="17"/>
      <c r="L54" s="17"/>
      <c r="M54" s="17"/>
      <c r="N54" s="17"/>
      <c r="O54" s="38"/>
      <c r="P54" s="38"/>
      <c r="Q54" s="38"/>
    </row>
    <row r="55" spans="2:17" ht="20.100000000000001" customHeight="1">
      <c r="B55"/>
      <c r="C55" s="59"/>
      <c r="D55" s="60"/>
      <c r="E55" s="14"/>
      <c r="F55" s="17"/>
      <c r="G55" s="39"/>
      <c r="H55" s="17"/>
      <c r="I55" s="17"/>
      <c r="J55" s="17"/>
      <c r="K55" s="17"/>
      <c r="L55" s="17"/>
      <c r="M55" s="17"/>
      <c r="N55" s="17"/>
      <c r="O55" s="38"/>
      <c r="P55" s="38"/>
      <c r="Q55" s="38"/>
    </row>
    <row r="56" spans="2:17" ht="20.100000000000001" customHeight="1">
      <c r="B56"/>
      <c r="C56" s="59"/>
      <c r="D56" s="60"/>
      <c r="E56" s="14"/>
      <c r="F56" s="17"/>
      <c r="G56" s="39"/>
      <c r="H56" s="17"/>
      <c r="I56" s="17"/>
      <c r="J56" s="17"/>
      <c r="K56" s="17"/>
      <c r="L56" s="17"/>
      <c r="M56" s="17"/>
      <c r="N56" s="17"/>
      <c r="O56" s="38"/>
      <c r="P56" s="38"/>
      <c r="Q56" s="38"/>
    </row>
    <row r="57" spans="2:17" ht="20.100000000000001" customHeight="1">
      <c r="B57"/>
      <c r="C57" s="59"/>
      <c r="D57" s="60"/>
      <c r="E57" s="14"/>
      <c r="F57" s="17"/>
      <c r="G57" s="39"/>
      <c r="H57" s="17"/>
      <c r="I57" s="17"/>
      <c r="J57" s="17"/>
      <c r="K57" s="17"/>
      <c r="L57" s="17"/>
      <c r="M57" s="17"/>
      <c r="N57" s="17"/>
      <c r="O57" s="38"/>
      <c r="P57" s="38"/>
      <c r="Q57" s="38"/>
    </row>
    <row r="58" spans="2:17" ht="20.100000000000001" customHeight="1">
      <c r="B58"/>
      <c r="C58" s="59"/>
      <c r="D58" s="60"/>
      <c r="E58" s="14"/>
      <c r="F58" s="17"/>
      <c r="G58" s="39"/>
      <c r="H58" s="17"/>
      <c r="I58" s="17"/>
      <c r="J58" s="17"/>
      <c r="K58" s="17"/>
      <c r="L58" s="17"/>
      <c r="M58" s="17"/>
      <c r="N58" s="17"/>
      <c r="O58" s="38"/>
      <c r="P58" s="38"/>
      <c r="Q58" s="38"/>
    </row>
    <row r="59" spans="2:17" ht="20.100000000000001" customHeight="1">
      <c r="B59"/>
      <c r="C59" s="59"/>
      <c r="D59" s="60"/>
      <c r="E59" s="14"/>
      <c r="F59" s="17"/>
      <c r="G59" s="39"/>
      <c r="H59" s="17"/>
      <c r="I59" s="17"/>
      <c r="J59" s="17"/>
      <c r="K59" s="17"/>
      <c r="L59" s="17"/>
      <c r="M59" s="17"/>
      <c r="N59" s="17"/>
      <c r="O59" s="38"/>
      <c r="P59" s="38"/>
      <c r="Q59" s="38"/>
    </row>
    <row r="60" spans="2:17" ht="20.100000000000001" customHeight="1">
      <c r="B60"/>
      <c r="C60" s="59"/>
      <c r="D60" s="60"/>
      <c r="E60" s="14"/>
      <c r="F60" s="17"/>
      <c r="G60" s="39"/>
      <c r="H60" s="17"/>
      <c r="I60" s="17"/>
      <c r="J60" s="17"/>
      <c r="K60" s="17"/>
      <c r="L60" s="17"/>
      <c r="M60" s="17"/>
      <c r="N60" s="17"/>
      <c r="O60" s="38"/>
      <c r="P60" s="38"/>
      <c r="Q60" s="38"/>
    </row>
    <row r="61" spans="2:17" ht="20.100000000000001" customHeight="1">
      <c r="B61"/>
      <c r="C61" s="59"/>
      <c r="D61" s="60"/>
      <c r="E61" s="14"/>
      <c r="F61" s="17"/>
      <c r="G61" s="39"/>
      <c r="H61" s="17"/>
      <c r="I61" s="17"/>
      <c r="J61" s="17"/>
      <c r="K61" s="17"/>
      <c r="L61" s="17"/>
      <c r="M61" s="17"/>
      <c r="N61" s="17"/>
      <c r="O61" s="38"/>
      <c r="P61" s="38"/>
      <c r="Q61" s="38"/>
    </row>
    <row r="62" spans="2:17" ht="20.100000000000001" customHeight="1">
      <c r="B62"/>
      <c r="C62" s="59"/>
      <c r="D62" s="60"/>
      <c r="E62" s="14"/>
      <c r="F62" s="17"/>
      <c r="G62" s="39"/>
      <c r="H62" s="17"/>
      <c r="I62" s="17"/>
      <c r="J62" s="17"/>
      <c r="K62" s="17"/>
      <c r="L62" s="17"/>
      <c r="M62" s="17"/>
      <c r="N62" s="17"/>
      <c r="O62" s="38"/>
      <c r="P62" s="38"/>
      <c r="Q62" s="38"/>
    </row>
    <row r="63" spans="2:17" ht="20.100000000000001" customHeight="1">
      <c r="B63"/>
      <c r="C63" s="59"/>
      <c r="D63" s="60"/>
      <c r="E63" s="14"/>
      <c r="F63" s="17"/>
      <c r="G63" s="39"/>
      <c r="H63" s="17"/>
      <c r="I63" s="17"/>
      <c r="J63" s="17"/>
      <c r="K63" s="17"/>
      <c r="L63" s="17"/>
      <c r="M63" s="17"/>
      <c r="N63" s="17"/>
      <c r="O63" s="38"/>
      <c r="P63" s="38"/>
      <c r="Q63" s="38"/>
    </row>
    <row r="64" spans="2:17" ht="20.100000000000001" customHeight="1">
      <c r="B64"/>
      <c r="C64" s="59"/>
      <c r="D64" s="60"/>
      <c r="E64" s="14"/>
      <c r="F64" s="17"/>
      <c r="G64" s="39"/>
      <c r="H64" s="17"/>
      <c r="I64" s="17"/>
      <c r="J64" s="17"/>
      <c r="K64" s="17"/>
      <c r="L64" s="17"/>
      <c r="M64" s="17"/>
      <c r="N64" s="17"/>
      <c r="O64" s="38"/>
      <c r="P64" s="38"/>
      <c r="Q64" s="38"/>
    </row>
    <row r="65" spans="2:17" ht="20.100000000000001" customHeight="1">
      <c r="B65"/>
      <c r="C65" s="59"/>
      <c r="D65" s="60"/>
      <c r="E65" s="14"/>
      <c r="F65" s="17"/>
      <c r="G65" s="39"/>
      <c r="H65" s="17"/>
      <c r="I65" s="17"/>
      <c r="J65" s="17"/>
      <c r="K65" s="17"/>
      <c r="L65" s="17"/>
      <c r="M65" s="17"/>
      <c r="N65" s="17"/>
      <c r="O65" s="38"/>
      <c r="P65" s="38"/>
      <c r="Q65" s="38"/>
    </row>
    <row r="66" spans="2:17" ht="19.5" customHeight="1">
      <c r="B66"/>
      <c r="C66" s="59"/>
      <c r="D66" s="60"/>
      <c r="E66" s="14"/>
      <c r="F66" s="17"/>
      <c r="G66" s="39"/>
      <c r="H66" s="17"/>
      <c r="I66" s="17"/>
      <c r="J66" s="17"/>
      <c r="K66" s="17"/>
      <c r="L66" s="17"/>
      <c r="M66" s="17"/>
      <c r="N66" s="17"/>
      <c r="O66" s="38"/>
      <c r="P66" s="38"/>
      <c r="Q66" s="38"/>
    </row>
    <row r="67" spans="2:17" ht="20.100000000000001" customHeight="1">
      <c r="B67"/>
      <c r="C67" s="59"/>
      <c r="D67" s="60"/>
      <c r="E67" s="14"/>
      <c r="F67" s="17"/>
      <c r="G67" s="39"/>
      <c r="H67" s="17"/>
      <c r="I67" s="17"/>
      <c r="J67" s="17"/>
      <c r="K67" s="17"/>
      <c r="L67" s="17"/>
      <c r="M67" s="17"/>
      <c r="N67" s="17"/>
      <c r="O67" s="38"/>
      <c r="P67" s="38"/>
      <c r="Q67" s="38"/>
    </row>
    <row r="68" spans="2:17" ht="20.100000000000001" customHeight="1">
      <c r="B68"/>
      <c r="C68" s="59"/>
      <c r="D68" s="60"/>
      <c r="E68" s="14"/>
      <c r="F68" s="17"/>
      <c r="G68" s="39"/>
      <c r="H68" s="17"/>
      <c r="I68" s="17"/>
      <c r="J68" s="17"/>
      <c r="K68" s="17"/>
      <c r="L68" s="17"/>
      <c r="M68" s="17"/>
      <c r="N68" s="17"/>
      <c r="O68" s="38"/>
      <c r="P68" s="38"/>
      <c r="Q68" s="38"/>
    </row>
    <row r="69" spans="2:17" ht="20.100000000000001" customHeight="1">
      <c r="B69"/>
      <c r="C69" s="59"/>
      <c r="D69" s="60"/>
      <c r="E69" s="14"/>
      <c r="F69" s="17"/>
      <c r="G69" s="39"/>
      <c r="H69" s="17"/>
      <c r="I69" s="17"/>
      <c r="J69" s="17"/>
      <c r="K69" s="17"/>
      <c r="L69" s="17"/>
      <c r="M69" s="17"/>
      <c r="N69" s="17"/>
      <c r="O69" s="38"/>
      <c r="P69" s="38"/>
      <c r="Q69" s="38"/>
    </row>
    <row r="70" spans="2:17" ht="20.100000000000001" customHeight="1">
      <c r="B70"/>
      <c r="C70" s="59"/>
      <c r="D70" s="60"/>
      <c r="E70" s="14"/>
      <c r="F70" s="17"/>
      <c r="G70" s="39"/>
      <c r="H70" s="17"/>
      <c r="I70" s="17"/>
      <c r="J70" s="17"/>
      <c r="K70" s="17"/>
      <c r="L70" s="17"/>
      <c r="M70" s="17"/>
      <c r="N70" s="17"/>
      <c r="O70" s="38"/>
      <c r="P70" s="38"/>
      <c r="Q70" s="38"/>
    </row>
    <row r="71" spans="2:17" ht="20.100000000000001" customHeight="1">
      <c r="B71"/>
      <c r="C71" s="70" t="s">
        <v>22</v>
      </c>
      <c r="D71" s="70"/>
      <c r="E71" s="70"/>
      <c r="F71" s="70"/>
      <c r="G71" s="70"/>
      <c r="H71" s="70"/>
      <c r="I71" s="70"/>
      <c r="J71" s="70"/>
      <c r="K71" s="70"/>
      <c r="O71" s="47"/>
      <c r="P71" s="47"/>
      <c r="Q71" s="47"/>
    </row>
    <row r="72" spans="2:17" ht="20.100000000000001" customHeight="1">
      <c r="B72"/>
      <c r="C72" s="59"/>
      <c r="D72" s="60"/>
      <c r="E72" s="14"/>
      <c r="F72" s="17"/>
      <c r="G72" s="39"/>
      <c r="H72" s="17"/>
      <c r="I72" s="17"/>
      <c r="J72" s="17"/>
      <c r="K72" s="17"/>
      <c r="L72" s="17"/>
      <c r="M72" s="17"/>
      <c r="N72" s="17"/>
      <c r="O72" s="38"/>
      <c r="P72" s="38"/>
      <c r="Q72" s="38"/>
    </row>
    <row r="73" spans="2:17" ht="20.100000000000001" customHeight="1">
      <c r="B73"/>
      <c r="C73" s="59"/>
      <c r="D73" s="60"/>
      <c r="E73" s="14"/>
      <c r="F73" s="17"/>
      <c r="G73" s="39"/>
      <c r="H73" s="17"/>
      <c r="I73" s="17"/>
      <c r="J73" s="17"/>
      <c r="K73" s="17"/>
      <c r="L73" s="17"/>
      <c r="M73" s="17"/>
      <c r="N73" s="17"/>
      <c r="O73" s="38"/>
      <c r="P73" s="38"/>
      <c r="Q73" s="38"/>
    </row>
    <row r="74" spans="2:17" ht="20.100000000000001" customHeight="1">
      <c r="B74"/>
      <c r="C74" s="59"/>
      <c r="D74" s="60"/>
      <c r="E74" s="14"/>
      <c r="F74" s="17"/>
      <c r="G74" s="39"/>
      <c r="H74" s="17"/>
      <c r="I74" s="17"/>
      <c r="J74" s="17"/>
      <c r="K74" s="17"/>
      <c r="L74" s="17"/>
      <c r="M74" s="17"/>
      <c r="N74" s="17"/>
      <c r="O74" s="38"/>
      <c r="P74" s="38"/>
      <c r="Q74" s="38"/>
    </row>
    <row r="75" spans="2:17" ht="20.100000000000001" customHeight="1">
      <c r="B75"/>
      <c r="C75" s="59"/>
      <c r="D75" s="60"/>
      <c r="E75" s="14"/>
      <c r="F75" s="17"/>
      <c r="G75" s="39"/>
      <c r="H75" s="17"/>
      <c r="I75" s="17"/>
      <c r="J75" s="17"/>
      <c r="K75" s="17"/>
      <c r="L75" s="17"/>
      <c r="M75" s="17"/>
      <c r="N75" s="17"/>
      <c r="O75" s="38"/>
      <c r="P75" s="38"/>
      <c r="Q75" s="38"/>
    </row>
    <row r="76" spans="2:17" ht="20.100000000000001" customHeight="1">
      <c r="B76"/>
      <c r="C76" s="59"/>
      <c r="D76" s="60"/>
      <c r="E76" s="14"/>
      <c r="F76" s="17"/>
      <c r="G76" s="39"/>
      <c r="H76" s="17"/>
      <c r="I76" s="17"/>
      <c r="J76" s="17"/>
      <c r="K76" s="17"/>
      <c r="L76" s="17"/>
      <c r="M76" s="17"/>
      <c r="N76" s="17"/>
      <c r="O76" s="38"/>
      <c r="P76" s="38"/>
      <c r="Q76" s="38"/>
    </row>
    <row r="77" spans="2:17" ht="20.100000000000001" customHeight="1">
      <c r="B77"/>
      <c r="C77" s="59"/>
      <c r="D77" s="60"/>
      <c r="E77" s="14"/>
      <c r="F77" s="17"/>
      <c r="G77" s="39"/>
      <c r="H77" s="17"/>
      <c r="I77" s="17"/>
      <c r="J77" s="17"/>
      <c r="K77" s="17"/>
      <c r="L77" s="17"/>
      <c r="M77" s="17"/>
      <c r="N77" s="17"/>
      <c r="O77" s="38"/>
      <c r="P77" s="38"/>
      <c r="Q77" s="38"/>
    </row>
    <row r="78" spans="2:17" ht="20.100000000000001" customHeight="1">
      <c r="B78"/>
      <c r="C78" s="70" t="s">
        <v>63</v>
      </c>
      <c r="D78" s="70"/>
      <c r="E78" s="70"/>
      <c r="F78" s="70"/>
      <c r="G78" s="70"/>
      <c r="H78" s="70"/>
      <c r="I78" s="70"/>
      <c r="J78" s="70"/>
      <c r="K78" s="71"/>
      <c r="O78" s="47"/>
      <c r="P78" s="47"/>
      <c r="Q78" s="47"/>
    </row>
    <row r="79" spans="2:17" ht="20.100000000000001" customHeight="1">
      <c r="B79"/>
      <c r="C79" s="59" t="s">
        <v>103</v>
      </c>
      <c r="D79" s="60"/>
      <c r="E79" s="14"/>
      <c r="F79" s="17"/>
      <c r="G79" s="39"/>
      <c r="H79" s="17"/>
      <c r="I79" s="17"/>
      <c r="J79" s="17"/>
      <c r="K79" s="17"/>
      <c r="L79" s="17"/>
      <c r="M79" s="17"/>
      <c r="N79" s="17"/>
      <c r="O79" s="38"/>
      <c r="P79" s="38"/>
      <c r="Q79" s="38"/>
    </row>
    <row r="80" spans="2:17" ht="20.100000000000001" customHeight="1">
      <c r="B80"/>
      <c r="C80" s="59"/>
      <c r="D80" s="60"/>
      <c r="E80" s="14"/>
      <c r="F80" s="17"/>
      <c r="G80" s="39"/>
      <c r="H80" s="17"/>
      <c r="I80" s="17"/>
      <c r="J80" s="17"/>
      <c r="K80" s="17"/>
      <c r="L80" s="17"/>
      <c r="M80" s="17"/>
      <c r="N80" s="17"/>
      <c r="O80" s="38"/>
      <c r="P80" s="38"/>
      <c r="Q80" s="38"/>
    </row>
    <row r="81" spans="2:17" ht="20.100000000000001" customHeight="1">
      <c r="B81"/>
      <c r="C81" s="59"/>
      <c r="D81" s="60"/>
      <c r="E81" s="14"/>
      <c r="F81" s="17"/>
      <c r="G81" s="39"/>
      <c r="H81" s="17"/>
      <c r="I81" s="17"/>
      <c r="J81" s="17"/>
      <c r="K81" s="17"/>
      <c r="L81" s="17"/>
      <c r="M81" s="17"/>
      <c r="N81" s="17"/>
      <c r="O81" s="38"/>
      <c r="P81" s="38"/>
      <c r="Q81" s="38"/>
    </row>
    <row r="82" spans="2:17" ht="20.100000000000001" customHeight="1">
      <c r="B82"/>
      <c r="C82" s="59"/>
      <c r="D82" s="60"/>
      <c r="E82" s="14"/>
      <c r="F82" s="17"/>
      <c r="G82" s="39"/>
      <c r="H82" s="17"/>
      <c r="I82" s="17"/>
      <c r="J82" s="17"/>
      <c r="K82" s="17"/>
      <c r="L82" s="17"/>
      <c r="M82" s="17"/>
      <c r="N82" s="17"/>
      <c r="O82" s="38"/>
      <c r="P82" s="38"/>
      <c r="Q82" s="38"/>
    </row>
    <row r="83" spans="2:17" ht="20.100000000000001" customHeight="1">
      <c r="B83"/>
      <c r="C83" s="59"/>
      <c r="D83" s="60"/>
      <c r="E83" s="14"/>
      <c r="F83" s="17"/>
      <c r="G83" s="39"/>
      <c r="H83" s="17"/>
      <c r="I83" s="17"/>
      <c r="J83" s="17"/>
      <c r="K83" s="17"/>
      <c r="L83" s="17"/>
      <c r="M83" s="17"/>
      <c r="N83" s="17"/>
      <c r="O83" s="38"/>
      <c r="P83" s="38"/>
      <c r="Q83" s="38"/>
    </row>
    <row r="84" spans="2:17" ht="20.100000000000001" customHeight="1">
      <c r="B84"/>
      <c r="C84" s="59"/>
      <c r="D84" s="60"/>
      <c r="E84" s="14"/>
      <c r="F84" s="17"/>
      <c r="G84" s="39"/>
      <c r="H84" s="17"/>
      <c r="I84" s="17"/>
      <c r="J84" s="17"/>
      <c r="K84" s="17"/>
      <c r="L84" s="17"/>
      <c r="M84" s="17"/>
      <c r="N84" s="17"/>
      <c r="O84" s="38"/>
      <c r="P84" s="38"/>
      <c r="Q84" s="38"/>
    </row>
    <row r="85" spans="2:17" ht="20.100000000000001" customHeight="1">
      <c r="B85"/>
      <c r="C85" s="59"/>
      <c r="D85" s="60"/>
      <c r="E85" s="14"/>
      <c r="F85" s="17"/>
      <c r="G85" s="39"/>
      <c r="H85" s="17"/>
      <c r="I85" s="17"/>
      <c r="J85" s="17"/>
      <c r="K85" s="17"/>
      <c r="L85" s="17"/>
      <c r="M85" s="17"/>
      <c r="N85" s="17"/>
      <c r="O85" s="38"/>
      <c r="P85" s="38"/>
      <c r="Q85" s="38"/>
    </row>
    <row r="86" spans="2:17" ht="20.100000000000001" customHeight="1">
      <c r="B86"/>
      <c r="C86" s="59"/>
      <c r="D86" s="60"/>
      <c r="E86" s="14"/>
      <c r="F86" s="17"/>
      <c r="G86" s="39"/>
      <c r="H86" s="17"/>
      <c r="I86" s="17"/>
      <c r="J86" s="17"/>
      <c r="K86" s="17"/>
      <c r="L86" s="17"/>
      <c r="M86" s="17"/>
      <c r="N86" s="17"/>
      <c r="O86" s="38"/>
      <c r="P86" s="38"/>
      <c r="Q86" s="38"/>
    </row>
    <row r="87" spans="2:17" ht="20.100000000000001" customHeight="1">
      <c r="B87"/>
      <c r="C87" s="59"/>
      <c r="D87" s="60"/>
      <c r="E87" s="14"/>
      <c r="F87" s="17"/>
      <c r="G87" s="39"/>
      <c r="H87" s="17"/>
      <c r="I87" s="17"/>
      <c r="J87" s="17"/>
      <c r="K87" s="17"/>
      <c r="L87" s="17"/>
      <c r="M87" s="17"/>
      <c r="N87" s="17"/>
      <c r="O87" s="38"/>
      <c r="P87" s="38"/>
      <c r="Q87" s="38"/>
    </row>
    <row r="88" spans="2:17" ht="20.100000000000001" customHeight="1">
      <c r="B88"/>
      <c r="C88" s="3" t="s">
        <v>16</v>
      </c>
      <c r="F88" s="18"/>
      <c r="G88" s="44"/>
      <c r="H88" s="18"/>
      <c r="I88" s="18"/>
      <c r="J88" s="18"/>
      <c r="K88" s="18"/>
      <c r="O88" s="47"/>
      <c r="P88" s="47"/>
      <c r="Q88" s="47"/>
    </row>
    <row r="89" spans="2:17" ht="20.100000000000001" customHeight="1">
      <c r="B89"/>
      <c r="C89" s="72" t="s">
        <v>51</v>
      </c>
      <c r="D89" s="73"/>
      <c r="E89" s="27"/>
      <c r="F89" s="19">
        <v>150</v>
      </c>
      <c r="G89" s="45">
        <v>0</v>
      </c>
      <c r="H89" s="20">
        <v>150</v>
      </c>
      <c r="I89" s="17"/>
      <c r="J89" s="17"/>
      <c r="K89" s="17"/>
      <c r="L89" s="17"/>
      <c r="M89" s="17"/>
      <c r="N89" s="17"/>
      <c r="O89" s="38"/>
      <c r="P89" s="38"/>
      <c r="Q89" s="38"/>
    </row>
    <row r="90" spans="2:17" ht="20.100000000000001" customHeight="1">
      <c r="B90"/>
      <c r="C90" s="72" t="s">
        <v>58</v>
      </c>
      <c r="D90" s="73"/>
      <c r="E90" s="27"/>
      <c r="F90" s="19">
        <v>100</v>
      </c>
      <c r="G90" s="45">
        <v>0</v>
      </c>
      <c r="H90" s="20">
        <v>100</v>
      </c>
      <c r="I90" s="17"/>
      <c r="J90" s="17"/>
      <c r="K90" s="17"/>
      <c r="L90" s="17"/>
      <c r="M90" s="17"/>
      <c r="N90" s="17"/>
      <c r="O90" s="38"/>
      <c r="P90" s="38"/>
      <c r="Q90" s="38"/>
    </row>
    <row r="91" spans="2:17" ht="20.100000000000001" customHeight="1">
      <c r="B91"/>
      <c r="C91" s="59"/>
      <c r="D91" s="60"/>
      <c r="E91" s="27"/>
      <c r="F91" s="19"/>
      <c r="G91" s="45"/>
      <c r="H91" s="20"/>
      <c r="I91" s="17"/>
      <c r="J91" s="17"/>
      <c r="K91" s="17"/>
      <c r="L91" s="17"/>
      <c r="M91" s="17"/>
      <c r="N91" s="17"/>
      <c r="O91" s="38"/>
      <c r="P91" s="38"/>
      <c r="Q91" s="38"/>
    </row>
    <row r="92" spans="2:17" ht="20.100000000000001" customHeight="1">
      <c r="B92"/>
      <c r="C92" s="59"/>
      <c r="D92" s="60"/>
      <c r="E92" s="27"/>
      <c r="F92" s="19"/>
      <c r="G92" s="45"/>
      <c r="H92" s="20"/>
      <c r="I92" s="17"/>
      <c r="J92" s="17"/>
      <c r="K92" s="17"/>
      <c r="L92" s="17"/>
      <c r="M92" s="17"/>
      <c r="N92" s="17"/>
      <c r="O92" s="38"/>
      <c r="P92" s="38"/>
      <c r="Q92" s="38"/>
    </row>
    <row r="93" spans="2:17" ht="20.100000000000001" customHeight="1">
      <c r="B93"/>
      <c r="C93" s="59"/>
      <c r="D93" s="60"/>
      <c r="E93" s="27"/>
      <c r="F93" s="19"/>
      <c r="G93" s="45"/>
      <c r="H93" s="20"/>
      <c r="I93" s="17"/>
      <c r="J93" s="17"/>
      <c r="K93" s="17"/>
      <c r="L93" s="17"/>
      <c r="M93" s="17"/>
      <c r="N93" s="17"/>
      <c r="O93" s="38"/>
      <c r="P93" s="38"/>
      <c r="Q93" s="38"/>
    </row>
    <row r="94" spans="2:17" ht="20.100000000000001" customHeight="1">
      <c r="B94"/>
      <c r="C94" s="59"/>
      <c r="D94" s="60"/>
      <c r="E94" s="27"/>
      <c r="F94" s="19"/>
      <c r="G94" s="45"/>
      <c r="H94" s="20"/>
      <c r="I94" s="17"/>
      <c r="J94" s="17"/>
      <c r="K94" s="17"/>
      <c r="L94" s="17"/>
      <c r="M94" s="17"/>
      <c r="N94" s="17"/>
      <c r="O94" s="38"/>
      <c r="P94" s="38"/>
      <c r="Q94" s="38"/>
    </row>
    <row r="95" spans="2:17" ht="20.100000000000001" customHeight="1">
      <c r="B95"/>
      <c r="C95" s="74" t="s">
        <v>72</v>
      </c>
      <c r="D95" s="71"/>
      <c r="E95" s="24" t="s">
        <v>103</v>
      </c>
      <c r="F95" s="24"/>
      <c r="G95" s="46"/>
      <c r="H95" s="24"/>
      <c r="I95" s="24"/>
      <c r="J95" s="24"/>
      <c r="K95" s="24"/>
      <c r="L95" s="24"/>
      <c r="M95" s="24"/>
      <c r="N95" s="24"/>
      <c r="O95" s="48"/>
      <c r="P95" s="48"/>
      <c r="Q95" s="48"/>
    </row>
    <row r="96" spans="2:17" ht="20.100000000000001" customHeight="1">
      <c r="B96"/>
      <c r="C96" s="74" t="s">
        <v>29</v>
      </c>
      <c r="D96" s="71"/>
      <c r="E96" s="24" t="s">
        <v>104</v>
      </c>
      <c r="F96" s="24"/>
      <c r="G96" s="46"/>
      <c r="H96" s="24"/>
      <c r="I96" s="24"/>
      <c r="J96" s="24"/>
      <c r="K96" s="24"/>
      <c r="L96" s="24"/>
      <c r="M96" s="24"/>
      <c r="N96" s="24"/>
      <c r="O96" s="48"/>
      <c r="P96" s="48"/>
      <c r="Q96" s="48"/>
    </row>
    <row r="97" spans="2:17" ht="20.100000000000001" customHeight="1">
      <c r="B97"/>
      <c r="C97" s="74" t="s">
        <v>45</v>
      </c>
      <c r="D97" s="71"/>
      <c r="E97" s="24" t="s">
        <v>104</v>
      </c>
      <c r="F97" s="24"/>
      <c r="G97" s="46"/>
      <c r="H97" s="24"/>
      <c r="I97" s="24"/>
      <c r="J97" s="24"/>
      <c r="K97" s="24"/>
      <c r="L97" s="24"/>
      <c r="M97" s="24"/>
      <c r="N97" s="24"/>
      <c r="O97" s="48"/>
      <c r="P97" s="48"/>
      <c r="Q97" s="48"/>
    </row>
    <row r="98" spans="2:17" ht="20.100000000000001" customHeight="1">
      <c r="B98"/>
      <c r="C98" s="74" t="s">
        <v>79</v>
      </c>
      <c r="D98" s="71"/>
      <c r="E98" s="24" t="s">
        <v>105</v>
      </c>
      <c r="F98" s="24"/>
      <c r="G98" s="46"/>
      <c r="H98" s="24"/>
      <c r="I98" s="24"/>
      <c r="J98" s="24"/>
      <c r="K98" s="24"/>
      <c r="L98" s="24"/>
      <c r="M98" s="24"/>
      <c r="N98" s="24"/>
      <c r="O98" s="48"/>
      <c r="P98" s="48"/>
      <c r="Q98" s="48"/>
    </row>
    <row r="99" spans="2:17" ht="19.5" customHeight="1">
      <c r="B99"/>
      <c r="C99" s="74" t="s">
        <v>59</v>
      </c>
      <c r="D99" s="71"/>
      <c r="E99" s="24" t="s">
        <v>105</v>
      </c>
      <c r="F99" s="24"/>
      <c r="G99" s="46"/>
      <c r="H99" s="24"/>
      <c r="I99" s="24"/>
      <c r="J99" s="24"/>
      <c r="K99" s="24"/>
      <c r="L99" s="24"/>
      <c r="M99" s="24"/>
      <c r="N99" s="24"/>
      <c r="O99" s="48"/>
      <c r="P99" s="48"/>
      <c r="Q99" s="48"/>
    </row>
    <row r="100" spans="2:17" ht="19.5" customHeight="1">
      <c r="B100"/>
      <c r="C100" t="s">
        <v>93</v>
      </c>
      <c r="G100" s="42"/>
      <c r="O100" s="47"/>
      <c r="P100" s="47"/>
      <c r="Q100" s="47"/>
    </row>
    <row r="101" spans="2:17" ht="15.75">
      <c r="F101" s="6"/>
    </row>
    <row r="102" spans="2:17" ht="20.100000000000001" customHeight="1">
      <c r="B102"/>
      <c r="C102" s="4" t="s">
        <v>2</v>
      </c>
      <c r="D102" s="5" t="s">
        <v>90</v>
      </c>
      <c r="E102" s="1"/>
      <c r="G102" s="42"/>
    </row>
    <row r="103" spans="2:17" ht="20.100000000000001" customHeight="1">
      <c r="B103"/>
      <c r="C103" s="4" t="s">
        <v>5</v>
      </c>
      <c r="D103" s="16" t="s">
        <v>243</v>
      </c>
      <c r="E103" s="1"/>
      <c r="G103" s="42"/>
    </row>
    <row r="104" spans="2:17" ht="20.100000000000001" customHeight="1">
      <c r="C104" s="4" t="s">
        <v>7</v>
      </c>
      <c r="D104" s="5">
        <v>105</v>
      </c>
      <c r="E104" s="1"/>
      <c r="G104" s="42"/>
    </row>
    <row r="105" spans="2:17" ht="20.100000000000001" customHeight="1">
      <c r="C105" s="4" t="s">
        <v>12</v>
      </c>
      <c r="D105" s="5"/>
      <c r="E105" s="1"/>
      <c r="G105" s="42"/>
    </row>
    <row r="106" spans="2:17" ht="20.100000000000001" customHeight="1">
      <c r="C106" s="4" t="s">
        <v>13</v>
      </c>
      <c r="D106" s="7">
        <v>252934</v>
      </c>
      <c r="E106" s="1"/>
      <c r="G106" s="42"/>
    </row>
    <row r="107" spans="2:17" ht="30" customHeight="1">
      <c r="C107" s="8" t="s">
        <v>86</v>
      </c>
      <c r="D107" s="37">
        <v>3.7000000000000002E-3</v>
      </c>
      <c r="E107" s="1"/>
      <c r="G107" s="42"/>
    </row>
    <row r="108" spans="2:17" ht="30" customHeight="1">
      <c r="C108" s="8" t="s">
        <v>85</v>
      </c>
      <c r="D108" s="38"/>
      <c r="E108" s="1"/>
      <c r="G108" s="42"/>
    </row>
    <row r="109" spans="2:17" ht="20.100000000000001" customHeight="1">
      <c r="C109" s="2"/>
      <c r="G109" s="42"/>
    </row>
    <row r="110" spans="2:17" s="10" customFormat="1" ht="20.100000000000001" customHeight="1">
      <c r="B110" s="9"/>
      <c r="F110" s="63" t="s">
        <v>3</v>
      </c>
      <c r="G110" s="64"/>
      <c r="H110" s="65"/>
      <c r="I110" s="63" t="s">
        <v>4</v>
      </c>
      <c r="J110" s="64"/>
      <c r="K110" s="65"/>
      <c r="L110" s="63" t="s">
        <v>84</v>
      </c>
      <c r="M110" s="64"/>
      <c r="N110" s="65"/>
      <c r="O110" s="63" t="s">
        <v>83</v>
      </c>
      <c r="P110" s="64"/>
      <c r="Q110" s="65"/>
    </row>
    <row r="111" spans="2:17" s="10" customFormat="1" ht="20.100000000000001" customHeight="1">
      <c r="B111" s="9"/>
      <c r="F111" s="63" t="s">
        <v>6</v>
      </c>
      <c r="G111" s="64"/>
      <c r="H111" s="65"/>
      <c r="I111" s="63" t="s">
        <v>48</v>
      </c>
      <c r="J111" s="64"/>
      <c r="K111" s="65"/>
      <c r="L111" s="63" t="s">
        <v>48</v>
      </c>
      <c r="M111" s="64"/>
      <c r="N111" s="65"/>
      <c r="O111" s="63" t="s">
        <v>48</v>
      </c>
      <c r="P111" s="64"/>
      <c r="Q111" s="65"/>
    </row>
    <row r="112" spans="2:17" s="13" customFormat="1" ht="20.100000000000001" customHeight="1">
      <c r="B112" s="11"/>
      <c r="C112" s="66" t="s">
        <v>14</v>
      </c>
      <c r="D112" s="67"/>
      <c r="E112" s="35" t="s">
        <v>17</v>
      </c>
      <c r="F112" s="35" t="s">
        <v>8</v>
      </c>
      <c r="G112" s="43" t="s">
        <v>18</v>
      </c>
      <c r="H112" s="35" t="s">
        <v>19</v>
      </c>
      <c r="I112" s="35" t="s">
        <v>9</v>
      </c>
      <c r="J112" s="35" t="s">
        <v>10</v>
      </c>
      <c r="K112" s="35" t="s">
        <v>11</v>
      </c>
      <c r="L112" s="35" t="s">
        <v>9</v>
      </c>
      <c r="M112" s="35" t="s">
        <v>10</v>
      </c>
      <c r="N112" s="35" t="s">
        <v>11</v>
      </c>
      <c r="O112" s="35" t="s">
        <v>9</v>
      </c>
      <c r="P112" s="35" t="s">
        <v>10</v>
      </c>
      <c r="Q112" s="35" t="s">
        <v>11</v>
      </c>
    </row>
    <row r="113" spans="2:17" ht="20.100000000000001" customHeight="1">
      <c r="C113" s="68" t="s">
        <v>15</v>
      </c>
      <c r="D113" s="77"/>
      <c r="E113" s="14" t="s">
        <v>700</v>
      </c>
      <c r="F113" s="17">
        <v>38750</v>
      </c>
      <c r="G113" s="39">
        <f>ROUND(1-(H113/F113),3)</f>
        <v>0.69199999999999995</v>
      </c>
      <c r="H113" s="17">
        <v>11952</v>
      </c>
      <c r="I113" s="17">
        <v>345.17</v>
      </c>
      <c r="J113" s="17">
        <v>278.83999999999997</v>
      </c>
      <c r="K113" s="17">
        <v>231.15</v>
      </c>
      <c r="L113" s="17" t="s">
        <v>92</v>
      </c>
      <c r="M113" s="17" t="s">
        <v>92</v>
      </c>
      <c r="N113" s="17" t="s">
        <v>92</v>
      </c>
      <c r="O113" s="38">
        <f>ROUND(I113/D106,4)+D107</f>
        <v>5.1000000000000004E-3</v>
      </c>
      <c r="P113" s="38">
        <f>ROUND(J113/D106,4)+D107</f>
        <v>4.8000000000000004E-3</v>
      </c>
      <c r="Q113" s="38">
        <f>ROUND(K113/D106,4)+D107</f>
        <v>4.5999999999999999E-3</v>
      </c>
    </row>
    <row r="114" spans="2:17" ht="20.100000000000001" customHeight="1">
      <c r="B114" s="15"/>
      <c r="C114" s="75" t="s">
        <v>20</v>
      </c>
      <c r="D114" s="75"/>
      <c r="E114" s="75"/>
      <c r="F114" s="75"/>
      <c r="G114" s="75"/>
      <c r="H114" s="75"/>
      <c r="I114" s="75"/>
      <c r="J114" s="75"/>
      <c r="K114" s="75"/>
    </row>
    <row r="115" spans="2:17" ht="20.100000000000001" customHeight="1">
      <c r="C115" s="59" t="s">
        <v>217</v>
      </c>
      <c r="D115" s="60"/>
      <c r="E115" s="14" t="s">
        <v>675</v>
      </c>
      <c r="F115" s="17">
        <v>1470</v>
      </c>
      <c r="G115" s="39">
        <f>ROUND(1-(H115/F115),3)</f>
        <v>0.77</v>
      </c>
      <c r="H115" s="17">
        <v>338</v>
      </c>
      <c r="I115" s="17">
        <v>9.76</v>
      </c>
      <c r="J115" s="17">
        <v>7.89</v>
      </c>
      <c r="K115" s="17">
        <v>6.54</v>
      </c>
      <c r="L115" s="17" t="s">
        <v>92</v>
      </c>
      <c r="M115" s="17" t="s">
        <v>92</v>
      </c>
      <c r="N115" s="17" t="s">
        <v>92</v>
      </c>
      <c r="O115" s="38">
        <f>IF(ROUND(I115/D$106,4)=0,0.0001,ROUND(I115/D$106,4))</f>
        <v>1E-4</v>
      </c>
      <c r="P115" s="38">
        <f>IF(ROUND(J115/D$106,4)=0,0.0001,ROUND(J115/D$106,4))</f>
        <v>1E-4</v>
      </c>
      <c r="Q115" s="38">
        <f>IF(ROUND(K115/D$106,4)=0,0.0001,ROUND(K115/D$106,4))</f>
        <v>1E-4</v>
      </c>
    </row>
    <row r="116" spans="2:17" ht="20.100000000000001" customHeight="1">
      <c r="C116" s="59" t="s">
        <v>218</v>
      </c>
      <c r="D116" s="60"/>
      <c r="E116" s="14" t="s">
        <v>676</v>
      </c>
      <c r="F116" s="17">
        <v>1570</v>
      </c>
      <c r="G116" s="39">
        <f t="shared" ref="G116:G142" si="4">ROUND(1-(H116/F116),3)</f>
        <v>0.56799999999999995</v>
      </c>
      <c r="H116" s="17">
        <v>679</v>
      </c>
      <c r="I116" s="17">
        <v>19.61</v>
      </c>
      <c r="J116" s="17">
        <v>15.84</v>
      </c>
      <c r="K116" s="17">
        <v>13.13</v>
      </c>
      <c r="L116" s="17" t="s">
        <v>92</v>
      </c>
      <c r="M116" s="17" t="s">
        <v>92</v>
      </c>
      <c r="N116" s="17" t="s">
        <v>92</v>
      </c>
      <c r="O116" s="38">
        <f t="shared" ref="O116:O142" si="5">IF(ROUND(I116/D$106,4)=0,0.0001,ROUND(I116/D$106,4))</f>
        <v>1E-4</v>
      </c>
      <c r="P116" s="38">
        <f t="shared" ref="P116:P142" si="6">IF(ROUND(J116/D$106,4)=0,0.0001,ROUND(J116/D$106,4))</f>
        <v>1E-4</v>
      </c>
      <c r="Q116" s="38">
        <f t="shared" ref="Q116:Q142" si="7">IF(ROUND(K116/D$106,4)=0,0.0001,ROUND(K116/D$106,4))</f>
        <v>1E-4</v>
      </c>
    </row>
    <row r="117" spans="2:17" ht="20.100000000000001" customHeight="1">
      <c r="C117" s="59" t="s">
        <v>219</v>
      </c>
      <c r="D117" s="60"/>
      <c r="E117" s="14" t="s">
        <v>677</v>
      </c>
      <c r="F117" s="17">
        <v>3050</v>
      </c>
      <c r="G117" s="39">
        <f t="shared" si="4"/>
        <v>0.54900000000000004</v>
      </c>
      <c r="H117" s="17">
        <v>1375</v>
      </c>
      <c r="I117" s="17">
        <v>39.71</v>
      </c>
      <c r="J117" s="17">
        <v>32.08</v>
      </c>
      <c r="K117" s="17">
        <v>26.59</v>
      </c>
      <c r="L117" s="17" t="s">
        <v>92</v>
      </c>
      <c r="M117" s="17" t="s">
        <v>92</v>
      </c>
      <c r="N117" s="17" t="s">
        <v>92</v>
      </c>
      <c r="O117" s="38">
        <f t="shared" si="5"/>
        <v>2.0000000000000001E-4</v>
      </c>
      <c r="P117" s="38">
        <f t="shared" si="6"/>
        <v>1E-4</v>
      </c>
      <c r="Q117" s="38">
        <f t="shared" si="7"/>
        <v>1E-4</v>
      </c>
    </row>
    <row r="118" spans="2:17" ht="20.100000000000001" customHeight="1">
      <c r="C118" s="59" t="s">
        <v>220</v>
      </c>
      <c r="D118" s="60"/>
      <c r="E118" s="14" t="s">
        <v>678</v>
      </c>
      <c r="F118" s="17">
        <v>350</v>
      </c>
      <c r="G118" s="39">
        <f t="shared" si="4"/>
        <v>0.68300000000000005</v>
      </c>
      <c r="H118" s="17">
        <v>111</v>
      </c>
      <c r="I118" s="17">
        <v>3.21</v>
      </c>
      <c r="J118" s="17">
        <v>2.59</v>
      </c>
      <c r="K118" s="17">
        <v>2.15</v>
      </c>
      <c r="L118" s="17" t="s">
        <v>92</v>
      </c>
      <c r="M118" s="17" t="s">
        <v>92</v>
      </c>
      <c r="N118" s="17" t="s">
        <v>92</v>
      </c>
      <c r="O118" s="38">
        <f t="shared" si="5"/>
        <v>1E-4</v>
      </c>
      <c r="P118" s="38">
        <f t="shared" si="6"/>
        <v>1E-4</v>
      </c>
      <c r="Q118" s="38">
        <f t="shared" si="7"/>
        <v>1E-4</v>
      </c>
    </row>
    <row r="119" spans="2:17" ht="20.100000000000001" customHeight="1">
      <c r="C119" s="59" t="s">
        <v>221</v>
      </c>
      <c r="D119" s="60"/>
      <c r="E119" s="14" t="s">
        <v>679</v>
      </c>
      <c r="F119" s="17">
        <v>6700</v>
      </c>
      <c r="G119" s="39">
        <f t="shared" si="4"/>
        <v>0.55200000000000005</v>
      </c>
      <c r="H119" s="17">
        <v>3001</v>
      </c>
      <c r="I119" s="17">
        <v>86.67</v>
      </c>
      <c r="J119" s="17">
        <v>70.010000000000005</v>
      </c>
      <c r="K119" s="17">
        <v>58.04</v>
      </c>
      <c r="L119" s="17" t="s">
        <v>92</v>
      </c>
      <c r="M119" s="17" t="s">
        <v>92</v>
      </c>
      <c r="N119" s="17" t="s">
        <v>92</v>
      </c>
      <c r="O119" s="38">
        <f t="shared" si="5"/>
        <v>2.9999999999999997E-4</v>
      </c>
      <c r="P119" s="38">
        <f t="shared" si="6"/>
        <v>2.9999999999999997E-4</v>
      </c>
      <c r="Q119" s="38">
        <f t="shared" si="7"/>
        <v>2.0000000000000001E-4</v>
      </c>
    </row>
    <row r="120" spans="2:17" ht="20.100000000000001" customHeight="1">
      <c r="B120"/>
      <c r="C120" s="59" t="s">
        <v>222</v>
      </c>
      <c r="D120" s="60"/>
      <c r="E120" s="14" t="s">
        <v>680</v>
      </c>
      <c r="F120" s="17">
        <v>1470</v>
      </c>
      <c r="G120" s="39">
        <f t="shared" si="4"/>
        <v>0.42699999999999999</v>
      </c>
      <c r="H120" s="17">
        <v>843</v>
      </c>
      <c r="I120" s="17">
        <v>24.35</v>
      </c>
      <c r="J120" s="17">
        <v>19.670000000000002</v>
      </c>
      <c r="K120" s="17">
        <v>16.3</v>
      </c>
      <c r="L120" s="17" t="s">
        <v>92</v>
      </c>
      <c r="M120" s="17" t="s">
        <v>92</v>
      </c>
      <c r="N120" s="17" t="s">
        <v>92</v>
      </c>
      <c r="O120" s="38">
        <f t="shared" si="5"/>
        <v>1E-4</v>
      </c>
      <c r="P120" s="38">
        <f t="shared" si="6"/>
        <v>1E-4</v>
      </c>
      <c r="Q120" s="38">
        <f t="shared" si="7"/>
        <v>1E-4</v>
      </c>
    </row>
    <row r="121" spans="2:17" ht="20.100000000000001" customHeight="1">
      <c r="B121"/>
      <c r="C121" s="59" t="s">
        <v>223</v>
      </c>
      <c r="D121" s="60"/>
      <c r="E121" s="14" t="s">
        <v>681</v>
      </c>
      <c r="F121" s="17">
        <v>1140</v>
      </c>
      <c r="G121" s="39">
        <f t="shared" si="4"/>
        <v>0.502</v>
      </c>
      <c r="H121" s="17">
        <v>568</v>
      </c>
      <c r="I121" s="17">
        <v>16.399999999999999</v>
      </c>
      <c r="J121" s="17">
        <v>13.25</v>
      </c>
      <c r="K121" s="17">
        <v>10.99</v>
      </c>
      <c r="L121" s="17" t="s">
        <v>92</v>
      </c>
      <c r="M121" s="17" t="s">
        <v>92</v>
      </c>
      <c r="N121" s="17" t="s">
        <v>92</v>
      </c>
      <c r="O121" s="38">
        <f t="shared" si="5"/>
        <v>1E-4</v>
      </c>
      <c r="P121" s="38">
        <f t="shared" si="6"/>
        <v>1E-4</v>
      </c>
      <c r="Q121" s="38">
        <f t="shared" si="7"/>
        <v>1E-4</v>
      </c>
    </row>
    <row r="122" spans="2:17" ht="20.100000000000001" customHeight="1">
      <c r="B122"/>
      <c r="C122" s="59" t="s">
        <v>224</v>
      </c>
      <c r="D122" s="60"/>
      <c r="E122" s="14" t="s">
        <v>682</v>
      </c>
      <c r="F122" s="17">
        <v>3860</v>
      </c>
      <c r="G122" s="39">
        <f t="shared" si="4"/>
        <v>0.502</v>
      </c>
      <c r="H122" s="17">
        <v>1921</v>
      </c>
      <c r="I122" s="17">
        <v>55.48</v>
      </c>
      <c r="J122" s="17">
        <v>44.82</v>
      </c>
      <c r="K122" s="17">
        <v>37.15</v>
      </c>
      <c r="L122" s="17" t="s">
        <v>92</v>
      </c>
      <c r="M122" s="17" t="s">
        <v>92</v>
      </c>
      <c r="N122" s="17" t="s">
        <v>92</v>
      </c>
      <c r="O122" s="38">
        <f t="shared" si="5"/>
        <v>2.0000000000000001E-4</v>
      </c>
      <c r="P122" s="38">
        <f t="shared" si="6"/>
        <v>2.0000000000000001E-4</v>
      </c>
      <c r="Q122" s="38">
        <f t="shared" si="7"/>
        <v>1E-4</v>
      </c>
    </row>
    <row r="123" spans="2:17" ht="20.100000000000001" customHeight="1">
      <c r="B123"/>
      <c r="C123" s="59" t="s">
        <v>225</v>
      </c>
      <c r="D123" s="60"/>
      <c r="E123" s="14" t="s">
        <v>683</v>
      </c>
      <c r="F123" s="17">
        <v>1140</v>
      </c>
      <c r="G123" s="39">
        <f t="shared" si="4"/>
        <v>0.57299999999999995</v>
      </c>
      <c r="H123" s="17">
        <v>487</v>
      </c>
      <c r="I123" s="17">
        <v>14.06</v>
      </c>
      <c r="J123" s="17">
        <v>11.36</v>
      </c>
      <c r="K123" s="17">
        <v>9.42</v>
      </c>
      <c r="L123" s="17" t="s">
        <v>92</v>
      </c>
      <c r="M123" s="17" t="s">
        <v>92</v>
      </c>
      <c r="N123" s="17" t="s">
        <v>92</v>
      </c>
      <c r="O123" s="38">
        <f t="shared" si="5"/>
        <v>1E-4</v>
      </c>
      <c r="P123" s="38">
        <f t="shared" si="6"/>
        <v>1E-4</v>
      </c>
      <c r="Q123" s="38">
        <f t="shared" si="7"/>
        <v>1E-4</v>
      </c>
    </row>
    <row r="124" spans="2:17" ht="20.100000000000001" customHeight="1">
      <c r="B124"/>
      <c r="C124" s="59" t="s">
        <v>226</v>
      </c>
      <c r="D124" s="60"/>
      <c r="E124" s="14" t="s">
        <v>684</v>
      </c>
      <c r="F124" s="17">
        <v>15700</v>
      </c>
      <c r="G124" s="39">
        <f t="shared" si="4"/>
        <v>0.502</v>
      </c>
      <c r="H124" s="17">
        <v>7816</v>
      </c>
      <c r="I124" s="17">
        <v>225.73</v>
      </c>
      <c r="J124" s="17">
        <v>182.35</v>
      </c>
      <c r="K124" s="17">
        <v>151.16</v>
      </c>
      <c r="L124" s="17" t="s">
        <v>92</v>
      </c>
      <c r="M124" s="17" t="s">
        <v>92</v>
      </c>
      <c r="N124" s="17" t="s">
        <v>92</v>
      </c>
      <c r="O124" s="38">
        <f t="shared" si="5"/>
        <v>8.9999999999999998E-4</v>
      </c>
      <c r="P124" s="38">
        <f t="shared" si="6"/>
        <v>6.9999999999999999E-4</v>
      </c>
      <c r="Q124" s="38">
        <f t="shared" si="7"/>
        <v>5.9999999999999995E-4</v>
      </c>
    </row>
    <row r="125" spans="2:17" ht="20.100000000000001" customHeight="1">
      <c r="B125"/>
      <c r="C125" s="59" t="s">
        <v>227</v>
      </c>
      <c r="D125" s="60"/>
      <c r="E125" s="14" t="s">
        <v>685</v>
      </c>
      <c r="F125" s="17">
        <v>7550</v>
      </c>
      <c r="G125" s="39">
        <f t="shared" si="4"/>
        <v>0.51600000000000001</v>
      </c>
      <c r="H125" s="17">
        <v>3651</v>
      </c>
      <c r="I125" s="17">
        <v>105.44</v>
      </c>
      <c r="J125" s="17">
        <v>85.18</v>
      </c>
      <c r="K125" s="17">
        <v>70.61</v>
      </c>
      <c r="L125" s="17" t="s">
        <v>92</v>
      </c>
      <c r="M125" s="17" t="s">
        <v>92</v>
      </c>
      <c r="N125" s="17" t="s">
        <v>92</v>
      </c>
      <c r="O125" s="38">
        <f t="shared" si="5"/>
        <v>4.0000000000000002E-4</v>
      </c>
      <c r="P125" s="38">
        <f t="shared" si="6"/>
        <v>2.9999999999999997E-4</v>
      </c>
      <c r="Q125" s="38">
        <f t="shared" si="7"/>
        <v>2.9999999999999997E-4</v>
      </c>
    </row>
    <row r="126" spans="2:17" ht="20.100000000000001" customHeight="1">
      <c r="B126"/>
      <c r="C126" s="59" t="s">
        <v>228</v>
      </c>
      <c r="D126" s="60"/>
      <c r="E126" s="14" t="s">
        <v>686</v>
      </c>
      <c r="F126" s="17">
        <v>10720</v>
      </c>
      <c r="G126" s="39">
        <f t="shared" si="4"/>
        <v>0.52200000000000002</v>
      </c>
      <c r="H126" s="17">
        <v>5128</v>
      </c>
      <c r="I126" s="17">
        <v>148.1</v>
      </c>
      <c r="J126" s="17">
        <v>119.64</v>
      </c>
      <c r="K126" s="17">
        <v>99.18</v>
      </c>
      <c r="L126" s="17" t="s">
        <v>92</v>
      </c>
      <c r="M126" s="17" t="s">
        <v>92</v>
      </c>
      <c r="N126" s="17" t="s">
        <v>92</v>
      </c>
      <c r="O126" s="38">
        <f t="shared" si="5"/>
        <v>5.9999999999999995E-4</v>
      </c>
      <c r="P126" s="38">
        <f t="shared" si="6"/>
        <v>5.0000000000000001E-4</v>
      </c>
      <c r="Q126" s="38">
        <f t="shared" si="7"/>
        <v>4.0000000000000002E-4</v>
      </c>
    </row>
    <row r="127" spans="2:17" ht="20.100000000000001" customHeight="1">
      <c r="B127"/>
      <c r="C127" s="59" t="s">
        <v>229</v>
      </c>
      <c r="D127" s="60"/>
      <c r="E127" s="14" t="s">
        <v>687</v>
      </c>
      <c r="F127" s="17">
        <v>945</v>
      </c>
      <c r="G127" s="39">
        <f t="shared" si="4"/>
        <v>0.47299999999999998</v>
      </c>
      <c r="H127" s="17">
        <v>498</v>
      </c>
      <c r="I127" s="17">
        <v>14.38</v>
      </c>
      <c r="J127" s="17">
        <v>11.62</v>
      </c>
      <c r="K127" s="17">
        <v>9.6300000000000008</v>
      </c>
      <c r="L127" s="17" t="s">
        <v>92</v>
      </c>
      <c r="M127" s="17" t="s">
        <v>92</v>
      </c>
      <c r="N127" s="17" t="s">
        <v>92</v>
      </c>
      <c r="O127" s="38">
        <f t="shared" si="5"/>
        <v>1E-4</v>
      </c>
      <c r="P127" s="38">
        <f t="shared" si="6"/>
        <v>1E-4</v>
      </c>
      <c r="Q127" s="38">
        <f t="shared" si="7"/>
        <v>1E-4</v>
      </c>
    </row>
    <row r="128" spans="2:17" ht="20.100000000000001" customHeight="1">
      <c r="B128"/>
      <c r="C128" s="59" t="s">
        <v>230</v>
      </c>
      <c r="D128" s="60"/>
      <c r="E128" s="14" t="s">
        <v>688</v>
      </c>
      <c r="F128" s="17">
        <v>23500</v>
      </c>
      <c r="G128" s="39">
        <f t="shared" si="4"/>
        <v>0.40400000000000003</v>
      </c>
      <c r="H128" s="17">
        <v>14002</v>
      </c>
      <c r="I128" s="17">
        <v>404.38</v>
      </c>
      <c r="J128" s="17">
        <v>326.67</v>
      </c>
      <c r="K128" s="17">
        <v>270.8</v>
      </c>
      <c r="L128" s="17" t="s">
        <v>92</v>
      </c>
      <c r="M128" s="17" t="s">
        <v>92</v>
      </c>
      <c r="N128" s="17" t="s">
        <v>92</v>
      </c>
      <c r="O128" s="38">
        <f t="shared" si="5"/>
        <v>1.6000000000000001E-3</v>
      </c>
      <c r="P128" s="38">
        <f t="shared" si="6"/>
        <v>1.2999999999999999E-3</v>
      </c>
      <c r="Q128" s="38">
        <f t="shared" si="7"/>
        <v>1.1000000000000001E-3</v>
      </c>
    </row>
    <row r="129" spans="2:17" ht="20.100000000000001" customHeight="1">
      <c r="B129"/>
      <c r="C129" s="59" t="s">
        <v>231</v>
      </c>
      <c r="D129" s="60"/>
      <c r="E129" s="14" t="s">
        <v>689</v>
      </c>
      <c r="F129" s="17">
        <v>1800</v>
      </c>
      <c r="G129" s="39">
        <f t="shared" si="4"/>
        <v>0.40699999999999997</v>
      </c>
      <c r="H129" s="17">
        <v>1068</v>
      </c>
      <c r="I129" s="17">
        <v>30.84</v>
      </c>
      <c r="J129" s="17">
        <v>24.92</v>
      </c>
      <c r="K129" s="17">
        <v>20.66</v>
      </c>
      <c r="L129" s="17" t="s">
        <v>92</v>
      </c>
      <c r="M129" s="17" t="s">
        <v>92</v>
      </c>
      <c r="N129" s="17" t="s">
        <v>92</v>
      </c>
      <c r="O129" s="38">
        <f t="shared" si="5"/>
        <v>1E-4</v>
      </c>
      <c r="P129" s="38">
        <f t="shared" si="6"/>
        <v>1E-4</v>
      </c>
      <c r="Q129" s="38">
        <f t="shared" si="7"/>
        <v>1E-4</v>
      </c>
    </row>
    <row r="130" spans="2:17" ht="20.100000000000001" customHeight="1">
      <c r="B130"/>
      <c r="C130" s="59" t="s">
        <v>232</v>
      </c>
      <c r="D130" s="60"/>
      <c r="E130" s="14" t="s">
        <v>690</v>
      </c>
      <c r="F130" s="17">
        <v>2000</v>
      </c>
      <c r="G130" s="39">
        <f t="shared" si="4"/>
        <v>0.60499999999999998</v>
      </c>
      <c r="H130" s="17">
        <v>790</v>
      </c>
      <c r="I130" s="17">
        <v>22.82</v>
      </c>
      <c r="J130" s="17">
        <v>18.43</v>
      </c>
      <c r="K130" s="17">
        <v>15.28</v>
      </c>
      <c r="L130" s="17" t="s">
        <v>92</v>
      </c>
      <c r="M130" s="17" t="s">
        <v>92</v>
      </c>
      <c r="N130" s="17" t="s">
        <v>92</v>
      </c>
      <c r="O130" s="38">
        <f t="shared" si="5"/>
        <v>1E-4</v>
      </c>
      <c r="P130" s="38">
        <f t="shared" si="6"/>
        <v>1E-4</v>
      </c>
      <c r="Q130" s="38">
        <f t="shared" si="7"/>
        <v>1E-4</v>
      </c>
    </row>
    <row r="131" spans="2:17" ht="20.100000000000001" customHeight="1">
      <c r="B131"/>
      <c r="C131" s="59" t="s">
        <v>233</v>
      </c>
      <c r="D131" s="60"/>
      <c r="E131" s="14" t="s">
        <v>691</v>
      </c>
      <c r="F131" s="17">
        <v>675</v>
      </c>
      <c r="G131" s="39">
        <f t="shared" si="4"/>
        <v>0.60399999999999998</v>
      </c>
      <c r="H131" s="17">
        <v>267</v>
      </c>
      <c r="I131" s="17">
        <v>7.71</v>
      </c>
      <c r="J131" s="17">
        <v>6.23</v>
      </c>
      <c r="K131" s="17">
        <v>5.16</v>
      </c>
      <c r="L131" s="17" t="s">
        <v>92</v>
      </c>
      <c r="M131" s="17" t="s">
        <v>92</v>
      </c>
      <c r="N131" s="17" t="s">
        <v>92</v>
      </c>
      <c r="O131" s="38">
        <f t="shared" si="5"/>
        <v>1E-4</v>
      </c>
      <c r="P131" s="38">
        <f t="shared" si="6"/>
        <v>1E-4</v>
      </c>
      <c r="Q131" s="38">
        <f t="shared" si="7"/>
        <v>1E-4</v>
      </c>
    </row>
    <row r="132" spans="2:17" ht="20.100000000000001" customHeight="1">
      <c r="B132"/>
      <c r="C132" s="59" t="s">
        <v>234</v>
      </c>
      <c r="D132" s="60"/>
      <c r="E132" s="14" t="s">
        <v>692</v>
      </c>
      <c r="F132" s="17">
        <v>4200</v>
      </c>
      <c r="G132" s="39">
        <f t="shared" si="4"/>
        <v>0.55600000000000005</v>
      </c>
      <c r="H132" s="17">
        <v>1863</v>
      </c>
      <c r="I132" s="17">
        <v>53.8</v>
      </c>
      <c r="J132" s="17">
        <v>43.46</v>
      </c>
      <c r="K132" s="17">
        <v>36.03</v>
      </c>
      <c r="L132" s="17" t="s">
        <v>92</v>
      </c>
      <c r="M132" s="17" t="s">
        <v>92</v>
      </c>
      <c r="N132" s="17" t="s">
        <v>92</v>
      </c>
      <c r="O132" s="38">
        <f t="shared" si="5"/>
        <v>2.0000000000000001E-4</v>
      </c>
      <c r="P132" s="38">
        <f t="shared" si="6"/>
        <v>2.0000000000000001E-4</v>
      </c>
      <c r="Q132" s="38">
        <f t="shared" si="7"/>
        <v>1E-4</v>
      </c>
    </row>
    <row r="133" spans="2:17" ht="20.100000000000001" customHeight="1">
      <c r="B133"/>
      <c r="C133" s="59" t="s">
        <v>235</v>
      </c>
      <c r="D133" s="60"/>
      <c r="E133" s="14" t="s">
        <v>693</v>
      </c>
      <c r="F133" s="17">
        <v>5600</v>
      </c>
      <c r="G133" s="39">
        <f t="shared" si="4"/>
        <v>0.56200000000000006</v>
      </c>
      <c r="H133" s="17">
        <v>2451</v>
      </c>
      <c r="I133" s="17">
        <v>70.78</v>
      </c>
      <c r="J133" s="17">
        <v>57.18</v>
      </c>
      <c r="K133" s="17">
        <v>47.4</v>
      </c>
      <c r="L133" s="17" t="s">
        <v>92</v>
      </c>
      <c r="M133" s="17" t="s">
        <v>92</v>
      </c>
      <c r="N133" s="17" t="s">
        <v>92</v>
      </c>
      <c r="O133" s="38">
        <f t="shared" si="5"/>
        <v>2.9999999999999997E-4</v>
      </c>
      <c r="P133" s="38">
        <f t="shared" si="6"/>
        <v>2.0000000000000001E-4</v>
      </c>
      <c r="Q133" s="38">
        <f t="shared" si="7"/>
        <v>2.0000000000000001E-4</v>
      </c>
    </row>
    <row r="134" spans="2:17" ht="20.100000000000001" customHeight="1">
      <c r="B134"/>
      <c r="C134" s="59" t="s">
        <v>236</v>
      </c>
      <c r="D134" s="60"/>
      <c r="E134" s="14" t="s">
        <v>694</v>
      </c>
      <c r="F134" s="17">
        <v>865</v>
      </c>
      <c r="G134" s="39">
        <f t="shared" si="4"/>
        <v>0.56899999999999995</v>
      </c>
      <c r="H134" s="17">
        <v>373</v>
      </c>
      <c r="I134" s="17">
        <v>10.77</v>
      </c>
      <c r="J134" s="17">
        <v>8.6999999999999993</v>
      </c>
      <c r="K134" s="17">
        <v>7.21</v>
      </c>
      <c r="L134" s="17" t="s">
        <v>92</v>
      </c>
      <c r="M134" s="17" t="s">
        <v>92</v>
      </c>
      <c r="N134" s="17" t="s">
        <v>92</v>
      </c>
      <c r="O134" s="38">
        <f t="shared" si="5"/>
        <v>1E-4</v>
      </c>
      <c r="P134" s="38">
        <f t="shared" si="6"/>
        <v>1E-4</v>
      </c>
      <c r="Q134" s="38">
        <f t="shared" si="7"/>
        <v>1E-4</v>
      </c>
    </row>
    <row r="135" spans="2:17" ht="20.100000000000001" customHeight="1">
      <c r="B135"/>
      <c r="C135" s="59" t="s">
        <v>237</v>
      </c>
      <c r="D135" s="60"/>
      <c r="E135" s="14" t="s">
        <v>695</v>
      </c>
      <c r="F135" s="17">
        <v>6700</v>
      </c>
      <c r="G135" s="39">
        <f t="shared" si="4"/>
        <v>0.52700000000000002</v>
      </c>
      <c r="H135" s="17">
        <v>3169</v>
      </c>
      <c r="I135" s="17">
        <v>91.52</v>
      </c>
      <c r="J135" s="17">
        <v>73.930000000000007</v>
      </c>
      <c r="K135" s="17">
        <v>61.29</v>
      </c>
      <c r="L135" s="17" t="s">
        <v>92</v>
      </c>
      <c r="M135" s="17" t="s">
        <v>92</v>
      </c>
      <c r="N135" s="17" t="s">
        <v>92</v>
      </c>
      <c r="O135" s="38">
        <f t="shared" si="5"/>
        <v>4.0000000000000002E-4</v>
      </c>
      <c r="P135" s="38">
        <f t="shared" si="6"/>
        <v>2.9999999999999997E-4</v>
      </c>
      <c r="Q135" s="38">
        <f t="shared" si="7"/>
        <v>2.0000000000000001E-4</v>
      </c>
    </row>
    <row r="136" spans="2:17" ht="20.100000000000001" customHeight="1">
      <c r="B136"/>
      <c r="C136" s="59" t="s">
        <v>238</v>
      </c>
      <c r="D136" s="60"/>
      <c r="E136" s="14" t="s">
        <v>696</v>
      </c>
      <c r="F136" s="17">
        <v>1290</v>
      </c>
      <c r="G136" s="39">
        <f t="shared" si="4"/>
        <v>0.64300000000000002</v>
      </c>
      <c r="H136" s="17">
        <v>461</v>
      </c>
      <c r="I136" s="17">
        <v>13.31</v>
      </c>
      <c r="J136" s="17">
        <v>10.76</v>
      </c>
      <c r="K136" s="17">
        <v>8.92</v>
      </c>
      <c r="L136" s="17" t="s">
        <v>92</v>
      </c>
      <c r="M136" s="17" t="s">
        <v>92</v>
      </c>
      <c r="N136" s="17" t="s">
        <v>92</v>
      </c>
      <c r="O136" s="38">
        <f t="shared" si="5"/>
        <v>1E-4</v>
      </c>
      <c r="P136" s="38">
        <f t="shared" si="6"/>
        <v>1E-4</v>
      </c>
      <c r="Q136" s="38">
        <f t="shared" si="7"/>
        <v>1E-4</v>
      </c>
    </row>
    <row r="137" spans="2:17" ht="20.100000000000001" customHeight="1">
      <c r="B137"/>
      <c r="C137" s="59" t="s">
        <v>239</v>
      </c>
      <c r="D137" s="60"/>
      <c r="E137" s="14" t="s">
        <v>697</v>
      </c>
      <c r="F137" s="17">
        <v>1790</v>
      </c>
      <c r="G137" s="39">
        <f t="shared" si="4"/>
        <v>0.64400000000000002</v>
      </c>
      <c r="H137" s="17">
        <v>637</v>
      </c>
      <c r="I137" s="17">
        <v>18.399999999999999</v>
      </c>
      <c r="J137" s="17">
        <v>14.86</v>
      </c>
      <c r="K137" s="17">
        <v>12.32</v>
      </c>
      <c r="L137" s="17" t="s">
        <v>92</v>
      </c>
      <c r="M137" s="17" t="s">
        <v>92</v>
      </c>
      <c r="N137" s="17" t="s">
        <v>92</v>
      </c>
      <c r="O137" s="38">
        <f t="shared" si="5"/>
        <v>1E-4</v>
      </c>
      <c r="P137" s="38">
        <f t="shared" si="6"/>
        <v>1E-4</v>
      </c>
      <c r="Q137" s="38">
        <f t="shared" si="7"/>
        <v>1E-4</v>
      </c>
    </row>
    <row r="138" spans="2:17" ht="20.100000000000001" customHeight="1">
      <c r="B138"/>
      <c r="C138" s="59" t="s">
        <v>240</v>
      </c>
      <c r="D138" s="60"/>
      <c r="E138" s="14" t="s">
        <v>660</v>
      </c>
      <c r="F138" s="17">
        <v>1558</v>
      </c>
      <c r="G138" s="39">
        <f t="shared" si="4"/>
        <v>0.86599999999999999</v>
      </c>
      <c r="H138" s="17">
        <v>209</v>
      </c>
      <c r="I138" s="17">
        <v>6.04</v>
      </c>
      <c r="J138" s="17">
        <v>4.88</v>
      </c>
      <c r="K138" s="17">
        <v>4.04</v>
      </c>
      <c r="L138" s="17" t="s">
        <v>92</v>
      </c>
      <c r="M138" s="17" t="s">
        <v>92</v>
      </c>
      <c r="N138" s="17" t="s">
        <v>92</v>
      </c>
      <c r="O138" s="38">
        <f t="shared" si="5"/>
        <v>1E-4</v>
      </c>
      <c r="P138" s="38">
        <f t="shared" si="6"/>
        <v>1E-4</v>
      </c>
      <c r="Q138" s="38">
        <f t="shared" si="7"/>
        <v>1E-4</v>
      </c>
    </row>
    <row r="139" spans="2:17" ht="20.100000000000001" customHeight="1">
      <c r="B139"/>
      <c r="C139" s="59" t="s">
        <v>241</v>
      </c>
      <c r="D139" s="60"/>
      <c r="E139" s="14" t="s">
        <v>698</v>
      </c>
      <c r="F139" s="17">
        <v>1515</v>
      </c>
      <c r="G139" s="39">
        <f t="shared" si="4"/>
        <v>0.89400000000000002</v>
      </c>
      <c r="H139" s="17">
        <v>161</v>
      </c>
      <c r="I139" s="17">
        <v>4.6500000000000004</v>
      </c>
      <c r="J139" s="17">
        <v>3.76</v>
      </c>
      <c r="K139" s="17">
        <v>3.11</v>
      </c>
      <c r="L139" s="17" t="s">
        <v>92</v>
      </c>
      <c r="M139" s="17" t="s">
        <v>92</v>
      </c>
      <c r="N139" s="17" t="s">
        <v>92</v>
      </c>
      <c r="O139" s="38">
        <f t="shared" si="5"/>
        <v>1E-4</v>
      </c>
      <c r="P139" s="38">
        <f t="shared" si="6"/>
        <v>1E-4</v>
      </c>
      <c r="Q139" s="38">
        <f t="shared" si="7"/>
        <v>1E-4</v>
      </c>
    </row>
    <row r="140" spans="2:17" ht="20.100000000000001" customHeight="1">
      <c r="B140"/>
      <c r="C140" s="59" t="s">
        <v>242</v>
      </c>
      <c r="D140" s="60"/>
      <c r="E140" s="14" t="s">
        <v>699</v>
      </c>
      <c r="F140" s="17">
        <v>1557</v>
      </c>
      <c r="G140" s="39">
        <f t="shared" si="4"/>
        <v>0.91900000000000004</v>
      </c>
      <c r="H140" s="17">
        <v>126</v>
      </c>
      <c r="I140" s="17">
        <v>3.64</v>
      </c>
      <c r="J140" s="17">
        <v>2.94</v>
      </c>
      <c r="K140" s="17">
        <v>2.44</v>
      </c>
      <c r="L140" s="17" t="s">
        <v>92</v>
      </c>
      <c r="M140" s="17" t="s">
        <v>92</v>
      </c>
      <c r="N140" s="17" t="s">
        <v>92</v>
      </c>
      <c r="O140" s="38">
        <f t="shared" si="5"/>
        <v>1E-4</v>
      </c>
      <c r="P140" s="38">
        <f t="shared" si="6"/>
        <v>1E-4</v>
      </c>
      <c r="Q140" s="38">
        <f t="shared" si="7"/>
        <v>1E-4</v>
      </c>
    </row>
    <row r="141" spans="2:17" ht="20.100000000000001" customHeight="1">
      <c r="B141"/>
      <c r="C141" s="59" t="s">
        <v>99</v>
      </c>
      <c r="D141" s="60"/>
      <c r="E141" s="14" t="s">
        <v>564</v>
      </c>
      <c r="F141" s="17">
        <v>108</v>
      </c>
      <c r="G141" s="39">
        <f t="shared" si="4"/>
        <v>0.74099999999999999</v>
      </c>
      <c r="H141" s="17">
        <v>28</v>
      </c>
      <c r="I141" s="17">
        <v>0.81</v>
      </c>
      <c r="J141" s="17">
        <v>0.65</v>
      </c>
      <c r="K141" s="17">
        <v>0.54</v>
      </c>
      <c r="L141" s="17" t="s">
        <v>92</v>
      </c>
      <c r="M141" s="17" t="s">
        <v>92</v>
      </c>
      <c r="N141" s="17" t="s">
        <v>92</v>
      </c>
      <c r="O141" s="38">
        <f t="shared" si="5"/>
        <v>1E-4</v>
      </c>
      <c r="P141" s="38">
        <f t="shared" si="6"/>
        <v>1E-4</v>
      </c>
      <c r="Q141" s="38">
        <f t="shared" si="7"/>
        <v>1E-4</v>
      </c>
    </row>
    <row r="142" spans="2:17" ht="20.100000000000001" customHeight="1">
      <c r="B142"/>
      <c r="C142" s="59" t="s">
        <v>102</v>
      </c>
      <c r="D142" s="60"/>
      <c r="E142" s="14" t="s">
        <v>567</v>
      </c>
      <c r="F142" s="17">
        <v>323</v>
      </c>
      <c r="G142" s="39">
        <f t="shared" si="4"/>
        <v>0.375</v>
      </c>
      <c r="H142" s="17">
        <v>202</v>
      </c>
      <c r="I142" s="17">
        <v>5.83</v>
      </c>
      <c r="J142" s="17">
        <v>4.71</v>
      </c>
      <c r="K142" s="17">
        <v>3.91</v>
      </c>
      <c r="L142" s="17" t="s">
        <v>92</v>
      </c>
      <c r="M142" s="17" t="s">
        <v>92</v>
      </c>
      <c r="N142" s="17" t="s">
        <v>92</v>
      </c>
      <c r="O142" s="38">
        <f t="shared" si="5"/>
        <v>1E-4</v>
      </c>
      <c r="P142" s="38">
        <f t="shared" si="6"/>
        <v>1E-4</v>
      </c>
      <c r="Q142" s="38">
        <f t="shared" si="7"/>
        <v>1E-4</v>
      </c>
    </row>
    <row r="143" spans="2:17" ht="20.100000000000001" customHeight="1">
      <c r="B143"/>
      <c r="C143" s="70" t="s">
        <v>21</v>
      </c>
      <c r="D143" s="70"/>
      <c r="E143" s="70"/>
      <c r="F143" s="70"/>
      <c r="G143" s="70"/>
      <c r="H143" s="70"/>
      <c r="I143" s="70"/>
      <c r="J143" s="70"/>
      <c r="K143" s="70"/>
      <c r="O143" s="47"/>
      <c r="P143" s="47"/>
      <c r="Q143" s="47"/>
    </row>
    <row r="144" spans="2:17" ht="20.100000000000001" customHeight="1">
      <c r="B144"/>
      <c r="C144" s="59"/>
      <c r="D144" s="60"/>
      <c r="E144" s="14"/>
      <c r="F144" s="17"/>
      <c r="G144" s="39"/>
      <c r="H144" s="17"/>
      <c r="I144" s="17"/>
      <c r="J144" s="17"/>
      <c r="K144" s="17"/>
      <c r="L144" s="17"/>
      <c r="M144" s="17"/>
      <c r="N144" s="17"/>
      <c r="O144" s="38"/>
      <c r="P144" s="38"/>
      <c r="Q144" s="38"/>
    </row>
    <row r="145" spans="2:17" ht="20.100000000000001" customHeight="1">
      <c r="B145"/>
      <c r="C145" s="59"/>
      <c r="D145" s="60"/>
      <c r="E145" s="14"/>
      <c r="F145" s="17"/>
      <c r="G145" s="39"/>
      <c r="H145" s="17"/>
      <c r="I145" s="17"/>
      <c r="J145" s="17"/>
      <c r="K145" s="17"/>
      <c r="L145" s="17"/>
      <c r="M145" s="17"/>
      <c r="N145" s="17"/>
      <c r="O145" s="38"/>
      <c r="P145" s="38"/>
      <c r="Q145" s="38"/>
    </row>
    <row r="146" spans="2:17" ht="20.100000000000001" customHeight="1">
      <c r="B146"/>
      <c r="C146" s="59"/>
      <c r="D146" s="60"/>
      <c r="E146" s="14"/>
      <c r="F146" s="17"/>
      <c r="G146" s="39"/>
      <c r="H146" s="17"/>
      <c r="I146" s="17"/>
      <c r="J146" s="17"/>
      <c r="K146" s="17"/>
      <c r="L146" s="17"/>
      <c r="M146" s="17"/>
      <c r="N146" s="17"/>
      <c r="O146" s="38"/>
      <c r="P146" s="38"/>
      <c r="Q146" s="38"/>
    </row>
    <row r="147" spans="2:17" ht="20.100000000000001" customHeight="1">
      <c r="B147"/>
      <c r="C147" s="59"/>
      <c r="D147" s="60"/>
      <c r="E147" s="14"/>
      <c r="F147" s="17"/>
      <c r="G147" s="39"/>
      <c r="H147" s="17"/>
      <c r="I147" s="17"/>
      <c r="J147" s="17"/>
      <c r="K147" s="17"/>
      <c r="L147" s="17"/>
      <c r="M147" s="17"/>
      <c r="N147" s="17"/>
      <c r="O147" s="38"/>
      <c r="P147" s="38"/>
      <c r="Q147" s="38"/>
    </row>
    <row r="148" spans="2:17" ht="20.100000000000001" customHeight="1">
      <c r="B148"/>
      <c r="C148" s="70" t="s">
        <v>23</v>
      </c>
      <c r="D148" s="70"/>
      <c r="E148" s="70"/>
      <c r="F148" s="70"/>
      <c r="G148" s="70"/>
      <c r="H148" s="70"/>
      <c r="I148" s="70"/>
      <c r="J148" s="70"/>
      <c r="K148" s="70"/>
      <c r="O148" s="47"/>
      <c r="P148" s="47"/>
      <c r="Q148" s="47"/>
    </row>
    <row r="149" spans="2:17" ht="20.100000000000001" customHeight="1">
      <c r="B149"/>
      <c r="C149" s="59"/>
      <c r="D149" s="60"/>
      <c r="E149" s="14"/>
      <c r="F149" s="17"/>
      <c r="G149" s="39"/>
      <c r="H149" s="17"/>
      <c r="I149" s="17"/>
      <c r="J149" s="17"/>
      <c r="K149" s="17"/>
      <c r="L149" s="17"/>
      <c r="M149" s="17"/>
      <c r="N149" s="17"/>
      <c r="O149" s="38"/>
      <c r="P149" s="38"/>
      <c r="Q149" s="38"/>
    </row>
    <row r="150" spans="2:17" ht="20.100000000000001" customHeight="1">
      <c r="B150"/>
      <c r="C150" s="59"/>
      <c r="D150" s="60"/>
      <c r="E150" s="14"/>
      <c r="F150" s="17"/>
      <c r="G150" s="39"/>
      <c r="H150" s="17"/>
      <c r="I150" s="17"/>
      <c r="J150" s="17"/>
      <c r="K150" s="17"/>
      <c r="L150" s="17"/>
      <c r="M150" s="17"/>
      <c r="N150" s="17"/>
      <c r="O150" s="38"/>
      <c r="P150" s="38"/>
      <c r="Q150" s="38"/>
    </row>
    <row r="151" spans="2:17" ht="20.100000000000001" customHeight="1">
      <c r="B151"/>
      <c r="C151" s="59"/>
      <c r="D151" s="60"/>
      <c r="E151" s="14"/>
      <c r="F151" s="17"/>
      <c r="G151" s="39"/>
      <c r="H151" s="17"/>
      <c r="I151" s="17"/>
      <c r="J151" s="17"/>
      <c r="K151" s="17"/>
      <c r="L151" s="17"/>
      <c r="M151" s="17"/>
      <c r="N151" s="17"/>
      <c r="O151" s="38"/>
      <c r="P151" s="38"/>
      <c r="Q151" s="38"/>
    </row>
    <row r="152" spans="2:17" ht="20.100000000000001" customHeight="1">
      <c r="B152"/>
      <c r="C152" s="59"/>
      <c r="D152" s="60"/>
      <c r="E152" s="14"/>
      <c r="F152" s="17"/>
      <c r="G152" s="39"/>
      <c r="H152" s="17"/>
      <c r="I152" s="17"/>
      <c r="J152" s="17"/>
      <c r="K152" s="17"/>
      <c r="L152" s="17"/>
      <c r="M152" s="17"/>
      <c r="N152" s="17"/>
      <c r="O152" s="38"/>
      <c r="P152" s="38"/>
      <c r="Q152" s="38"/>
    </row>
    <row r="153" spans="2:17" ht="20.100000000000001" customHeight="1">
      <c r="B153"/>
      <c r="C153" s="59"/>
      <c r="D153" s="60"/>
      <c r="E153" s="14"/>
      <c r="F153" s="17"/>
      <c r="G153" s="39"/>
      <c r="H153" s="17"/>
      <c r="I153" s="17"/>
      <c r="J153" s="17"/>
      <c r="K153" s="17"/>
      <c r="L153" s="17"/>
      <c r="M153" s="17"/>
      <c r="N153" s="17"/>
      <c r="O153" s="38"/>
      <c r="P153" s="38"/>
      <c r="Q153" s="38"/>
    </row>
    <row r="154" spans="2:17" ht="20.100000000000001" customHeight="1">
      <c r="B154"/>
      <c r="C154" s="59"/>
      <c r="D154" s="60"/>
      <c r="E154" s="14"/>
      <c r="F154" s="17"/>
      <c r="G154" s="39"/>
      <c r="H154" s="17"/>
      <c r="I154" s="17"/>
      <c r="J154" s="17"/>
      <c r="K154" s="17"/>
      <c r="L154" s="17"/>
      <c r="M154" s="17"/>
      <c r="N154" s="17"/>
      <c r="O154" s="38"/>
      <c r="P154" s="38"/>
      <c r="Q154" s="38"/>
    </row>
    <row r="155" spans="2:17" ht="20.100000000000001" customHeight="1">
      <c r="B155"/>
      <c r="C155" s="59"/>
      <c r="D155" s="60"/>
      <c r="E155" s="14"/>
      <c r="F155" s="17"/>
      <c r="G155" s="39"/>
      <c r="H155" s="17"/>
      <c r="I155" s="17"/>
      <c r="J155" s="17"/>
      <c r="K155" s="17"/>
      <c r="L155" s="17"/>
      <c r="M155" s="17"/>
      <c r="N155" s="17"/>
      <c r="O155" s="38"/>
      <c r="P155" s="38"/>
      <c r="Q155" s="38"/>
    </row>
    <row r="156" spans="2:17" ht="20.100000000000001" customHeight="1">
      <c r="B156"/>
      <c r="C156" s="59"/>
      <c r="D156" s="60"/>
      <c r="E156" s="14"/>
      <c r="F156" s="17"/>
      <c r="G156" s="39"/>
      <c r="H156" s="17"/>
      <c r="I156" s="17"/>
      <c r="J156" s="17"/>
      <c r="K156" s="17"/>
      <c r="L156" s="17"/>
      <c r="M156" s="17"/>
      <c r="N156" s="17"/>
      <c r="O156" s="38"/>
      <c r="P156" s="38"/>
      <c r="Q156" s="38"/>
    </row>
    <row r="157" spans="2:17" ht="20.100000000000001" customHeight="1">
      <c r="B157"/>
      <c r="C157" s="59"/>
      <c r="D157" s="60"/>
      <c r="E157" s="14"/>
      <c r="F157" s="17"/>
      <c r="G157" s="39"/>
      <c r="H157" s="17"/>
      <c r="I157" s="17"/>
      <c r="J157" s="17"/>
      <c r="K157" s="17"/>
      <c r="L157" s="17"/>
      <c r="M157" s="17"/>
      <c r="N157" s="17"/>
      <c r="O157" s="38"/>
      <c r="P157" s="38"/>
      <c r="Q157" s="38"/>
    </row>
    <row r="158" spans="2:17" ht="20.100000000000001" customHeight="1">
      <c r="B158"/>
      <c r="C158" s="59"/>
      <c r="D158" s="60"/>
      <c r="E158" s="14"/>
      <c r="F158" s="17"/>
      <c r="G158" s="39"/>
      <c r="H158" s="17"/>
      <c r="I158" s="17"/>
      <c r="J158" s="17"/>
      <c r="K158" s="17"/>
      <c r="L158" s="17"/>
      <c r="M158" s="17"/>
      <c r="N158" s="17"/>
      <c r="O158" s="38"/>
      <c r="P158" s="38"/>
      <c r="Q158" s="38"/>
    </row>
    <row r="159" spans="2:17" ht="20.100000000000001" customHeight="1">
      <c r="B159"/>
      <c r="C159" s="59"/>
      <c r="D159" s="60"/>
      <c r="E159" s="14"/>
      <c r="F159" s="17"/>
      <c r="G159" s="39"/>
      <c r="H159" s="17"/>
      <c r="I159" s="17"/>
      <c r="J159" s="17"/>
      <c r="K159" s="17"/>
      <c r="L159" s="17"/>
      <c r="M159" s="17"/>
      <c r="N159" s="17"/>
      <c r="O159" s="38"/>
      <c r="P159" s="38"/>
      <c r="Q159" s="38"/>
    </row>
    <row r="160" spans="2:17" ht="20.100000000000001" customHeight="1">
      <c r="B160"/>
      <c r="C160" s="59"/>
      <c r="D160" s="60"/>
      <c r="E160" s="14"/>
      <c r="F160" s="17"/>
      <c r="G160" s="39"/>
      <c r="H160" s="17"/>
      <c r="I160" s="17"/>
      <c r="J160" s="17"/>
      <c r="K160" s="17"/>
      <c r="L160" s="17"/>
      <c r="M160" s="17"/>
      <c r="N160" s="17"/>
      <c r="O160" s="38"/>
      <c r="P160" s="38"/>
      <c r="Q160" s="38"/>
    </row>
    <row r="161" spans="2:17" ht="20.100000000000001" customHeight="1">
      <c r="B161"/>
      <c r="C161" s="59"/>
      <c r="D161" s="60"/>
      <c r="E161" s="14"/>
      <c r="F161" s="17"/>
      <c r="G161" s="39"/>
      <c r="H161" s="17"/>
      <c r="I161" s="17"/>
      <c r="J161" s="17"/>
      <c r="K161" s="17"/>
      <c r="L161" s="17"/>
      <c r="M161" s="17"/>
      <c r="N161" s="17"/>
      <c r="O161" s="38"/>
      <c r="P161" s="38"/>
      <c r="Q161" s="38"/>
    </row>
    <row r="162" spans="2:17" ht="20.100000000000001" customHeight="1">
      <c r="B162"/>
      <c r="C162" s="59"/>
      <c r="D162" s="60"/>
      <c r="E162" s="14"/>
      <c r="F162" s="17"/>
      <c r="G162" s="39"/>
      <c r="H162" s="17"/>
      <c r="I162" s="17"/>
      <c r="J162" s="17"/>
      <c r="K162" s="17"/>
      <c r="L162" s="17"/>
      <c r="M162" s="17"/>
      <c r="N162" s="17"/>
      <c r="O162" s="38"/>
      <c r="P162" s="38"/>
      <c r="Q162" s="38"/>
    </row>
    <row r="163" spans="2:17" ht="20.100000000000001" customHeight="1">
      <c r="B163"/>
      <c r="C163" s="59"/>
      <c r="D163" s="60"/>
      <c r="E163" s="14"/>
      <c r="F163" s="17"/>
      <c r="G163" s="39"/>
      <c r="H163" s="17"/>
      <c r="I163" s="17"/>
      <c r="J163" s="17"/>
      <c r="K163" s="17"/>
      <c r="L163" s="17"/>
      <c r="M163" s="17"/>
      <c r="N163" s="17"/>
      <c r="O163" s="38"/>
      <c r="P163" s="38"/>
      <c r="Q163" s="38"/>
    </row>
    <row r="164" spans="2:17" ht="20.100000000000001" customHeight="1">
      <c r="B164"/>
      <c r="C164" s="59"/>
      <c r="D164" s="60"/>
      <c r="E164" s="14"/>
      <c r="F164" s="17"/>
      <c r="G164" s="39"/>
      <c r="H164" s="17"/>
      <c r="I164" s="17"/>
      <c r="J164" s="17"/>
      <c r="K164" s="17"/>
      <c r="L164" s="17"/>
      <c r="M164" s="17"/>
      <c r="N164" s="17"/>
      <c r="O164" s="38"/>
      <c r="P164" s="38"/>
      <c r="Q164" s="38"/>
    </row>
    <row r="165" spans="2:17" ht="19.5" customHeight="1">
      <c r="B165"/>
      <c r="C165" s="59"/>
      <c r="D165" s="60"/>
      <c r="E165" s="14"/>
      <c r="F165" s="17"/>
      <c r="G165" s="39"/>
      <c r="H165" s="17"/>
      <c r="I165" s="17"/>
      <c r="J165" s="17"/>
      <c r="K165" s="17"/>
      <c r="L165" s="17"/>
      <c r="M165" s="17"/>
      <c r="N165" s="17"/>
      <c r="O165" s="38"/>
      <c r="P165" s="38"/>
      <c r="Q165" s="38"/>
    </row>
    <row r="166" spans="2:17" ht="20.100000000000001" customHeight="1">
      <c r="B166"/>
      <c r="C166" s="59"/>
      <c r="D166" s="60"/>
      <c r="E166" s="14"/>
      <c r="F166" s="17"/>
      <c r="G166" s="39"/>
      <c r="H166" s="17"/>
      <c r="I166" s="17"/>
      <c r="J166" s="17"/>
      <c r="K166" s="17"/>
      <c r="L166" s="17"/>
      <c r="M166" s="17"/>
      <c r="N166" s="17"/>
      <c r="O166" s="38"/>
      <c r="P166" s="38"/>
      <c r="Q166" s="38"/>
    </row>
    <row r="167" spans="2:17" ht="20.100000000000001" customHeight="1">
      <c r="B167"/>
      <c r="C167" s="59"/>
      <c r="D167" s="60"/>
      <c r="E167" s="14"/>
      <c r="F167" s="17"/>
      <c r="G167" s="39"/>
      <c r="H167" s="17"/>
      <c r="I167" s="17"/>
      <c r="J167" s="17"/>
      <c r="K167" s="17"/>
      <c r="L167" s="17"/>
      <c r="M167" s="17"/>
      <c r="N167" s="17"/>
      <c r="O167" s="38"/>
      <c r="P167" s="38"/>
      <c r="Q167" s="38"/>
    </row>
    <row r="168" spans="2:17" ht="20.100000000000001" customHeight="1">
      <c r="B168"/>
      <c r="C168" s="59"/>
      <c r="D168" s="60"/>
      <c r="E168" s="14"/>
      <c r="F168" s="17"/>
      <c r="G168" s="39"/>
      <c r="H168" s="17"/>
      <c r="I168" s="17"/>
      <c r="J168" s="17"/>
      <c r="K168" s="17"/>
      <c r="L168" s="17"/>
      <c r="M168" s="17"/>
      <c r="N168" s="17"/>
      <c r="O168" s="38"/>
      <c r="P168" s="38"/>
      <c r="Q168" s="38"/>
    </row>
    <row r="169" spans="2:17" ht="20.100000000000001" customHeight="1">
      <c r="B169"/>
      <c r="C169" s="59"/>
      <c r="D169" s="60"/>
      <c r="E169" s="14"/>
      <c r="F169" s="17"/>
      <c r="G169" s="39"/>
      <c r="H169" s="17"/>
      <c r="I169" s="17"/>
      <c r="J169" s="17"/>
      <c r="K169" s="17"/>
      <c r="L169" s="17"/>
      <c r="M169" s="17"/>
      <c r="N169" s="17"/>
      <c r="O169" s="38"/>
      <c r="P169" s="38"/>
      <c r="Q169" s="38"/>
    </row>
    <row r="170" spans="2:17" ht="20.100000000000001" customHeight="1">
      <c r="B170"/>
      <c r="C170" s="70" t="s">
        <v>22</v>
      </c>
      <c r="D170" s="70"/>
      <c r="E170" s="70"/>
      <c r="F170" s="70"/>
      <c r="G170" s="70"/>
      <c r="H170" s="70"/>
      <c r="I170" s="70"/>
      <c r="J170" s="70"/>
      <c r="K170" s="70"/>
      <c r="O170" s="47"/>
      <c r="P170" s="47"/>
      <c r="Q170" s="47"/>
    </row>
    <row r="171" spans="2:17" ht="20.100000000000001" customHeight="1">
      <c r="B171"/>
      <c r="C171" s="59"/>
      <c r="D171" s="60"/>
      <c r="E171" s="14"/>
      <c r="F171" s="17"/>
      <c r="G171" s="39"/>
      <c r="H171" s="17"/>
      <c r="I171" s="17"/>
      <c r="J171" s="17"/>
      <c r="K171" s="17"/>
      <c r="L171" s="17"/>
      <c r="M171" s="17"/>
      <c r="N171" s="17"/>
      <c r="O171" s="38"/>
      <c r="P171" s="38"/>
      <c r="Q171" s="38"/>
    </row>
    <row r="172" spans="2:17" ht="20.100000000000001" customHeight="1">
      <c r="B172"/>
      <c r="C172" s="59"/>
      <c r="D172" s="60"/>
      <c r="E172" s="14"/>
      <c r="F172" s="17"/>
      <c r="G172" s="39"/>
      <c r="H172" s="17"/>
      <c r="I172" s="17"/>
      <c r="J172" s="17"/>
      <c r="K172" s="17"/>
      <c r="L172" s="17"/>
      <c r="M172" s="17"/>
      <c r="N172" s="17"/>
      <c r="O172" s="38"/>
      <c r="P172" s="38"/>
      <c r="Q172" s="38"/>
    </row>
    <row r="173" spans="2:17" ht="20.100000000000001" customHeight="1">
      <c r="B173"/>
      <c r="C173" s="59"/>
      <c r="D173" s="60"/>
      <c r="E173" s="14"/>
      <c r="F173" s="17"/>
      <c r="G173" s="39"/>
      <c r="H173" s="17"/>
      <c r="I173" s="17"/>
      <c r="J173" s="17"/>
      <c r="K173" s="17"/>
      <c r="L173" s="17"/>
      <c r="M173" s="17"/>
      <c r="N173" s="17"/>
      <c r="O173" s="38"/>
      <c r="P173" s="38"/>
      <c r="Q173" s="38"/>
    </row>
    <row r="174" spans="2:17" ht="20.100000000000001" customHeight="1">
      <c r="B174"/>
      <c r="C174" s="59"/>
      <c r="D174" s="60"/>
      <c r="E174" s="14"/>
      <c r="F174" s="17"/>
      <c r="G174" s="39"/>
      <c r="H174" s="17"/>
      <c r="I174" s="17"/>
      <c r="J174" s="17"/>
      <c r="K174" s="17"/>
      <c r="L174" s="17"/>
      <c r="M174" s="17"/>
      <c r="N174" s="17"/>
      <c r="O174" s="38"/>
      <c r="P174" s="38"/>
      <c r="Q174" s="38"/>
    </row>
    <row r="175" spans="2:17" ht="20.100000000000001" customHeight="1">
      <c r="B175"/>
      <c r="C175" s="59"/>
      <c r="D175" s="60"/>
      <c r="E175" s="14"/>
      <c r="F175" s="17"/>
      <c r="G175" s="39"/>
      <c r="H175" s="17"/>
      <c r="I175" s="17"/>
      <c r="J175" s="17"/>
      <c r="K175" s="17"/>
      <c r="L175" s="17"/>
      <c r="M175" s="17"/>
      <c r="N175" s="17"/>
      <c r="O175" s="38"/>
      <c r="P175" s="38"/>
      <c r="Q175" s="38"/>
    </row>
    <row r="176" spans="2:17" ht="20.100000000000001" customHeight="1">
      <c r="B176"/>
      <c r="C176" s="59"/>
      <c r="D176" s="60"/>
      <c r="E176" s="14"/>
      <c r="F176" s="17"/>
      <c r="G176" s="39"/>
      <c r="H176" s="17"/>
      <c r="I176" s="17"/>
      <c r="J176" s="17"/>
      <c r="K176" s="17"/>
      <c r="L176" s="17"/>
      <c r="M176" s="17"/>
      <c r="N176" s="17"/>
      <c r="O176" s="38"/>
      <c r="P176" s="38"/>
      <c r="Q176" s="38"/>
    </row>
    <row r="177" spans="2:17" ht="20.100000000000001" customHeight="1">
      <c r="B177"/>
      <c r="C177" s="70" t="s">
        <v>63</v>
      </c>
      <c r="D177" s="70"/>
      <c r="E177" s="70"/>
      <c r="F177" s="70"/>
      <c r="G177" s="70"/>
      <c r="H177" s="70"/>
      <c r="I177" s="70"/>
      <c r="J177" s="70"/>
      <c r="K177" s="71"/>
      <c r="O177" s="47"/>
      <c r="P177" s="47"/>
      <c r="Q177" s="47"/>
    </row>
    <row r="178" spans="2:17" ht="20.100000000000001" customHeight="1">
      <c r="B178"/>
      <c r="C178" s="59" t="s">
        <v>103</v>
      </c>
      <c r="D178" s="60"/>
      <c r="E178" s="14"/>
      <c r="F178" s="17"/>
      <c r="G178" s="39"/>
      <c r="H178" s="17"/>
      <c r="I178" s="17"/>
      <c r="J178" s="17"/>
      <c r="K178" s="17"/>
      <c r="L178" s="17"/>
      <c r="M178" s="17"/>
      <c r="N178" s="17"/>
      <c r="O178" s="38"/>
      <c r="P178" s="38"/>
      <c r="Q178" s="38"/>
    </row>
    <row r="179" spans="2:17" ht="20.100000000000001" customHeight="1">
      <c r="B179"/>
      <c r="C179" s="59"/>
      <c r="D179" s="60"/>
      <c r="E179" s="14"/>
      <c r="F179" s="17"/>
      <c r="G179" s="39"/>
      <c r="H179" s="17"/>
      <c r="I179" s="17"/>
      <c r="J179" s="17"/>
      <c r="K179" s="17"/>
      <c r="L179" s="17"/>
      <c r="M179" s="17"/>
      <c r="N179" s="17"/>
      <c r="O179" s="38"/>
      <c r="P179" s="38"/>
      <c r="Q179" s="38"/>
    </row>
    <row r="180" spans="2:17" ht="20.100000000000001" customHeight="1">
      <c r="B180"/>
      <c r="C180" s="59"/>
      <c r="D180" s="60"/>
      <c r="E180" s="14"/>
      <c r="F180" s="17"/>
      <c r="G180" s="39"/>
      <c r="H180" s="17"/>
      <c r="I180" s="17"/>
      <c r="J180" s="17"/>
      <c r="K180" s="17"/>
      <c r="L180" s="17"/>
      <c r="M180" s="17"/>
      <c r="N180" s="17"/>
      <c r="O180" s="38"/>
      <c r="P180" s="38"/>
      <c r="Q180" s="38"/>
    </row>
    <row r="181" spans="2:17" ht="20.100000000000001" customHeight="1">
      <c r="B181"/>
      <c r="C181" s="59"/>
      <c r="D181" s="60"/>
      <c r="E181" s="14"/>
      <c r="F181" s="17"/>
      <c r="G181" s="39"/>
      <c r="H181" s="17"/>
      <c r="I181" s="17"/>
      <c r="J181" s="17"/>
      <c r="K181" s="17"/>
      <c r="L181" s="17"/>
      <c r="M181" s="17"/>
      <c r="N181" s="17"/>
      <c r="O181" s="38"/>
      <c r="P181" s="38"/>
      <c r="Q181" s="38"/>
    </row>
    <row r="182" spans="2:17" ht="20.100000000000001" customHeight="1">
      <c r="B182"/>
      <c r="C182" s="59"/>
      <c r="D182" s="60"/>
      <c r="E182" s="14"/>
      <c r="F182" s="17"/>
      <c r="G182" s="39"/>
      <c r="H182" s="17"/>
      <c r="I182" s="17"/>
      <c r="J182" s="17"/>
      <c r="K182" s="17"/>
      <c r="L182" s="17"/>
      <c r="M182" s="17"/>
      <c r="N182" s="17"/>
      <c r="O182" s="38"/>
      <c r="P182" s="38"/>
      <c r="Q182" s="38"/>
    </row>
    <row r="183" spans="2:17" ht="20.100000000000001" customHeight="1">
      <c r="B183"/>
      <c r="C183" s="59"/>
      <c r="D183" s="60"/>
      <c r="E183" s="14"/>
      <c r="F183" s="17"/>
      <c r="G183" s="39"/>
      <c r="H183" s="17"/>
      <c r="I183" s="17"/>
      <c r="J183" s="17"/>
      <c r="K183" s="17"/>
      <c r="L183" s="17"/>
      <c r="M183" s="17"/>
      <c r="N183" s="17"/>
      <c r="O183" s="38"/>
      <c r="P183" s="38"/>
      <c r="Q183" s="38"/>
    </row>
    <row r="184" spans="2:17" ht="20.100000000000001" customHeight="1">
      <c r="B184"/>
      <c r="C184" s="59"/>
      <c r="D184" s="60"/>
      <c r="E184" s="14"/>
      <c r="F184" s="17"/>
      <c r="G184" s="39"/>
      <c r="H184" s="17"/>
      <c r="I184" s="17"/>
      <c r="J184" s="17"/>
      <c r="K184" s="17"/>
      <c r="L184" s="17"/>
      <c r="M184" s="17"/>
      <c r="N184" s="17"/>
      <c r="O184" s="38"/>
      <c r="P184" s="38"/>
      <c r="Q184" s="38"/>
    </row>
    <row r="185" spans="2:17" ht="20.100000000000001" customHeight="1">
      <c r="B185"/>
      <c r="C185" s="59"/>
      <c r="D185" s="60"/>
      <c r="E185" s="14"/>
      <c r="F185" s="17"/>
      <c r="G185" s="39"/>
      <c r="H185" s="17"/>
      <c r="I185" s="17"/>
      <c r="J185" s="17"/>
      <c r="K185" s="17"/>
      <c r="L185" s="17"/>
      <c r="M185" s="17"/>
      <c r="N185" s="17"/>
      <c r="O185" s="38"/>
      <c r="P185" s="38"/>
      <c r="Q185" s="38"/>
    </row>
    <row r="186" spans="2:17" ht="20.100000000000001" customHeight="1">
      <c r="B186"/>
      <c r="C186" s="59"/>
      <c r="D186" s="60"/>
      <c r="E186" s="14"/>
      <c r="F186" s="17"/>
      <c r="G186" s="39"/>
      <c r="H186" s="17"/>
      <c r="I186" s="17"/>
      <c r="J186" s="17"/>
      <c r="K186" s="17"/>
      <c r="L186" s="17"/>
      <c r="M186" s="17"/>
      <c r="N186" s="17"/>
      <c r="O186" s="38"/>
      <c r="P186" s="38"/>
      <c r="Q186" s="38"/>
    </row>
    <row r="187" spans="2:17" ht="20.100000000000001" customHeight="1">
      <c r="B187"/>
      <c r="C187" s="3" t="s">
        <v>16</v>
      </c>
      <c r="F187" s="18"/>
      <c r="G187" s="44"/>
      <c r="H187" s="18"/>
      <c r="I187" s="18"/>
      <c r="J187" s="18"/>
      <c r="K187" s="18"/>
      <c r="O187" s="47"/>
      <c r="P187" s="47"/>
      <c r="Q187" s="47"/>
    </row>
    <row r="188" spans="2:17" ht="20.100000000000001" customHeight="1">
      <c r="B188"/>
      <c r="C188" s="72" t="s">
        <v>51</v>
      </c>
      <c r="D188" s="73"/>
      <c r="E188" s="27"/>
      <c r="F188" s="19">
        <v>150</v>
      </c>
      <c r="G188" s="45">
        <v>0</v>
      </c>
      <c r="H188" s="20">
        <v>150</v>
      </c>
      <c r="I188" s="17"/>
      <c r="J188" s="17"/>
      <c r="K188" s="17"/>
      <c r="L188" s="17"/>
      <c r="M188" s="17"/>
      <c r="N188" s="17"/>
      <c r="O188" s="38"/>
      <c r="P188" s="38"/>
      <c r="Q188" s="38"/>
    </row>
    <row r="189" spans="2:17" ht="20.100000000000001" customHeight="1">
      <c r="B189"/>
      <c r="C189" s="72" t="s">
        <v>58</v>
      </c>
      <c r="D189" s="73"/>
      <c r="E189" s="27"/>
      <c r="F189" s="19">
        <v>100</v>
      </c>
      <c r="G189" s="45">
        <v>0</v>
      </c>
      <c r="H189" s="20">
        <v>100</v>
      </c>
      <c r="I189" s="17"/>
      <c r="J189" s="17"/>
      <c r="K189" s="17"/>
      <c r="L189" s="17"/>
      <c r="M189" s="17"/>
      <c r="N189" s="17"/>
      <c r="O189" s="38"/>
      <c r="P189" s="38"/>
      <c r="Q189" s="38"/>
    </row>
    <row r="190" spans="2:17" ht="20.100000000000001" customHeight="1">
      <c r="B190"/>
      <c r="C190" s="59"/>
      <c r="D190" s="60"/>
      <c r="E190" s="27"/>
      <c r="F190" s="19"/>
      <c r="G190" s="45"/>
      <c r="H190" s="20"/>
      <c r="I190" s="17"/>
      <c r="J190" s="17"/>
      <c r="K190" s="17"/>
      <c r="L190" s="17"/>
      <c r="M190" s="17"/>
      <c r="N190" s="17"/>
      <c r="O190" s="38"/>
      <c r="P190" s="38"/>
      <c r="Q190" s="38"/>
    </row>
    <row r="191" spans="2:17" ht="20.100000000000001" customHeight="1">
      <c r="B191"/>
      <c r="C191" s="59"/>
      <c r="D191" s="60"/>
      <c r="E191" s="27"/>
      <c r="F191" s="19"/>
      <c r="G191" s="45"/>
      <c r="H191" s="20"/>
      <c r="I191" s="17"/>
      <c r="J191" s="17"/>
      <c r="K191" s="17"/>
      <c r="L191" s="17"/>
      <c r="M191" s="17"/>
      <c r="N191" s="17"/>
      <c r="O191" s="38"/>
      <c r="P191" s="38"/>
      <c r="Q191" s="38"/>
    </row>
    <row r="192" spans="2:17" ht="20.100000000000001" customHeight="1">
      <c r="B192"/>
      <c r="C192" s="59"/>
      <c r="D192" s="60"/>
      <c r="E192" s="27"/>
      <c r="F192" s="19"/>
      <c r="G192" s="45"/>
      <c r="H192" s="20"/>
      <c r="I192" s="17"/>
      <c r="J192" s="17"/>
      <c r="K192" s="17"/>
      <c r="L192" s="17"/>
      <c r="M192" s="17"/>
      <c r="N192" s="17"/>
      <c r="O192" s="38"/>
      <c r="P192" s="38"/>
      <c r="Q192" s="38"/>
    </row>
    <row r="193" spans="2:17" ht="20.100000000000001" customHeight="1">
      <c r="B193"/>
      <c r="C193" s="59"/>
      <c r="D193" s="60"/>
      <c r="E193" s="27"/>
      <c r="F193" s="19"/>
      <c r="G193" s="45"/>
      <c r="H193" s="20"/>
      <c r="I193" s="17"/>
      <c r="J193" s="17"/>
      <c r="K193" s="17"/>
      <c r="L193" s="17"/>
      <c r="M193" s="17"/>
      <c r="N193" s="17"/>
      <c r="O193" s="38"/>
      <c r="P193" s="38"/>
      <c r="Q193" s="38"/>
    </row>
    <row r="194" spans="2:17" ht="20.100000000000001" customHeight="1">
      <c r="B194"/>
      <c r="C194" s="74" t="s">
        <v>72</v>
      </c>
      <c r="D194" s="71"/>
      <c r="E194" s="24" t="s">
        <v>103</v>
      </c>
      <c r="F194" s="24"/>
      <c r="G194" s="46"/>
      <c r="H194" s="24"/>
      <c r="I194" s="24"/>
      <c r="J194" s="24"/>
      <c r="K194" s="24"/>
      <c r="L194" s="24"/>
      <c r="M194" s="24"/>
      <c r="N194" s="24"/>
      <c r="O194" s="48"/>
      <c r="P194" s="48"/>
      <c r="Q194" s="48"/>
    </row>
    <row r="195" spans="2:17" ht="20.100000000000001" customHeight="1">
      <c r="B195"/>
      <c r="C195" s="74" t="s">
        <v>29</v>
      </c>
      <c r="D195" s="71"/>
      <c r="E195" s="24" t="s">
        <v>104</v>
      </c>
      <c r="F195" s="24"/>
      <c r="G195" s="46"/>
      <c r="H195" s="24"/>
      <c r="I195" s="24"/>
      <c r="J195" s="24"/>
      <c r="K195" s="24"/>
      <c r="L195" s="24"/>
      <c r="M195" s="24"/>
      <c r="N195" s="24"/>
      <c r="O195" s="48"/>
      <c r="P195" s="48"/>
      <c r="Q195" s="48"/>
    </row>
    <row r="196" spans="2:17" ht="20.100000000000001" customHeight="1">
      <c r="B196"/>
      <c r="C196" s="74" t="s">
        <v>45</v>
      </c>
      <c r="D196" s="71"/>
      <c r="E196" s="24" t="s">
        <v>104</v>
      </c>
      <c r="F196" s="24"/>
      <c r="G196" s="46"/>
      <c r="H196" s="24"/>
      <c r="I196" s="24"/>
      <c r="J196" s="24"/>
      <c r="K196" s="24"/>
      <c r="L196" s="24"/>
      <c r="M196" s="24"/>
      <c r="N196" s="24"/>
      <c r="O196" s="48"/>
      <c r="P196" s="48"/>
      <c r="Q196" s="48"/>
    </row>
    <row r="197" spans="2:17" ht="20.100000000000001" customHeight="1">
      <c r="B197"/>
      <c r="C197" s="74" t="s">
        <v>79</v>
      </c>
      <c r="D197" s="71"/>
      <c r="E197" s="24" t="s">
        <v>105</v>
      </c>
      <c r="F197" s="24"/>
      <c r="G197" s="46"/>
      <c r="H197" s="24"/>
      <c r="I197" s="24"/>
      <c r="J197" s="24"/>
      <c r="K197" s="24"/>
      <c r="L197" s="24"/>
      <c r="M197" s="24"/>
      <c r="N197" s="24"/>
      <c r="O197" s="48"/>
      <c r="P197" s="48"/>
      <c r="Q197" s="48"/>
    </row>
    <row r="198" spans="2:17" ht="20.100000000000001" customHeight="1">
      <c r="B198"/>
      <c r="C198" s="74" t="s">
        <v>59</v>
      </c>
      <c r="D198" s="71"/>
      <c r="E198" s="24" t="s">
        <v>105</v>
      </c>
      <c r="F198" s="24"/>
      <c r="G198" s="46"/>
      <c r="H198" s="24"/>
      <c r="I198" s="24"/>
      <c r="J198" s="24"/>
      <c r="K198" s="24"/>
      <c r="L198" s="24"/>
      <c r="M198" s="24"/>
      <c r="N198" s="24"/>
      <c r="O198" s="48"/>
      <c r="P198" s="48"/>
      <c r="Q198" s="48"/>
    </row>
    <row r="199" spans="2:17" ht="19.5" customHeight="1">
      <c r="B199"/>
      <c r="C199" t="s">
        <v>93</v>
      </c>
      <c r="G199" s="42"/>
      <c r="O199" s="47"/>
      <c r="P199" s="47"/>
      <c r="Q199" s="47"/>
    </row>
    <row r="200" spans="2:17" ht="15.75">
      <c r="F200" s="6"/>
    </row>
    <row r="201" spans="2:17" ht="20.100000000000001" customHeight="1">
      <c r="B201"/>
      <c r="C201" s="4" t="s">
        <v>2</v>
      </c>
      <c r="D201" s="5" t="s">
        <v>90</v>
      </c>
      <c r="E201" s="1"/>
      <c r="G201" s="42"/>
    </row>
    <row r="202" spans="2:17" ht="20.100000000000001" customHeight="1">
      <c r="B202"/>
      <c r="C202" s="4" t="s">
        <v>5</v>
      </c>
      <c r="D202" s="16" t="s">
        <v>244</v>
      </c>
      <c r="E202" s="1"/>
      <c r="G202" s="42"/>
    </row>
    <row r="203" spans="2:17" ht="20.100000000000001" customHeight="1">
      <c r="C203" s="4" t="s">
        <v>7</v>
      </c>
      <c r="D203" s="5">
        <v>120</v>
      </c>
      <c r="E203" s="1"/>
      <c r="G203" s="42"/>
    </row>
    <row r="204" spans="2:17" ht="20.100000000000001" customHeight="1">
      <c r="C204" s="4" t="s">
        <v>12</v>
      </c>
      <c r="D204" s="5"/>
      <c r="E204" s="1"/>
      <c r="G204" s="42"/>
    </row>
    <row r="205" spans="2:17" ht="20.100000000000001" customHeight="1">
      <c r="C205" s="4" t="s">
        <v>13</v>
      </c>
      <c r="D205" s="7">
        <v>383687</v>
      </c>
      <c r="E205" s="1"/>
      <c r="G205" s="42"/>
    </row>
    <row r="206" spans="2:17" ht="30" customHeight="1">
      <c r="C206" s="8" t="s">
        <v>86</v>
      </c>
      <c r="D206" s="37">
        <v>3.7000000000000002E-3</v>
      </c>
      <c r="E206" s="1"/>
      <c r="G206" s="42"/>
    </row>
    <row r="207" spans="2:17" ht="30" customHeight="1">
      <c r="C207" s="8" t="s">
        <v>85</v>
      </c>
      <c r="D207" s="38"/>
      <c r="E207" s="1"/>
      <c r="G207" s="42"/>
    </row>
    <row r="208" spans="2:17" ht="20.100000000000001" customHeight="1">
      <c r="C208" s="2"/>
      <c r="G208" s="42"/>
    </row>
    <row r="209" spans="2:17" s="10" customFormat="1" ht="20.100000000000001" customHeight="1">
      <c r="B209" s="9"/>
      <c r="F209" s="63" t="s">
        <v>3</v>
      </c>
      <c r="G209" s="64"/>
      <c r="H209" s="65"/>
      <c r="I209" s="63" t="s">
        <v>4</v>
      </c>
      <c r="J209" s="64"/>
      <c r="K209" s="65"/>
      <c r="L209" s="63" t="s">
        <v>84</v>
      </c>
      <c r="M209" s="64"/>
      <c r="N209" s="65"/>
      <c r="O209" s="63" t="s">
        <v>83</v>
      </c>
      <c r="P209" s="64"/>
      <c r="Q209" s="65"/>
    </row>
    <row r="210" spans="2:17" s="10" customFormat="1" ht="20.100000000000001" customHeight="1">
      <c r="B210" s="9"/>
      <c r="F210" s="63" t="s">
        <v>6</v>
      </c>
      <c r="G210" s="64"/>
      <c r="H210" s="65"/>
      <c r="I210" s="63" t="s">
        <v>48</v>
      </c>
      <c r="J210" s="64"/>
      <c r="K210" s="65"/>
      <c r="L210" s="63" t="s">
        <v>48</v>
      </c>
      <c r="M210" s="64"/>
      <c r="N210" s="65"/>
      <c r="O210" s="63" t="s">
        <v>48</v>
      </c>
      <c r="P210" s="64"/>
      <c r="Q210" s="65"/>
    </row>
    <row r="211" spans="2:17" s="13" customFormat="1" ht="20.100000000000001" customHeight="1">
      <c r="B211" s="11"/>
      <c r="C211" s="66" t="s">
        <v>14</v>
      </c>
      <c r="D211" s="67"/>
      <c r="E211" s="35" t="s">
        <v>17</v>
      </c>
      <c r="F211" s="35" t="s">
        <v>8</v>
      </c>
      <c r="G211" s="43" t="s">
        <v>18</v>
      </c>
      <c r="H211" s="35" t="s">
        <v>19</v>
      </c>
      <c r="I211" s="35" t="s">
        <v>9</v>
      </c>
      <c r="J211" s="35" t="s">
        <v>10</v>
      </c>
      <c r="K211" s="35" t="s">
        <v>11</v>
      </c>
      <c r="L211" s="35" t="s">
        <v>9</v>
      </c>
      <c r="M211" s="35" t="s">
        <v>10</v>
      </c>
      <c r="N211" s="35" t="s">
        <v>11</v>
      </c>
      <c r="O211" s="35" t="s">
        <v>9</v>
      </c>
      <c r="P211" s="35" t="s">
        <v>10</v>
      </c>
      <c r="Q211" s="35" t="s">
        <v>11</v>
      </c>
    </row>
    <row r="212" spans="2:17" ht="20.100000000000001" customHeight="1">
      <c r="C212" s="68" t="s">
        <v>15</v>
      </c>
      <c r="D212" s="77"/>
      <c r="E212" s="14" t="s">
        <v>701</v>
      </c>
      <c r="F212" s="17">
        <v>49000</v>
      </c>
      <c r="G212" s="39">
        <f>ROUND(1-(H212/F212),3)</f>
        <v>0.71</v>
      </c>
      <c r="H212" s="17">
        <v>14187</v>
      </c>
      <c r="I212" s="17">
        <v>409.72</v>
      </c>
      <c r="J212" s="17">
        <v>330.98</v>
      </c>
      <c r="K212" s="17">
        <v>274.38</v>
      </c>
      <c r="L212" s="17" t="s">
        <v>92</v>
      </c>
      <c r="M212" s="17" t="s">
        <v>92</v>
      </c>
      <c r="N212" s="17" t="s">
        <v>92</v>
      </c>
      <c r="O212" s="38">
        <f>ROUND(I212/D205,4)+D206</f>
        <v>4.8000000000000004E-3</v>
      </c>
      <c r="P212" s="38">
        <f>ROUND(J212/D205,4)+D206</f>
        <v>4.5999999999999999E-3</v>
      </c>
      <c r="Q212" s="38">
        <f>ROUND(K212/D205,4)+D206</f>
        <v>4.4000000000000003E-3</v>
      </c>
    </row>
    <row r="213" spans="2:17" ht="20.100000000000001" customHeight="1">
      <c r="B213" s="15"/>
      <c r="C213" s="75" t="s">
        <v>20</v>
      </c>
      <c r="D213" s="75"/>
      <c r="E213" s="75"/>
      <c r="F213" s="75"/>
      <c r="G213" s="75"/>
      <c r="H213" s="75"/>
      <c r="I213" s="75"/>
      <c r="J213" s="75"/>
      <c r="K213" s="75"/>
    </row>
    <row r="214" spans="2:17" ht="20.100000000000001" customHeight="1">
      <c r="C214" s="59" t="s">
        <v>217</v>
      </c>
      <c r="D214" s="60"/>
      <c r="E214" s="14" t="s">
        <v>675</v>
      </c>
      <c r="F214" s="17">
        <v>1470</v>
      </c>
      <c r="G214" s="39">
        <f>ROUND(1-(H214/F214),3)</f>
        <v>0.77</v>
      </c>
      <c r="H214" s="17">
        <v>338</v>
      </c>
      <c r="I214" s="17">
        <v>9.76</v>
      </c>
      <c r="J214" s="17">
        <v>7.89</v>
      </c>
      <c r="K214" s="17">
        <v>6.54</v>
      </c>
      <c r="L214" s="17" t="s">
        <v>92</v>
      </c>
      <c r="M214" s="17" t="s">
        <v>92</v>
      </c>
      <c r="N214" s="17" t="s">
        <v>92</v>
      </c>
      <c r="O214" s="38">
        <f>IF(ROUND(I214/D$205,4)=0,0.0001,ROUND(I214/D$205,4))</f>
        <v>1E-4</v>
      </c>
      <c r="P214" s="38">
        <f>IF(ROUND(J214/D$205,4)=0,0.0001,ROUND(J214/D$205,4))</f>
        <v>1E-4</v>
      </c>
      <c r="Q214" s="38">
        <f>IF(ROUND(K214/D$205,4)=0,0.0001,ROUND(K214/D$205,4))</f>
        <v>1E-4</v>
      </c>
    </row>
    <row r="215" spans="2:17" ht="20.100000000000001" customHeight="1">
      <c r="C215" s="59" t="s">
        <v>218</v>
      </c>
      <c r="D215" s="60"/>
      <c r="E215" s="14" t="s">
        <v>676</v>
      </c>
      <c r="F215" s="17">
        <v>1570</v>
      </c>
      <c r="G215" s="39">
        <f t="shared" ref="G215:G241" si="8">ROUND(1-(H215/F215),3)</f>
        <v>0.56799999999999995</v>
      </c>
      <c r="H215" s="17">
        <v>679</v>
      </c>
      <c r="I215" s="17">
        <v>19.61</v>
      </c>
      <c r="J215" s="17">
        <v>15.84</v>
      </c>
      <c r="K215" s="17">
        <v>13.13</v>
      </c>
      <c r="L215" s="17" t="s">
        <v>92</v>
      </c>
      <c r="M215" s="17" t="s">
        <v>92</v>
      </c>
      <c r="N215" s="17" t="s">
        <v>92</v>
      </c>
      <c r="O215" s="38">
        <f t="shared" ref="O215:O241" si="9">IF(ROUND(I215/D$205,4)=0,0.0001,ROUND(I215/D$205,4))</f>
        <v>1E-4</v>
      </c>
      <c r="P215" s="38">
        <f t="shared" ref="P215:P241" si="10">IF(ROUND(J215/D$205,4)=0,0.0001,ROUND(J215/D$205,4))</f>
        <v>1E-4</v>
      </c>
      <c r="Q215" s="38">
        <f t="shared" ref="Q215:Q241" si="11">IF(ROUND(K215/D$205,4)=0,0.0001,ROUND(K215/D$205,4))</f>
        <v>1E-4</v>
      </c>
    </row>
    <row r="216" spans="2:17" ht="20.100000000000001" customHeight="1">
      <c r="C216" s="59" t="s">
        <v>219</v>
      </c>
      <c r="D216" s="60"/>
      <c r="E216" s="14" t="s">
        <v>677</v>
      </c>
      <c r="F216" s="17">
        <v>3050</v>
      </c>
      <c r="G216" s="39">
        <f t="shared" si="8"/>
        <v>0.54900000000000004</v>
      </c>
      <c r="H216" s="17">
        <v>1375</v>
      </c>
      <c r="I216" s="17">
        <v>39.71</v>
      </c>
      <c r="J216" s="17">
        <v>32.08</v>
      </c>
      <c r="K216" s="17">
        <v>26.59</v>
      </c>
      <c r="L216" s="17" t="s">
        <v>92</v>
      </c>
      <c r="M216" s="17" t="s">
        <v>92</v>
      </c>
      <c r="N216" s="17" t="s">
        <v>92</v>
      </c>
      <c r="O216" s="38">
        <f t="shared" si="9"/>
        <v>1E-4</v>
      </c>
      <c r="P216" s="38">
        <f t="shared" si="10"/>
        <v>1E-4</v>
      </c>
      <c r="Q216" s="38">
        <f t="shared" si="11"/>
        <v>1E-4</v>
      </c>
    </row>
    <row r="217" spans="2:17" ht="20.100000000000001" customHeight="1">
      <c r="C217" s="59" t="s">
        <v>220</v>
      </c>
      <c r="D217" s="60"/>
      <c r="E217" s="14" t="s">
        <v>678</v>
      </c>
      <c r="F217" s="17">
        <v>350</v>
      </c>
      <c r="G217" s="39">
        <f t="shared" si="8"/>
        <v>0.68300000000000005</v>
      </c>
      <c r="H217" s="17">
        <v>111</v>
      </c>
      <c r="I217" s="17">
        <v>3.21</v>
      </c>
      <c r="J217" s="17">
        <v>2.59</v>
      </c>
      <c r="K217" s="17">
        <v>2.15</v>
      </c>
      <c r="L217" s="17" t="s">
        <v>92</v>
      </c>
      <c r="M217" s="17" t="s">
        <v>92</v>
      </c>
      <c r="N217" s="17" t="s">
        <v>92</v>
      </c>
      <c r="O217" s="38">
        <f t="shared" si="9"/>
        <v>1E-4</v>
      </c>
      <c r="P217" s="38">
        <f t="shared" si="10"/>
        <v>1E-4</v>
      </c>
      <c r="Q217" s="38">
        <f t="shared" si="11"/>
        <v>1E-4</v>
      </c>
    </row>
    <row r="218" spans="2:17" ht="20.100000000000001" customHeight="1">
      <c r="C218" s="59" t="s">
        <v>221</v>
      </c>
      <c r="D218" s="60"/>
      <c r="E218" s="14" t="s">
        <v>679</v>
      </c>
      <c r="F218" s="17">
        <v>6700</v>
      </c>
      <c r="G218" s="39">
        <f t="shared" si="8"/>
        <v>0.55200000000000005</v>
      </c>
      <c r="H218" s="17">
        <v>3001</v>
      </c>
      <c r="I218" s="17">
        <v>86.67</v>
      </c>
      <c r="J218" s="17">
        <v>70.010000000000005</v>
      </c>
      <c r="K218" s="17">
        <v>58.04</v>
      </c>
      <c r="L218" s="17" t="s">
        <v>92</v>
      </c>
      <c r="M218" s="17" t="s">
        <v>92</v>
      </c>
      <c r="N218" s="17" t="s">
        <v>92</v>
      </c>
      <c r="O218" s="38">
        <f t="shared" si="9"/>
        <v>2.0000000000000001E-4</v>
      </c>
      <c r="P218" s="38">
        <f t="shared" si="10"/>
        <v>2.0000000000000001E-4</v>
      </c>
      <c r="Q218" s="38">
        <f t="shared" si="11"/>
        <v>2.0000000000000001E-4</v>
      </c>
    </row>
    <row r="219" spans="2:17" ht="20.100000000000001" customHeight="1">
      <c r="B219"/>
      <c r="C219" s="59" t="s">
        <v>222</v>
      </c>
      <c r="D219" s="60"/>
      <c r="E219" s="14" t="s">
        <v>680</v>
      </c>
      <c r="F219" s="17">
        <v>1470</v>
      </c>
      <c r="G219" s="39">
        <f t="shared" si="8"/>
        <v>0.42699999999999999</v>
      </c>
      <c r="H219" s="17">
        <v>843</v>
      </c>
      <c r="I219" s="17">
        <v>24.35</v>
      </c>
      <c r="J219" s="17">
        <v>19.670000000000002</v>
      </c>
      <c r="K219" s="17">
        <v>16.3</v>
      </c>
      <c r="L219" s="17" t="s">
        <v>92</v>
      </c>
      <c r="M219" s="17" t="s">
        <v>92</v>
      </c>
      <c r="N219" s="17" t="s">
        <v>92</v>
      </c>
      <c r="O219" s="38">
        <f t="shared" si="9"/>
        <v>1E-4</v>
      </c>
      <c r="P219" s="38">
        <f t="shared" si="10"/>
        <v>1E-4</v>
      </c>
      <c r="Q219" s="38">
        <f t="shared" si="11"/>
        <v>1E-4</v>
      </c>
    </row>
    <row r="220" spans="2:17" ht="20.100000000000001" customHeight="1">
      <c r="B220"/>
      <c r="C220" s="59" t="s">
        <v>223</v>
      </c>
      <c r="D220" s="60"/>
      <c r="E220" s="14" t="s">
        <v>681</v>
      </c>
      <c r="F220" s="17">
        <v>1140</v>
      </c>
      <c r="G220" s="39">
        <f t="shared" si="8"/>
        <v>0.502</v>
      </c>
      <c r="H220" s="17">
        <v>568</v>
      </c>
      <c r="I220" s="17">
        <v>16.399999999999999</v>
      </c>
      <c r="J220" s="17">
        <v>13.25</v>
      </c>
      <c r="K220" s="17">
        <v>10.99</v>
      </c>
      <c r="L220" s="17" t="s">
        <v>92</v>
      </c>
      <c r="M220" s="17" t="s">
        <v>92</v>
      </c>
      <c r="N220" s="17" t="s">
        <v>92</v>
      </c>
      <c r="O220" s="38">
        <f t="shared" si="9"/>
        <v>1E-4</v>
      </c>
      <c r="P220" s="38">
        <f t="shared" si="10"/>
        <v>1E-4</v>
      </c>
      <c r="Q220" s="38">
        <f t="shared" si="11"/>
        <v>1E-4</v>
      </c>
    </row>
    <row r="221" spans="2:17" ht="20.100000000000001" customHeight="1">
      <c r="B221"/>
      <c r="C221" s="59" t="s">
        <v>224</v>
      </c>
      <c r="D221" s="60"/>
      <c r="E221" s="14" t="s">
        <v>682</v>
      </c>
      <c r="F221" s="17">
        <v>3860</v>
      </c>
      <c r="G221" s="39">
        <f t="shared" si="8"/>
        <v>0.502</v>
      </c>
      <c r="H221" s="17">
        <v>1921</v>
      </c>
      <c r="I221" s="17">
        <v>55.48</v>
      </c>
      <c r="J221" s="17">
        <v>44.82</v>
      </c>
      <c r="K221" s="17">
        <v>37.15</v>
      </c>
      <c r="L221" s="17" t="s">
        <v>92</v>
      </c>
      <c r="M221" s="17" t="s">
        <v>92</v>
      </c>
      <c r="N221" s="17" t="s">
        <v>92</v>
      </c>
      <c r="O221" s="38">
        <f t="shared" si="9"/>
        <v>1E-4</v>
      </c>
      <c r="P221" s="38">
        <f t="shared" si="10"/>
        <v>1E-4</v>
      </c>
      <c r="Q221" s="38">
        <f t="shared" si="11"/>
        <v>1E-4</v>
      </c>
    </row>
    <row r="222" spans="2:17" ht="20.100000000000001" customHeight="1">
      <c r="B222"/>
      <c r="C222" s="59" t="s">
        <v>225</v>
      </c>
      <c r="D222" s="60"/>
      <c r="E222" s="14" t="s">
        <v>683</v>
      </c>
      <c r="F222" s="17">
        <v>1140</v>
      </c>
      <c r="G222" s="39">
        <f t="shared" si="8"/>
        <v>0.57299999999999995</v>
      </c>
      <c r="H222" s="17">
        <v>487</v>
      </c>
      <c r="I222" s="17">
        <v>14.06</v>
      </c>
      <c r="J222" s="17">
        <v>11.36</v>
      </c>
      <c r="K222" s="17">
        <v>9.42</v>
      </c>
      <c r="L222" s="17" t="s">
        <v>92</v>
      </c>
      <c r="M222" s="17" t="s">
        <v>92</v>
      </c>
      <c r="N222" s="17" t="s">
        <v>92</v>
      </c>
      <c r="O222" s="38">
        <f t="shared" si="9"/>
        <v>1E-4</v>
      </c>
      <c r="P222" s="38">
        <f t="shared" si="10"/>
        <v>1E-4</v>
      </c>
      <c r="Q222" s="38">
        <f t="shared" si="11"/>
        <v>1E-4</v>
      </c>
    </row>
    <row r="223" spans="2:17" ht="20.100000000000001" customHeight="1">
      <c r="B223"/>
      <c r="C223" s="59" t="s">
        <v>226</v>
      </c>
      <c r="D223" s="60"/>
      <c r="E223" s="14" t="s">
        <v>684</v>
      </c>
      <c r="F223" s="17">
        <v>15700</v>
      </c>
      <c r="G223" s="39">
        <f t="shared" si="8"/>
        <v>0.502</v>
      </c>
      <c r="H223" s="17">
        <v>7816</v>
      </c>
      <c r="I223" s="17">
        <v>225.73</v>
      </c>
      <c r="J223" s="17">
        <v>182.35</v>
      </c>
      <c r="K223" s="17">
        <v>151.16</v>
      </c>
      <c r="L223" s="17" t="s">
        <v>92</v>
      </c>
      <c r="M223" s="17" t="s">
        <v>92</v>
      </c>
      <c r="N223" s="17" t="s">
        <v>92</v>
      </c>
      <c r="O223" s="38">
        <f t="shared" si="9"/>
        <v>5.9999999999999995E-4</v>
      </c>
      <c r="P223" s="38">
        <f t="shared" si="10"/>
        <v>5.0000000000000001E-4</v>
      </c>
      <c r="Q223" s="38">
        <f t="shared" si="11"/>
        <v>4.0000000000000002E-4</v>
      </c>
    </row>
    <row r="224" spans="2:17" ht="20.100000000000001" customHeight="1">
      <c r="B224"/>
      <c r="C224" s="59" t="s">
        <v>227</v>
      </c>
      <c r="D224" s="60"/>
      <c r="E224" s="14" t="s">
        <v>685</v>
      </c>
      <c r="F224" s="17">
        <v>7550</v>
      </c>
      <c r="G224" s="39">
        <f t="shared" si="8"/>
        <v>0.51600000000000001</v>
      </c>
      <c r="H224" s="17">
        <v>3651</v>
      </c>
      <c r="I224" s="17">
        <v>105.44</v>
      </c>
      <c r="J224" s="17">
        <v>85.18</v>
      </c>
      <c r="K224" s="17">
        <v>70.61</v>
      </c>
      <c r="L224" s="17" t="s">
        <v>92</v>
      </c>
      <c r="M224" s="17" t="s">
        <v>92</v>
      </c>
      <c r="N224" s="17" t="s">
        <v>92</v>
      </c>
      <c r="O224" s="38">
        <f t="shared" si="9"/>
        <v>2.9999999999999997E-4</v>
      </c>
      <c r="P224" s="38">
        <f t="shared" si="10"/>
        <v>2.0000000000000001E-4</v>
      </c>
      <c r="Q224" s="38">
        <f t="shared" si="11"/>
        <v>2.0000000000000001E-4</v>
      </c>
    </row>
    <row r="225" spans="2:17" ht="20.100000000000001" customHeight="1">
      <c r="B225"/>
      <c r="C225" s="59" t="s">
        <v>228</v>
      </c>
      <c r="D225" s="60"/>
      <c r="E225" s="14" t="s">
        <v>686</v>
      </c>
      <c r="F225" s="17">
        <v>10720</v>
      </c>
      <c r="G225" s="39">
        <f t="shared" si="8"/>
        <v>0.52200000000000002</v>
      </c>
      <c r="H225" s="17">
        <v>5128</v>
      </c>
      <c r="I225" s="17">
        <v>148.1</v>
      </c>
      <c r="J225" s="17">
        <v>119.64</v>
      </c>
      <c r="K225" s="17">
        <v>99.18</v>
      </c>
      <c r="L225" s="17" t="s">
        <v>92</v>
      </c>
      <c r="M225" s="17" t="s">
        <v>92</v>
      </c>
      <c r="N225" s="17" t="s">
        <v>92</v>
      </c>
      <c r="O225" s="38">
        <f t="shared" si="9"/>
        <v>4.0000000000000002E-4</v>
      </c>
      <c r="P225" s="38">
        <f t="shared" si="10"/>
        <v>2.9999999999999997E-4</v>
      </c>
      <c r="Q225" s="38">
        <f t="shared" si="11"/>
        <v>2.9999999999999997E-4</v>
      </c>
    </row>
    <row r="226" spans="2:17" ht="20.100000000000001" customHeight="1">
      <c r="B226"/>
      <c r="C226" s="59" t="s">
        <v>229</v>
      </c>
      <c r="D226" s="60"/>
      <c r="E226" s="14" t="s">
        <v>687</v>
      </c>
      <c r="F226" s="17">
        <v>945</v>
      </c>
      <c r="G226" s="39">
        <f t="shared" si="8"/>
        <v>0.47299999999999998</v>
      </c>
      <c r="H226" s="17">
        <v>498</v>
      </c>
      <c r="I226" s="17">
        <v>14.38</v>
      </c>
      <c r="J226" s="17">
        <v>11.62</v>
      </c>
      <c r="K226" s="17">
        <v>9.6300000000000008</v>
      </c>
      <c r="L226" s="17" t="s">
        <v>92</v>
      </c>
      <c r="M226" s="17" t="s">
        <v>92</v>
      </c>
      <c r="N226" s="17" t="s">
        <v>92</v>
      </c>
      <c r="O226" s="38">
        <f t="shared" si="9"/>
        <v>1E-4</v>
      </c>
      <c r="P226" s="38">
        <f t="shared" si="10"/>
        <v>1E-4</v>
      </c>
      <c r="Q226" s="38">
        <f t="shared" si="11"/>
        <v>1E-4</v>
      </c>
    </row>
    <row r="227" spans="2:17" ht="20.100000000000001" customHeight="1">
      <c r="B227"/>
      <c r="C227" s="59" t="s">
        <v>230</v>
      </c>
      <c r="D227" s="60"/>
      <c r="E227" s="14" t="s">
        <v>688</v>
      </c>
      <c r="F227" s="17">
        <v>23500</v>
      </c>
      <c r="G227" s="39">
        <f t="shared" si="8"/>
        <v>0.40400000000000003</v>
      </c>
      <c r="H227" s="17">
        <v>14002</v>
      </c>
      <c r="I227" s="17">
        <v>404.38</v>
      </c>
      <c r="J227" s="17">
        <v>326.67</v>
      </c>
      <c r="K227" s="17">
        <v>270.8</v>
      </c>
      <c r="L227" s="17" t="s">
        <v>92</v>
      </c>
      <c r="M227" s="17" t="s">
        <v>92</v>
      </c>
      <c r="N227" s="17" t="s">
        <v>92</v>
      </c>
      <c r="O227" s="38">
        <f t="shared" si="9"/>
        <v>1.1000000000000001E-3</v>
      </c>
      <c r="P227" s="38">
        <f t="shared" si="10"/>
        <v>8.9999999999999998E-4</v>
      </c>
      <c r="Q227" s="38">
        <f t="shared" si="11"/>
        <v>6.9999999999999999E-4</v>
      </c>
    </row>
    <row r="228" spans="2:17" ht="20.100000000000001" customHeight="1">
      <c r="B228"/>
      <c r="C228" s="59" t="s">
        <v>231</v>
      </c>
      <c r="D228" s="60"/>
      <c r="E228" s="14" t="s">
        <v>689</v>
      </c>
      <c r="F228" s="17">
        <v>1800</v>
      </c>
      <c r="G228" s="39">
        <f t="shared" si="8"/>
        <v>0.40699999999999997</v>
      </c>
      <c r="H228" s="17">
        <v>1068</v>
      </c>
      <c r="I228" s="17">
        <v>30.84</v>
      </c>
      <c r="J228" s="17">
        <v>24.92</v>
      </c>
      <c r="K228" s="17">
        <v>20.66</v>
      </c>
      <c r="L228" s="17" t="s">
        <v>92</v>
      </c>
      <c r="M228" s="17" t="s">
        <v>92</v>
      </c>
      <c r="N228" s="17" t="s">
        <v>92</v>
      </c>
      <c r="O228" s="38">
        <f t="shared" si="9"/>
        <v>1E-4</v>
      </c>
      <c r="P228" s="38">
        <f t="shared" si="10"/>
        <v>1E-4</v>
      </c>
      <c r="Q228" s="38">
        <f t="shared" si="11"/>
        <v>1E-4</v>
      </c>
    </row>
    <row r="229" spans="2:17" ht="20.100000000000001" customHeight="1">
      <c r="B229"/>
      <c r="C229" s="59" t="s">
        <v>232</v>
      </c>
      <c r="D229" s="60"/>
      <c r="E229" s="14" t="s">
        <v>690</v>
      </c>
      <c r="F229" s="17">
        <v>2000</v>
      </c>
      <c r="G229" s="39">
        <f t="shared" si="8"/>
        <v>0.60499999999999998</v>
      </c>
      <c r="H229" s="17">
        <v>790</v>
      </c>
      <c r="I229" s="17">
        <v>22.82</v>
      </c>
      <c r="J229" s="17">
        <v>18.43</v>
      </c>
      <c r="K229" s="17">
        <v>15.28</v>
      </c>
      <c r="L229" s="17" t="s">
        <v>92</v>
      </c>
      <c r="M229" s="17" t="s">
        <v>92</v>
      </c>
      <c r="N229" s="17" t="s">
        <v>92</v>
      </c>
      <c r="O229" s="38">
        <f t="shared" si="9"/>
        <v>1E-4</v>
      </c>
      <c r="P229" s="38">
        <f t="shared" si="10"/>
        <v>1E-4</v>
      </c>
      <c r="Q229" s="38">
        <f t="shared" si="11"/>
        <v>1E-4</v>
      </c>
    </row>
    <row r="230" spans="2:17" ht="20.100000000000001" customHeight="1">
      <c r="B230"/>
      <c r="C230" s="59" t="s">
        <v>233</v>
      </c>
      <c r="D230" s="60"/>
      <c r="E230" s="14" t="s">
        <v>691</v>
      </c>
      <c r="F230" s="17">
        <v>675</v>
      </c>
      <c r="G230" s="39">
        <f t="shared" si="8"/>
        <v>0.60399999999999998</v>
      </c>
      <c r="H230" s="17">
        <v>267</v>
      </c>
      <c r="I230" s="17">
        <v>7.71</v>
      </c>
      <c r="J230" s="17">
        <v>6.23</v>
      </c>
      <c r="K230" s="17">
        <v>5.16</v>
      </c>
      <c r="L230" s="17" t="s">
        <v>92</v>
      </c>
      <c r="M230" s="17" t="s">
        <v>92</v>
      </c>
      <c r="N230" s="17" t="s">
        <v>92</v>
      </c>
      <c r="O230" s="38">
        <f t="shared" si="9"/>
        <v>1E-4</v>
      </c>
      <c r="P230" s="38">
        <f t="shared" si="10"/>
        <v>1E-4</v>
      </c>
      <c r="Q230" s="38">
        <f t="shared" si="11"/>
        <v>1E-4</v>
      </c>
    </row>
    <row r="231" spans="2:17" ht="20.100000000000001" customHeight="1">
      <c r="B231"/>
      <c r="C231" s="59" t="s">
        <v>234</v>
      </c>
      <c r="D231" s="60"/>
      <c r="E231" s="14" t="s">
        <v>692</v>
      </c>
      <c r="F231" s="17">
        <v>4200</v>
      </c>
      <c r="G231" s="39">
        <f t="shared" si="8"/>
        <v>0.55600000000000005</v>
      </c>
      <c r="H231" s="17">
        <v>1863</v>
      </c>
      <c r="I231" s="17">
        <v>53.8</v>
      </c>
      <c r="J231" s="17">
        <v>43.46</v>
      </c>
      <c r="K231" s="17">
        <v>36.03</v>
      </c>
      <c r="L231" s="17" t="s">
        <v>92</v>
      </c>
      <c r="M231" s="17" t="s">
        <v>92</v>
      </c>
      <c r="N231" s="17" t="s">
        <v>92</v>
      </c>
      <c r="O231" s="38">
        <f t="shared" si="9"/>
        <v>1E-4</v>
      </c>
      <c r="P231" s="38">
        <f t="shared" si="10"/>
        <v>1E-4</v>
      </c>
      <c r="Q231" s="38">
        <f t="shared" si="11"/>
        <v>1E-4</v>
      </c>
    </row>
    <row r="232" spans="2:17" ht="20.100000000000001" customHeight="1">
      <c r="B232"/>
      <c r="C232" s="59" t="s">
        <v>235</v>
      </c>
      <c r="D232" s="60"/>
      <c r="E232" s="14" t="s">
        <v>693</v>
      </c>
      <c r="F232" s="17">
        <v>5600</v>
      </c>
      <c r="G232" s="39">
        <f t="shared" si="8"/>
        <v>0.56200000000000006</v>
      </c>
      <c r="H232" s="17">
        <v>2451</v>
      </c>
      <c r="I232" s="17">
        <v>70.78</v>
      </c>
      <c r="J232" s="17">
        <v>57.18</v>
      </c>
      <c r="K232" s="17">
        <v>47.4</v>
      </c>
      <c r="L232" s="17" t="s">
        <v>92</v>
      </c>
      <c r="M232" s="17" t="s">
        <v>92</v>
      </c>
      <c r="N232" s="17" t="s">
        <v>92</v>
      </c>
      <c r="O232" s="38">
        <f t="shared" si="9"/>
        <v>2.0000000000000001E-4</v>
      </c>
      <c r="P232" s="38">
        <f t="shared" si="10"/>
        <v>1E-4</v>
      </c>
      <c r="Q232" s="38">
        <f t="shared" si="11"/>
        <v>1E-4</v>
      </c>
    </row>
    <row r="233" spans="2:17" ht="20.100000000000001" customHeight="1">
      <c r="B233"/>
      <c r="C233" s="59" t="s">
        <v>236</v>
      </c>
      <c r="D233" s="60"/>
      <c r="E233" s="14" t="s">
        <v>694</v>
      </c>
      <c r="F233" s="17">
        <v>865</v>
      </c>
      <c r="G233" s="39">
        <f t="shared" si="8"/>
        <v>0.56899999999999995</v>
      </c>
      <c r="H233" s="17">
        <v>373</v>
      </c>
      <c r="I233" s="17">
        <v>10.77</v>
      </c>
      <c r="J233" s="17">
        <v>8.6999999999999993</v>
      </c>
      <c r="K233" s="17">
        <v>7.21</v>
      </c>
      <c r="L233" s="17" t="s">
        <v>92</v>
      </c>
      <c r="M233" s="17" t="s">
        <v>92</v>
      </c>
      <c r="N233" s="17" t="s">
        <v>92</v>
      </c>
      <c r="O233" s="38">
        <f t="shared" si="9"/>
        <v>1E-4</v>
      </c>
      <c r="P233" s="38">
        <f t="shared" si="10"/>
        <v>1E-4</v>
      </c>
      <c r="Q233" s="38">
        <f t="shared" si="11"/>
        <v>1E-4</v>
      </c>
    </row>
    <row r="234" spans="2:17" ht="20.100000000000001" customHeight="1">
      <c r="B234"/>
      <c r="C234" s="59" t="s">
        <v>237</v>
      </c>
      <c r="D234" s="60"/>
      <c r="E234" s="14" t="s">
        <v>695</v>
      </c>
      <c r="F234" s="17">
        <v>6700</v>
      </c>
      <c r="G234" s="39">
        <f t="shared" si="8"/>
        <v>0.52700000000000002</v>
      </c>
      <c r="H234" s="17">
        <v>3169</v>
      </c>
      <c r="I234" s="17">
        <v>91.52</v>
      </c>
      <c r="J234" s="17">
        <v>73.930000000000007</v>
      </c>
      <c r="K234" s="17">
        <v>61.29</v>
      </c>
      <c r="L234" s="17" t="s">
        <v>92</v>
      </c>
      <c r="M234" s="17" t="s">
        <v>92</v>
      </c>
      <c r="N234" s="17" t="s">
        <v>92</v>
      </c>
      <c r="O234" s="38">
        <f t="shared" si="9"/>
        <v>2.0000000000000001E-4</v>
      </c>
      <c r="P234" s="38">
        <f t="shared" si="10"/>
        <v>2.0000000000000001E-4</v>
      </c>
      <c r="Q234" s="38">
        <f t="shared" si="11"/>
        <v>2.0000000000000001E-4</v>
      </c>
    </row>
    <row r="235" spans="2:17" ht="20.100000000000001" customHeight="1">
      <c r="B235"/>
      <c r="C235" s="59" t="s">
        <v>238</v>
      </c>
      <c r="D235" s="60"/>
      <c r="E235" s="14" t="s">
        <v>696</v>
      </c>
      <c r="F235" s="17">
        <v>1290</v>
      </c>
      <c r="G235" s="39">
        <f t="shared" si="8"/>
        <v>0.64300000000000002</v>
      </c>
      <c r="H235" s="17">
        <v>461</v>
      </c>
      <c r="I235" s="17">
        <v>13.31</v>
      </c>
      <c r="J235" s="17">
        <v>10.76</v>
      </c>
      <c r="K235" s="17">
        <v>8.92</v>
      </c>
      <c r="L235" s="17" t="s">
        <v>92</v>
      </c>
      <c r="M235" s="17" t="s">
        <v>92</v>
      </c>
      <c r="N235" s="17" t="s">
        <v>92</v>
      </c>
      <c r="O235" s="38">
        <f t="shared" si="9"/>
        <v>1E-4</v>
      </c>
      <c r="P235" s="38">
        <f t="shared" si="10"/>
        <v>1E-4</v>
      </c>
      <c r="Q235" s="38">
        <f t="shared" si="11"/>
        <v>1E-4</v>
      </c>
    </row>
    <row r="236" spans="2:17" ht="20.100000000000001" customHeight="1">
      <c r="B236"/>
      <c r="C236" s="59" t="s">
        <v>239</v>
      </c>
      <c r="D236" s="60"/>
      <c r="E236" s="14" t="s">
        <v>697</v>
      </c>
      <c r="F236" s="17">
        <v>1790</v>
      </c>
      <c r="G236" s="39">
        <f t="shared" si="8"/>
        <v>0.64400000000000002</v>
      </c>
      <c r="H236" s="17">
        <v>637</v>
      </c>
      <c r="I236" s="17">
        <v>18.399999999999999</v>
      </c>
      <c r="J236" s="17">
        <v>14.86</v>
      </c>
      <c r="K236" s="17">
        <v>12.32</v>
      </c>
      <c r="L236" s="17" t="s">
        <v>92</v>
      </c>
      <c r="M236" s="17" t="s">
        <v>92</v>
      </c>
      <c r="N236" s="17" t="s">
        <v>92</v>
      </c>
      <c r="O236" s="38">
        <f t="shared" si="9"/>
        <v>1E-4</v>
      </c>
      <c r="P236" s="38">
        <f t="shared" si="10"/>
        <v>1E-4</v>
      </c>
      <c r="Q236" s="38">
        <f t="shared" si="11"/>
        <v>1E-4</v>
      </c>
    </row>
    <row r="237" spans="2:17" ht="20.100000000000001" customHeight="1">
      <c r="B237"/>
      <c r="C237" s="59" t="s">
        <v>240</v>
      </c>
      <c r="D237" s="60"/>
      <c r="E237" s="14" t="s">
        <v>660</v>
      </c>
      <c r="F237" s="17">
        <v>1558</v>
      </c>
      <c r="G237" s="39">
        <f t="shared" si="8"/>
        <v>0.86599999999999999</v>
      </c>
      <c r="H237" s="17">
        <v>209</v>
      </c>
      <c r="I237" s="17">
        <v>6.04</v>
      </c>
      <c r="J237" s="17">
        <v>4.88</v>
      </c>
      <c r="K237" s="17">
        <v>4.04</v>
      </c>
      <c r="L237" s="17" t="s">
        <v>92</v>
      </c>
      <c r="M237" s="17" t="s">
        <v>92</v>
      </c>
      <c r="N237" s="17" t="s">
        <v>92</v>
      </c>
      <c r="O237" s="38">
        <f t="shared" si="9"/>
        <v>1E-4</v>
      </c>
      <c r="P237" s="38">
        <f t="shared" si="10"/>
        <v>1E-4</v>
      </c>
      <c r="Q237" s="38">
        <f t="shared" si="11"/>
        <v>1E-4</v>
      </c>
    </row>
    <row r="238" spans="2:17" ht="20.100000000000001" customHeight="1">
      <c r="B238"/>
      <c r="C238" s="59" t="s">
        <v>241</v>
      </c>
      <c r="D238" s="60"/>
      <c r="E238" s="14" t="s">
        <v>698</v>
      </c>
      <c r="F238" s="17">
        <v>1515</v>
      </c>
      <c r="G238" s="39">
        <f t="shared" si="8"/>
        <v>0.89400000000000002</v>
      </c>
      <c r="H238" s="17">
        <v>161</v>
      </c>
      <c r="I238" s="17">
        <v>4.6500000000000004</v>
      </c>
      <c r="J238" s="17">
        <v>3.76</v>
      </c>
      <c r="K238" s="17">
        <v>3.11</v>
      </c>
      <c r="L238" s="17" t="s">
        <v>92</v>
      </c>
      <c r="M238" s="17" t="s">
        <v>92</v>
      </c>
      <c r="N238" s="17" t="s">
        <v>92</v>
      </c>
      <c r="O238" s="38">
        <f t="shared" si="9"/>
        <v>1E-4</v>
      </c>
      <c r="P238" s="38">
        <f t="shared" si="10"/>
        <v>1E-4</v>
      </c>
      <c r="Q238" s="38">
        <f t="shared" si="11"/>
        <v>1E-4</v>
      </c>
    </row>
    <row r="239" spans="2:17" ht="20.100000000000001" customHeight="1">
      <c r="B239"/>
      <c r="C239" s="59" t="s">
        <v>242</v>
      </c>
      <c r="D239" s="60"/>
      <c r="E239" s="14" t="s">
        <v>699</v>
      </c>
      <c r="F239" s="17">
        <v>1557</v>
      </c>
      <c r="G239" s="39">
        <f t="shared" si="8"/>
        <v>0.91900000000000004</v>
      </c>
      <c r="H239" s="17">
        <v>126</v>
      </c>
      <c r="I239" s="17">
        <v>3.64</v>
      </c>
      <c r="J239" s="17">
        <v>2.94</v>
      </c>
      <c r="K239" s="17">
        <v>2.44</v>
      </c>
      <c r="L239" s="17" t="s">
        <v>92</v>
      </c>
      <c r="M239" s="17" t="s">
        <v>92</v>
      </c>
      <c r="N239" s="17" t="s">
        <v>92</v>
      </c>
      <c r="O239" s="38">
        <f t="shared" si="9"/>
        <v>1E-4</v>
      </c>
      <c r="P239" s="38">
        <f t="shared" si="10"/>
        <v>1E-4</v>
      </c>
      <c r="Q239" s="38">
        <f t="shared" si="11"/>
        <v>1E-4</v>
      </c>
    </row>
    <row r="240" spans="2:17" ht="20.100000000000001" customHeight="1">
      <c r="B240"/>
      <c r="C240" s="59" t="s">
        <v>99</v>
      </c>
      <c r="D240" s="60"/>
      <c r="E240" s="14" t="s">
        <v>564</v>
      </c>
      <c r="F240" s="17">
        <v>108</v>
      </c>
      <c r="G240" s="39">
        <f t="shared" si="8"/>
        <v>0.74099999999999999</v>
      </c>
      <c r="H240" s="17">
        <v>28</v>
      </c>
      <c r="I240" s="17">
        <v>0.81</v>
      </c>
      <c r="J240" s="17">
        <v>0.65</v>
      </c>
      <c r="K240" s="17">
        <v>0.54</v>
      </c>
      <c r="L240" s="17" t="s">
        <v>92</v>
      </c>
      <c r="M240" s="17" t="s">
        <v>92</v>
      </c>
      <c r="N240" s="17" t="s">
        <v>92</v>
      </c>
      <c r="O240" s="38">
        <f t="shared" si="9"/>
        <v>1E-4</v>
      </c>
      <c r="P240" s="38">
        <f t="shared" si="10"/>
        <v>1E-4</v>
      </c>
      <c r="Q240" s="38">
        <f t="shared" si="11"/>
        <v>1E-4</v>
      </c>
    </row>
    <row r="241" spans="2:17" ht="20.100000000000001" customHeight="1">
      <c r="B241"/>
      <c r="C241" s="59" t="s">
        <v>102</v>
      </c>
      <c r="D241" s="60"/>
      <c r="E241" s="14" t="s">
        <v>567</v>
      </c>
      <c r="F241" s="17">
        <v>323</v>
      </c>
      <c r="G241" s="39">
        <f t="shared" si="8"/>
        <v>0.375</v>
      </c>
      <c r="H241" s="17">
        <v>202</v>
      </c>
      <c r="I241" s="17">
        <v>5.83</v>
      </c>
      <c r="J241" s="17">
        <v>4.71</v>
      </c>
      <c r="K241" s="17">
        <v>3.91</v>
      </c>
      <c r="L241" s="17" t="s">
        <v>92</v>
      </c>
      <c r="M241" s="17" t="s">
        <v>92</v>
      </c>
      <c r="N241" s="17" t="s">
        <v>92</v>
      </c>
      <c r="O241" s="38">
        <f t="shared" si="9"/>
        <v>1E-4</v>
      </c>
      <c r="P241" s="38">
        <f t="shared" si="10"/>
        <v>1E-4</v>
      </c>
      <c r="Q241" s="38">
        <f t="shared" si="11"/>
        <v>1E-4</v>
      </c>
    </row>
    <row r="242" spans="2:17" ht="20.100000000000001" customHeight="1">
      <c r="B242"/>
      <c r="C242" s="70" t="s">
        <v>21</v>
      </c>
      <c r="D242" s="70"/>
      <c r="E242" s="70"/>
      <c r="F242" s="70"/>
      <c r="G242" s="70"/>
      <c r="H242" s="70"/>
      <c r="I242" s="70"/>
      <c r="J242" s="70"/>
      <c r="K242" s="70"/>
      <c r="O242" s="47"/>
      <c r="P242" s="47"/>
      <c r="Q242" s="47"/>
    </row>
    <row r="243" spans="2:17" ht="20.100000000000001" customHeight="1">
      <c r="B243"/>
      <c r="C243" s="59"/>
      <c r="D243" s="60"/>
      <c r="E243" s="14"/>
      <c r="F243" s="17"/>
      <c r="G243" s="39"/>
      <c r="H243" s="17"/>
      <c r="I243" s="17"/>
      <c r="J243" s="17"/>
      <c r="K243" s="17"/>
      <c r="L243" s="17"/>
      <c r="M243" s="17"/>
      <c r="N243" s="17"/>
      <c r="O243" s="38"/>
      <c r="P243" s="38"/>
      <c r="Q243" s="38"/>
    </row>
    <row r="244" spans="2:17" ht="20.100000000000001" customHeight="1">
      <c r="B244"/>
      <c r="C244" s="59"/>
      <c r="D244" s="60"/>
      <c r="E244" s="14"/>
      <c r="F244" s="17"/>
      <c r="G244" s="39"/>
      <c r="H244" s="17"/>
      <c r="I244" s="17"/>
      <c r="J244" s="17"/>
      <c r="K244" s="17"/>
      <c r="L244" s="17"/>
      <c r="M244" s="17"/>
      <c r="N244" s="17"/>
      <c r="O244" s="38"/>
      <c r="P244" s="38"/>
      <c r="Q244" s="38"/>
    </row>
    <row r="245" spans="2:17" ht="20.100000000000001" customHeight="1">
      <c r="B245"/>
      <c r="C245" s="59"/>
      <c r="D245" s="60"/>
      <c r="E245" s="14"/>
      <c r="F245" s="17"/>
      <c r="G245" s="39"/>
      <c r="H245" s="17"/>
      <c r="I245" s="17"/>
      <c r="J245" s="17"/>
      <c r="K245" s="17"/>
      <c r="L245" s="17"/>
      <c r="M245" s="17"/>
      <c r="N245" s="17"/>
      <c r="O245" s="38"/>
      <c r="P245" s="38"/>
      <c r="Q245" s="38"/>
    </row>
    <row r="246" spans="2:17" ht="20.100000000000001" customHeight="1">
      <c r="B246"/>
      <c r="C246" s="59"/>
      <c r="D246" s="60"/>
      <c r="E246" s="14"/>
      <c r="F246" s="17"/>
      <c r="G246" s="39"/>
      <c r="H246" s="17"/>
      <c r="I246" s="17"/>
      <c r="J246" s="17"/>
      <c r="K246" s="17"/>
      <c r="L246" s="17"/>
      <c r="M246" s="17"/>
      <c r="N246" s="17"/>
      <c r="O246" s="38"/>
      <c r="P246" s="38"/>
      <c r="Q246" s="38"/>
    </row>
    <row r="247" spans="2:17" ht="20.100000000000001" customHeight="1">
      <c r="B247"/>
      <c r="C247" s="70" t="s">
        <v>23</v>
      </c>
      <c r="D247" s="70"/>
      <c r="E247" s="70"/>
      <c r="F247" s="70"/>
      <c r="G247" s="70"/>
      <c r="H247" s="70"/>
      <c r="I247" s="70"/>
      <c r="J247" s="70"/>
      <c r="K247" s="70"/>
      <c r="O247" s="47"/>
      <c r="P247" s="47"/>
      <c r="Q247" s="47"/>
    </row>
    <row r="248" spans="2:17" ht="20.100000000000001" customHeight="1">
      <c r="B248"/>
      <c r="C248" s="59"/>
      <c r="D248" s="60"/>
      <c r="E248" s="14"/>
      <c r="F248" s="17"/>
      <c r="G248" s="39"/>
      <c r="H248" s="17"/>
      <c r="I248" s="17"/>
      <c r="J248" s="17"/>
      <c r="K248" s="17"/>
      <c r="L248" s="17"/>
      <c r="M248" s="17"/>
      <c r="N248" s="17"/>
      <c r="O248" s="38"/>
      <c r="P248" s="38"/>
      <c r="Q248" s="38"/>
    </row>
    <row r="249" spans="2:17" ht="20.100000000000001" customHeight="1">
      <c r="B249"/>
      <c r="C249" s="59"/>
      <c r="D249" s="60"/>
      <c r="E249" s="14"/>
      <c r="F249" s="17"/>
      <c r="G249" s="39"/>
      <c r="H249" s="17"/>
      <c r="I249" s="17"/>
      <c r="J249" s="17"/>
      <c r="K249" s="17"/>
      <c r="L249" s="17"/>
      <c r="M249" s="17"/>
      <c r="N249" s="17"/>
      <c r="O249" s="38"/>
      <c r="P249" s="38"/>
      <c r="Q249" s="38"/>
    </row>
    <row r="250" spans="2:17" ht="20.100000000000001" customHeight="1">
      <c r="B250"/>
      <c r="C250" s="59"/>
      <c r="D250" s="60"/>
      <c r="E250" s="14"/>
      <c r="F250" s="17"/>
      <c r="G250" s="39"/>
      <c r="H250" s="17"/>
      <c r="I250" s="17"/>
      <c r="J250" s="17"/>
      <c r="K250" s="17"/>
      <c r="L250" s="17"/>
      <c r="M250" s="17"/>
      <c r="N250" s="17"/>
      <c r="O250" s="38"/>
      <c r="P250" s="38"/>
      <c r="Q250" s="38"/>
    </row>
    <row r="251" spans="2:17" ht="20.100000000000001" customHeight="1">
      <c r="B251"/>
      <c r="C251" s="59"/>
      <c r="D251" s="60"/>
      <c r="E251" s="14"/>
      <c r="F251" s="17"/>
      <c r="G251" s="39"/>
      <c r="H251" s="17"/>
      <c r="I251" s="17"/>
      <c r="J251" s="17"/>
      <c r="K251" s="17"/>
      <c r="L251" s="17"/>
      <c r="M251" s="17"/>
      <c r="N251" s="17"/>
      <c r="O251" s="38"/>
      <c r="P251" s="38"/>
      <c r="Q251" s="38"/>
    </row>
    <row r="252" spans="2:17" ht="20.100000000000001" customHeight="1">
      <c r="B252"/>
      <c r="C252" s="59"/>
      <c r="D252" s="60"/>
      <c r="E252" s="14"/>
      <c r="F252" s="17"/>
      <c r="G252" s="39"/>
      <c r="H252" s="17"/>
      <c r="I252" s="17"/>
      <c r="J252" s="17"/>
      <c r="K252" s="17"/>
      <c r="L252" s="17"/>
      <c r="M252" s="17"/>
      <c r="N252" s="17"/>
      <c r="O252" s="38"/>
      <c r="P252" s="38"/>
      <c r="Q252" s="38"/>
    </row>
    <row r="253" spans="2:17" ht="20.100000000000001" customHeight="1">
      <c r="B253"/>
      <c r="C253" s="59"/>
      <c r="D253" s="60"/>
      <c r="E253" s="14"/>
      <c r="F253" s="17"/>
      <c r="G253" s="39"/>
      <c r="H253" s="17"/>
      <c r="I253" s="17"/>
      <c r="J253" s="17"/>
      <c r="K253" s="17"/>
      <c r="L253" s="17"/>
      <c r="M253" s="17"/>
      <c r="N253" s="17"/>
      <c r="O253" s="38"/>
      <c r="P253" s="38"/>
      <c r="Q253" s="38"/>
    </row>
    <row r="254" spans="2:17" ht="20.100000000000001" customHeight="1">
      <c r="B254"/>
      <c r="C254" s="59"/>
      <c r="D254" s="60"/>
      <c r="E254" s="14"/>
      <c r="F254" s="17"/>
      <c r="G254" s="39"/>
      <c r="H254" s="17"/>
      <c r="I254" s="17"/>
      <c r="J254" s="17"/>
      <c r="K254" s="17"/>
      <c r="L254" s="17"/>
      <c r="M254" s="17"/>
      <c r="N254" s="17"/>
      <c r="O254" s="38"/>
      <c r="P254" s="38"/>
      <c r="Q254" s="38"/>
    </row>
    <row r="255" spans="2:17" ht="20.100000000000001" customHeight="1">
      <c r="B255"/>
      <c r="C255" s="59"/>
      <c r="D255" s="60"/>
      <c r="E255" s="14"/>
      <c r="F255" s="17"/>
      <c r="G255" s="39"/>
      <c r="H255" s="17"/>
      <c r="I255" s="17"/>
      <c r="J255" s="17"/>
      <c r="K255" s="17"/>
      <c r="L255" s="17"/>
      <c r="M255" s="17"/>
      <c r="N255" s="17"/>
      <c r="O255" s="38"/>
      <c r="P255" s="38"/>
      <c r="Q255" s="38"/>
    </row>
    <row r="256" spans="2:17" ht="20.100000000000001" customHeight="1">
      <c r="B256"/>
      <c r="C256" s="59"/>
      <c r="D256" s="60"/>
      <c r="E256" s="14"/>
      <c r="F256" s="17"/>
      <c r="G256" s="39"/>
      <c r="H256" s="17"/>
      <c r="I256" s="17"/>
      <c r="J256" s="17"/>
      <c r="K256" s="17"/>
      <c r="L256" s="17"/>
      <c r="M256" s="17"/>
      <c r="N256" s="17"/>
      <c r="O256" s="38"/>
      <c r="P256" s="38"/>
      <c r="Q256" s="38"/>
    </row>
    <row r="257" spans="2:17" ht="20.100000000000001" customHeight="1">
      <c r="B257"/>
      <c r="C257" s="59"/>
      <c r="D257" s="60"/>
      <c r="E257" s="14"/>
      <c r="F257" s="17"/>
      <c r="G257" s="39"/>
      <c r="H257" s="17"/>
      <c r="I257" s="17"/>
      <c r="J257" s="17"/>
      <c r="K257" s="17"/>
      <c r="L257" s="17"/>
      <c r="M257" s="17"/>
      <c r="N257" s="17"/>
      <c r="O257" s="38"/>
      <c r="P257" s="38"/>
      <c r="Q257" s="38"/>
    </row>
    <row r="258" spans="2:17" ht="20.100000000000001" customHeight="1">
      <c r="B258"/>
      <c r="C258" s="59"/>
      <c r="D258" s="60"/>
      <c r="E258" s="14"/>
      <c r="F258" s="17"/>
      <c r="G258" s="39"/>
      <c r="H258" s="17"/>
      <c r="I258" s="17"/>
      <c r="J258" s="17"/>
      <c r="K258" s="17"/>
      <c r="L258" s="17"/>
      <c r="M258" s="17"/>
      <c r="N258" s="17"/>
      <c r="O258" s="38"/>
      <c r="P258" s="38"/>
      <c r="Q258" s="38"/>
    </row>
    <row r="259" spans="2:17" ht="20.100000000000001" customHeight="1">
      <c r="B259"/>
      <c r="C259" s="59"/>
      <c r="D259" s="60"/>
      <c r="E259" s="14"/>
      <c r="F259" s="17"/>
      <c r="G259" s="39"/>
      <c r="H259" s="17"/>
      <c r="I259" s="17"/>
      <c r="J259" s="17"/>
      <c r="K259" s="17"/>
      <c r="L259" s="17"/>
      <c r="M259" s="17"/>
      <c r="N259" s="17"/>
      <c r="O259" s="38"/>
      <c r="P259" s="38"/>
      <c r="Q259" s="38"/>
    </row>
    <row r="260" spans="2:17" ht="20.100000000000001" customHeight="1">
      <c r="B260"/>
      <c r="C260" s="59"/>
      <c r="D260" s="60"/>
      <c r="E260" s="14"/>
      <c r="F260" s="17"/>
      <c r="G260" s="39"/>
      <c r="H260" s="17"/>
      <c r="I260" s="17"/>
      <c r="J260" s="17"/>
      <c r="K260" s="17"/>
      <c r="L260" s="17"/>
      <c r="M260" s="17"/>
      <c r="N260" s="17"/>
      <c r="O260" s="38"/>
      <c r="P260" s="38"/>
      <c r="Q260" s="38"/>
    </row>
    <row r="261" spans="2:17" ht="20.100000000000001" customHeight="1">
      <c r="B261"/>
      <c r="C261" s="59"/>
      <c r="D261" s="60"/>
      <c r="E261" s="14"/>
      <c r="F261" s="17"/>
      <c r="G261" s="39"/>
      <c r="H261" s="17"/>
      <c r="I261" s="17"/>
      <c r="J261" s="17"/>
      <c r="K261" s="17"/>
      <c r="L261" s="17"/>
      <c r="M261" s="17"/>
      <c r="N261" s="17"/>
      <c r="O261" s="38"/>
      <c r="P261" s="38"/>
      <c r="Q261" s="38"/>
    </row>
    <row r="262" spans="2:17" ht="20.100000000000001" customHeight="1">
      <c r="B262"/>
      <c r="C262" s="59"/>
      <c r="D262" s="60"/>
      <c r="E262" s="14"/>
      <c r="F262" s="17"/>
      <c r="G262" s="39"/>
      <c r="H262" s="17"/>
      <c r="I262" s="17"/>
      <c r="J262" s="17"/>
      <c r="K262" s="17"/>
      <c r="L262" s="17"/>
      <c r="M262" s="17"/>
      <c r="N262" s="17"/>
      <c r="O262" s="38"/>
      <c r="P262" s="38"/>
      <c r="Q262" s="38"/>
    </row>
    <row r="263" spans="2:17" ht="20.100000000000001" customHeight="1">
      <c r="B263"/>
      <c r="C263" s="59"/>
      <c r="D263" s="60"/>
      <c r="E263" s="14"/>
      <c r="F263" s="17"/>
      <c r="G263" s="39"/>
      <c r="H263" s="17"/>
      <c r="I263" s="17"/>
      <c r="J263" s="17"/>
      <c r="K263" s="17"/>
      <c r="L263" s="17"/>
      <c r="M263" s="17"/>
      <c r="N263" s="17"/>
      <c r="O263" s="38"/>
      <c r="P263" s="38"/>
      <c r="Q263" s="38"/>
    </row>
    <row r="264" spans="2:17" ht="19.5" customHeight="1">
      <c r="B264"/>
      <c r="C264" s="59"/>
      <c r="D264" s="60"/>
      <c r="E264" s="14"/>
      <c r="F264" s="17"/>
      <c r="G264" s="39"/>
      <c r="H264" s="17"/>
      <c r="I264" s="17"/>
      <c r="J264" s="17"/>
      <c r="K264" s="17"/>
      <c r="L264" s="17"/>
      <c r="M264" s="17"/>
      <c r="N264" s="17"/>
      <c r="O264" s="38"/>
      <c r="P264" s="38"/>
      <c r="Q264" s="38"/>
    </row>
    <row r="265" spans="2:17" ht="20.100000000000001" customHeight="1">
      <c r="B265"/>
      <c r="C265" s="59"/>
      <c r="D265" s="60"/>
      <c r="E265" s="14"/>
      <c r="F265" s="17"/>
      <c r="G265" s="39"/>
      <c r="H265" s="17"/>
      <c r="I265" s="17"/>
      <c r="J265" s="17"/>
      <c r="K265" s="17"/>
      <c r="L265" s="17"/>
      <c r="M265" s="17"/>
      <c r="N265" s="17"/>
      <c r="O265" s="38"/>
      <c r="P265" s="38"/>
      <c r="Q265" s="38"/>
    </row>
    <row r="266" spans="2:17" ht="20.100000000000001" customHeight="1">
      <c r="B266"/>
      <c r="C266" s="59"/>
      <c r="D266" s="60"/>
      <c r="E266" s="14"/>
      <c r="F266" s="17"/>
      <c r="G266" s="39"/>
      <c r="H266" s="17"/>
      <c r="I266" s="17"/>
      <c r="J266" s="17"/>
      <c r="K266" s="17"/>
      <c r="L266" s="17"/>
      <c r="M266" s="17"/>
      <c r="N266" s="17"/>
      <c r="O266" s="38"/>
      <c r="P266" s="38"/>
      <c r="Q266" s="38"/>
    </row>
    <row r="267" spans="2:17" ht="20.100000000000001" customHeight="1">
      <c r="B267"/>
      <c r="C267" s="59"/>
      <c r="D267" s="60"/>
      <c r="E267" s="14"/>
      <c r="F267" s="17"/>
      <c r="G267" s="39"/>
      <c r="H267" s="17"/>
      <c r="I267" s="17"/>
      <c r="J267" s="17"/>
      <c r="K267" s="17"/>
      <c r="L267" s="17"/>
      <c r="M267" s="17"/>
      <c r="N267" s="17"/>
      <c r="O267" s="38"/>
      <c r="P267" s="38"/>
      <c r="Q267" s="38"/>
    </row>
    <row r="268" spans="2:17" ht="20.100000000000001" customHeight="1">
      <c r="B268"/>
      <c r="C268" s="59"/>
      <c r="D268" s="60"/>
      <c r="E268" s="14"/>
      <c r="F268" s="17"/>
      <c r="G268" s="39"/>
      <c r="H268" s="17"/>
      <c r="I268" s="17"/>
      <c r="J268" s="17"/>
      <c r="K268" s="17"/>
      <c r="L268" s="17"/>
      <c r="M268" s="17"/>
      <c r="N268" s="17"/>
      <c r="O268" s="38"/>
      <c r="P268" s="38"/>
      <c r="Q268" s="38"/>
    </row>
    <row r="269" spans="2:17" ht="20.100000000000001" customHeight="1">
      <c r="B269"/>
      <c r="C269" s="70" t="s">
        <v>22</v>
      </c>
      <c r="D269" s="70"/>
      <c r="E269" s="70"/>
      <c r="F269" s="70"/>
      <c r="G269" s="70"/>
      <c r="H269" s="70"/>
      <c r="I269" s="70"/>
      <c r="J269" s="70"/>
      <c r="K269" s="70"/>
      <c r="O269" s="47"/>
      <c r="P269" s="47"/>
      <c r="Q269" s="47"/>
    </row>
    <row r="270" spans="2:17" ht="20.100000000000001" customHeight="1">
      <c r="B270"/>
      <c r="C270" s="59"/>
      <c r="D270" s="60"/>
      <c r="E270" s="14"/>
      <c r="F270" s="17"/>
      <c r="G270" s="39"/>
      <c r="H270" s="17"/>
      <c r="I270" s="17"/>
      <c r="J270" s="17"/>
      <c r="K270" s="17"/>
      <c r="L270" s="17"/>
      <c r="M270" s="17"/>
      <c r="N270" s="17"/>
      <c r="O270" s="38"/>
      <c r="P270" s="38"/>
      <c r="Q270" s="38"/>
    </row>
    <row r="271" spans="2:17" ht="20.100000000000001" customHeight="1">
      <c r="B271"/>
      <c r="C271" s="59"/>
      <c r="D271" s="60"/>
      <c r="E271" s="14"/>
      <c r="F271" s="17"/>
      <c r="G271" s="39"/>
      <c r="H271" s="17"/>
      <c r="I271" s="17"/>
      <c r="J271" s="17"/>
      <c r="K271" s="17"/>
      <c r="L271" s="17"/>
      <c r="M271" s="17"/>
      <c r="N271" s="17"/>
      <c r="O271" s="38"/>
      <c r="P271" s="38"/>
      <c r="Q271" s="38"/>
    </row>
    <row r="272" spans="2:17" ht="20.100000000000001" customHeight="1">
      <c r="B272"/>
      <c r="C272" s="59"/>
      <c r="D272" s="60"/>
      <c r="E272" s="14"/>
      <c r="F272" s="17"/>
      <c r="G272" s="39"/>
      <c r="H272" s="17"/>
      <c r="I272" s="17"/>
      <c r="J272" s="17"/>
      <c r="K272" s="17"/>
      <c r="L272" s="17"/>
      <c r="M272" s="17"/>
      <c r="N272" s="17"/>
      <c r="O272" s="38"/>
      <c r="P272" s="38"/>
      <c r="Q272" s="38"/>
    </row>
    <row r="273" spans="2:17" ht="20.100000000000001" customHeight="1">
      <c r="B273"/>
      <c r="C273" s="59"/>
      <c r="D273" s="60"/>
      <c r="E273" s="14"/>
      <c r="F273" s="17"/>
      <c r="G273" s="39"/>
      <c r="H273" s="17"/>
      <c r="I273" s="17"/>
      <c r="J273" s="17"/>
      <c r="K273" s="17"/>
      <c r="L273" s="17"/>
      <c r="M273" s="17"/>
      <c r="N273" s="17"/>
      <c r="O273" s="38"/>
      <c r="P273" s="38"/>
      <c r="Q273" s="38"/>
    </row>
    <row r="274" spans="2:17" ht="20.100000000000001" customHeight="1">
      <c r="B274"/>
      <c r="C274" s="59"/>
      <c r="D274" s="60"/>
      <c r="E274" s="14"/>
      <c r="F274" s="17"/>
      <c r="G274" s="39"/>
      <c r="H274" s="17"/>
      <c r="I274" s="17"/>
      <c r="J274" s="17"/>
      <c r="K274" s="17"/>
      <c r="L274" s="17"/>
      <c r="M274" s="17"/>
      <c r="N274" s="17"/>
      <c r="O274" s="38"/>
      <c r="P274" s="38"/>
      <c r="Q274" s="38"/>
    </row>
    <row r="275" spans="2:17" ht="20.100000000000001" customHeight="1">
      <c r="B275"/>
      <c r="C275" s="59"/>
      <c r="D275" s="60"/>
      <c r="E275" s="14"/>
      <c r="F275" s="17"/>
      <c r="G275" s="39"/>
      <c r="H275" s="17"/>
      <c r="I275" s="17"/>
      <c r="J275" s="17"/>
      <c r="K275" s="17"/>
      <c r="L275" s="17"/>
      <c r="M275" s="17"/>
      <c r="N275" s="17"/>
      <c r="O275" s="38"/>
      <c r="P275" s="38"/>
      <c r="Q275" s="38"/>
    </row>
    <row r="276" spans="2:17" ht="20.100000000000001" customHeight="1">
      <c r="B276"/>
      <c r="C276" s="70" t="s">
        <v>63</v>
      </c>
      <c r="D276" s="70"/>
      <c r="E276" s="70"/>
      <c r="F276" s="70"/>
      <c r="G276" s="70"/>
      <c r="H276" s="70"/>
      <c r="I276" s="70"/>
      <c r="J276" s="70"/>
      <c r="K276" s="71"/>
      <c r="O276" s="47"/>
      <c r="P276" s="47"/>
      <c r="Q276" s="47"/>
    </row>
    <row r="277" spans="2:17" ht="20.100000000000001" customHeight="1">
      <c r="B277"/>
      <c r="C277" s="59" t="s">
        <v>103</v>
      </c>
      <c r="D277" s="60"/>
      <c r="E277" s="14"/>
      <c r="F277" s="17"/>
      <c r="G277" s="39"/>
      <c r="H277" s="17"/>
      <c r="I277" s="17"/>
      <c r="J277" s="17"/>
      <c r="K277" s="17"/>
      <c r="L277" s="17"/>
      <c r="M277" s="17"/>
      <c r="N277" s="17"/>
      <c r="O277" s="38"/>
      <c r="P277" s="38"/>
      <c r="Q277" s="38"/>
    </row>
    <row r="278" spans="2:17" ht="20.100000000000001" customHeight="1">
      <c r="B278"/>
      <c r="C278" s="59"/>
      <c r="D278" s="60"/>
      <c r="E278" s="14"/>
      <c r="F278" s="17"/>
      <c r="G278" s="39"/>
      <c r="H278" s="17"/>
      <c r="I278" s="17"/>
      <c r="J278" s="17"/>
      <c r="K278" s="17"/>
      <c r="L278" s="17"/>
      <c r="M278" s="17"/>
      <c r="N278" s="17"/>
      <c r="O278" s="38"/>
      <c r="P278" s="38"/>
      <c r="Q278" s="38"/>
    </row>
    <row r="279" spans="2:17" ht="20.100000000000001" customHeight="1">
      <c r="B279"/>
      <c r="C279" s="59"/>
      <c r="D279" s="60"/>
      <c r="E279" s="14"/>
      <c r="F279" s="17"/>
      <c r="G279" s="39"/>
      <c r="H279" s="17"/>
      <c r="I279" s="17"/>
      <c r="J279" s="17"/>
      <c r="K279" s="17"/>
      <c r="L279" s="17"/>
      <c r="M279" s="17"/>
      <c r="N279" s="17"/>
      <c r="O279" s="38"/>
      <c r="P279" s="38"/>
      <c r="Q279" s="38"/>
    </row>
    <row r="280" spans="2:17" ht="20.100000000000001" customHeight="1">
      <c r="B280"/>
      <c r="C280" s="59"/>
      <c r="D280" s="60"/>
      <c r="E280" s="14"/>
      <c r="F280" s="17"/>
      <c r="G280" s="39"/>
      <c r="H280" s="17"/>
      <c r="I280" s="17"/>
      <c r="J280" s="17"/>
      <c r="K280" s="17"/>
      <c r="L280" s="17"/>
      <c r="M280" s="17"/>
      <c r="N280" s="17"/>
      <c r="O280" s="38"/>
      <c r="P280" s="38"/>
      <c r="Q280" s="38"/>
    </row>
    <row r="281" spans="2:17" ht="20.100000000000001" customHeight="1">
      <c r="B281"/>
      <c r="C281" s="59"/>
      <c r="D281" s="60"/>
      <c r="E281" s="14"/>
      <c r="F281" s="17"/>
      <c r="G281" s="39"/>
      <c r="H281" s="17"/>
      <c r="I281" s="17"/>
      <c r="J281" s="17"/>
      <c r="K281" s="17"/>
      <c r="L281" s="17"/>
      <c r="M281" s="17"/>
      <c r="N281" s="17"/>
      <c r="O281" s="38"/>
      <c r="P281" s="38"/>
      <c r="Q281" s="38"/>
    </row>
    <row r="282" spans="2:17" ht="20.100000000000001" customHeight="1">
      <c r="B282"/>
      <c r="C282" s="59"/>
      <c r="D282" s="60"/>
      <c r="E282" s="14"/>
      <c r="F282" s="17"/>
      <c r="G282" s="39"/>
      <c r="H282" s="17"/>
      <c r="I282" s="17"/>
      <c r="J282" s="17"/>
      <c r="K282" s="17"/>
      <c r="L282" s="17"/>
      <c r="M282" s="17"/>
      <c r="N282" s="17"/>
      <c r="O282" s="38"/>
      <c r="P282" s="38"/>
      <c r="Q282" s="38"/>
    </row>
    <row r="283" spans="2:17" ht="20.100000000000001" customHeight="1">
      <c r="B283"/>
      <c r="C283" s="59"/>
      <c r="D283" s="60"/>
      <c r="E283" s="14"/>
      <c r="F283" s="17"/>
      <c r="G283" s="39"/>
      <c r="H283" s="17"/>
      <c r="I283" s="17"/>
      <c r="J283" s="17"/>
      <c r="K283" s="17"/>
      <c r="L283" s="17"/>
      <c r="M283" s="17"/>
      <c r="N283" s="17"/>
      <c r="O283" s="38"/>
      <c r="P283" s="38"/>
      <c r="Q283" s="38"/>
    </row>
    <row r="284" spans="2:17" ht="20.100000000000001" customHeight="1">
      <c r="B284"/>
      <c r="C284" s="59"/>
      <c r="D284" s="60"/>
      <c r="E284" s="14"/>
      <c r="F284" s="17"/>
      <c r="G284" s="39"/>
      <c r="H284" s="17"/>
      <c r="I284" s="17"/>
      <c r="J284" s="17"/>
      <c r="K284" s="17"/>
      <c r="L284" s="17"/>
      <c r="M284" s="17"/>
      <c r="N284" s="17"/>
      <c r="O284" s="38"/>
      <c r="P284" s="38"/>
      <c r="Q284" s="38"/>
    </row>
    <row r="285" spans="2:17" ht="20.100000000000001" customHeight="1">
      <c r="B285"/>
      <c r="C285" s="59"/>
      <c r="D285" s="60"/>
      <c r="E285" s="14"/>
      <c r="F285" s="17"/>
      <c r="G285" s="39"/>
      <c r="H285" s="17"/>
      <c r="I285" s="17"/>
      <c r="J285" s="17"/>
      <c r="K285" s="17"/>
      <c r="L285" s="17"/>
      <c r="M285" s="17"/>
      <c r="N285" s="17"/>
      <c r="O285" s="38"/>
      <c r="P285" s="38"/>
      <c r="Q285" s="38"/>
    </row>
    <row r="286" spans="2:17" ht="20.100000000000001" customHeight="1">
      <c r="B286"/>
      <c r="C286" s="3" t="s">
        <v>16</v>
      </c>
      <c r="F286" s="18"/>
      <c r="G286" s="44"/>
      <c r="H286" s="18"/>
      <c r="I286" s="18"/>
      <c r="J286" s="18"/>
      <c r="K286" s="18"/>
      <c r="O286" s="47"/>
      <c r="P286" s="47"/>
      <c r="Q286" s="47"/>
    </row>
    <row r="287" spans="2:17" ht="20.100000000000001" customHeight="1">
      <c r="B287"/>
      <c r="C287" s="72" t="s">
        <v>51</v>
      </c>
      <c r="D287" s="73"/>
      <c r="E287" s="27"/>
      <c r="F287" s="19">
        <v>150</v>
      </c>
      <c r="G287" s="45">
        <v>0</v>
      </c>
      <c r="H287" s="20">
        <v>150</v>
      </c>
      <c r="I287" s="17"/>
      <c r="J287" s="17"/>
      <c r="K287" s="17"/>
      <c r="L287" s="17"/>
      <c r="M287" s="17"/>
      <c r="N287" s="17"/>
      <c r="O287" s="38"/>
      <c r="P287" s="38"/>
      <c r="Q287" s="38"/>
    </row>
    <row r="288" spans="2:17" ht="20.100000000000001" customHeight="1">
      <c r="B288"/>
      <c r="C288" s="72" t="s">
        <v>58</v>
      </c>
      <c r="D288" s="73"/>
      <c r="E288" s="27"/>
      <c r="F288" s="19">
        <v>100</v>
      </c>
      <c r="G288" s="45">
        <v>0</v>
      </c>
      <c r="H288" s="20">
        <v>100</v>
      </c>
      <c r="I288" s="17"/>
      <c r="J288" s="17"/>
      <c r="K288" s="17"/>
      <c r="L288" s="17"/>
      <c r="M288" s="17"/>
      <c r="N288" s="17"/>
      <c r="O288" s="38"/>
      <c r="P288" s="38"/>
      <c r="Q288" s="38"/>
    </row>
    <row r="289" spans="2:17" ht="20.100000000000001" customHeight="1">
      <c r="B289"/>
      <c r="C289" s="59"/>
      <c r="D289" s="60"/>
      <c r="E289" s="27"/>
      <c r="F289" s="19"/>
      <c r="G289" s="45"/>
      <c r="H289" s="20"/>
      <c r="I289" s="17"/>
      <c r="J289" s="17"/>
      <c r="K289" s="17"/>
      <c r="L289" s="17"/>
      <c r="M289" s="17"/>
      <c r="N289" s="17"/>
      <c r="O289" s="38"/>
      <c r="P289" s="38"/>
      <c r="Q289" s="38"/>
    </row>
    <row r="290" spans="2:17" ht="20.100000000000001" customHeight="1">
      <c r="B290"/>
      <c r="C290" s="59"/>
      <c r="D290" s="60"/>
      <c r="E290" s="27"/>
      <c r="F290" s="19"/>
      <c r="G290" s="45"/>
      <c r="H290" s="20"/>
      <c r="I290" s="17"/>
      <c r="J290" s="17"/>
      <c r="K290" s="17"/>
      <c r="L290" s="17"/>
      <c r="M290" s="17"/>
      <c r="N290" s="17"/>
      <c r="O290" s="38"/>
      <c r="P290" s="38"/>
      <c r="Q290" s="38"/>
    </row>
    <row r="291" spans="2:17" ht="20.100000000000001" customHeight="1">
      <c r="B291"/>
      <c r="C291" s="59"/>
      <c r="D291" s="60"/>
      <c r="E291" s="27"/>
      <c r="F291" s="19"/>
      <c r="G291" s="45"/>
      <c r="H291" s="20"/>
      <c r="I291" s="17"/>
      <c r="J291" s="17"/>
      <c r="K291" s="17"/>
      <c r="L291" s="17"/>
      <c r="M291" s="17"/>
      <c r="N291" s="17"/>
      <c r="O291" s="38"/>
      <c r="P291" s="38"/>
      <c r="Q291" s="38"/>
    </row>
    <row r="292" spans="2:17" ht="20.100000000000001" customHeight="1">
      <c r="B292"/>
      <c r="C292" s="59"/>
      <c r="D292" s="60"/>
      <c r="E292" s="27"/>
      <c r="F292" s="19"/>
      <c r="G292" s="45"/>
      <c r="H292" s="20"/>
      <c r="I292" s="17"/>
      <c r="J292" s="17"/>
      <c r="K292" s="17"/>
      <c r="L292" s="17"/>
      <c r="M292" s="17"/>
      <c r="N292" s="17"/>
      <c r="O292" s="38"/>
      <c r="P292" s="38"/>
      <c r="Q292" s="38"/>
    </row>
    <row r="293" spans="2:17" ht="20.100000000000001" customHeight="1">
      <c r="B293"/>
      <c r="C293" s="74" t="s">
        <v>72</v>
      </c>
      <c r="D293" s="71"/>
      <c r="E293" s="24" t="s">
        <v>103</v>
      </c>
      <c r="F293" s="24"/>
      <c r="G293" s="46"/>
      <c r="H293" s="24"/>
      <c r="I293" s="24"/>
      <c r="J293" s="24"/>
      <c r="K293" s="24"/>
      <c r="L293" s="24"/>
      <c r="M293" s="24"/>
      <c r="N293" s="24"/>
      <c r="O293" s="48"/>
      <c r="P293" s="48"/>
      <c r="Q293" s="48"/>
    </row>
    <row r="294" spans="2:17" ht="20.100000000000001" customHeight="1">
      <c r="B294"/>
      <c r="C294" s="74" t="s">
        <v>29</v>
      </c>
      <c r="D294" s="71"/>
      <c r="E294" s="24" t="s">
        <v>104</v>
      </c>
      <c r="F294" s="24"/>
      <c r="G294" s="46"/>
      <c r="H294" s="24"/>
      <c r="I294" s="24"/>
      <c r="J294" s="24"/>
      <c r="K294" s="24"/>
      <c r="L294" s="24"/>
      <c r="M294" s="24"/>
      <c r="N294" s="24"/>
      <c r="O294" s="48"/>
      <c r="P294" s="48"/>
      <c r="Q294" s="48"/>
    </row>
    <row r="295" spans="2:17" ht="20.100000000000001" customHeight="1">
      <c r="B295"/>
      <c r="C295" s="74" t="s">
        <v>45</v>
      </c>
      <c r="D295" s="71"/>
      <c r="E295" s="24" t="s">
        <v>104</v>
      </c>
      <c r="F295" s="24"/>
      <c r="G295" s="46"/>
      <c r="H295" s="24"/>
      <c r="I295" s="24"/>
      <c r="J295" s="24"/>
      <c r="K295" s="24"/>
      <c r="L295" s="24"/>
      <c r="M295" s="24"/>
      <c r="N295" s="24"/>
      <c r="O295" s="48"/>
      <c r="P295" s="48"/>
      <c r="Q295" s="48"/>
    </row>
    <row r="296" spans="2:17" ht="20.100000000000001" customHeight="1">
      <c r="B296"/>
      <c r="C296" s="74" t="s">
        <v>79</v>
      </c>
      <c r="D296" s="71"/>
      <c r="E296" s="24" t="s">
        <v>105</v>
      </c>
      <c r="F296" s="24"/>
      <c r="G296" s="46"/>
      <c r="H296" s="24"/>
      <c r="I296" s="24"/>
      <c r="J296" s="24"/>
      <c r="K296" s="24"/>
      <c r="L296" s="24"/>
      <c r="M296" s="24"/>
      <c r="N296" s="24"/>
      <c r="O296" s="48"/>
      <c r="P296" s="48"/>
      <c r="Q296" s="48"/>
    </row>
    <row r="297" spans="2:17" ht="20.100000000000001" customHeight="1">
      <c r="B297"/>
      <c r="C297" s="74" t="s">
        <v>59</v>
      </c>
      <c r="D297" s="71"/>
      <c r="E297" s="24" t="s">
        <v>105</v>
      </c>
      <c r="F297" s="24"/>
      <c r="G297" s="46"/>
      <c r="H297" s="24"/>
      <c r="I297" s="24"/>
      <c r="J297" s="24"/>
      <c r="K297" s="24"/>
      <c r="L297" s="24"/>
      <c r="M297" s="24"/>
      <c r="N297" s="24"/>
      <c r="O297" s="48"/>
      <c r="P297" s="48"/>
      <c r="Q297" s="48"/>
    </row>
    <row r="298" spans="2:17" ht="19.5" customHeight="1">
      <c r="B298"/>
      <c r="C298" t="s">
        <v>93</v>
      </c>
      <c r="G298" s="42"/>
      <c r="O298" s="47"/>
      <c r="P298" s="47"/>
      <c r="Q298" s="47"/>
    </row>
  </sheetData>
  <mergeCells count="279">
    <mergeCell ref="C293:D293"/>
    <mergeCell ref="C294:D294"/>
    <mergeCell ref="C295:D295"/>
    <mergeCell ref="C296:D296"/>
    <mergeCell ref="C297:D297"/>
    <mergeCell ref="C288:D288"/>
    <mergeCell ref="C289:D289"/>
    <mergeCell ref="C290:D290"/>
    <mergeCell ref="C291:D291"/>
    <mergeCell ref="C292:D292"/>
    <mergeCell ref="C282:D282"/>
    <mergeCell ref="C283:D283"/>
    <mergeCell ref="C284:D284"/>
    <mergeCell ref="C285:D285"/>
    <mergeCell ref="C287:D287"/>
    <mergeCell ref="C277:D277"/>
    <mergeCell ref="C278:D278"/>
    <mergeCell ref="C279:D279"/>
    <mergeCell ref="C280:D280"/>
    <mergeCell ref="C281:D281"/>
    <mergeCell ref="C272:D272"/>
    <mergeCell ref="C273:D273"/>
    <mergeCell ref="C274:D274"/>
    <mergeCell ref="C275:D275"/>
    <mergeCell ref="C276:K276"/>
    <mergeCell ref="C267:D267"/>
    <mergeCell ref="C268:D268"/>
    <mergeCell ref="C269:K269"/>
    <mergeCell ref="C270:D270"/>
    <mergeCell ref="C271:D271"/>
    <mergeCell ref="C262:D262"/>
    <mergeCell ref="C263:D263"/>
    <mergeCell ref="C264:D264"/>
    <mergeCell ref="C265:D265"/>
    <mergeCell ref="C266:D266"/>
    <mergeCell ref="C257:D257"/>
    <mergeCell ref="C258:D258"/>
    <mergeCell ref="C259:D259"/>
    <mergeCell ref="C260:D260"/>
    <mergeCell ref="C261:D261"/>
    <mergeCell ref="C252:D252"/>
    <mergeCell ref="C253:D253"/>
    <mergeCell ref="C254:D254"/>
    <mergeCell ref="C255:D255"/>
    <mergeCell ref="C256:D256"/>
    <mergeCell ref="C247:K247"/>
    <mergeCell ref="C248:D248"/>
    <mergeCell ref="C249:D249"/>
    <mergeCell ref="C250:D250"/>
    <mergeCell ref="C251:D251"/>
    <mergeCell ref="C242:K242"/>
    <mergeCell ref="C243:D243"/>
    <mergeCell ref="C244:D244"/>
    <mergeCell ref="C245:D245"/>
    <mergeCell ref="C246:D246"/>
    <mergeCell ref="C237:D237"/>
    <mergeCell ref="C238:D238"/>
    <mergeCell ref="C239:D239"/>
    <mergeCell ref="C240:D240"/>
    <mergeCell ref="C241:D241"/>
    <mergeCell ref="C232:D232"/>
    <mergeCell ref="C233:D233"/>
    <mergeCell ref="C234:D234"/>
    <mergeCell ref="C235:D235"/>
    <mergeCell ref="C236:D236"/>
    <mergeCell ref="C227:D227"/>
    <mergeCell ref="C228:D228"/>
    <mergeCell ref="C229:D229"/>
    <mergeCell ref="C230:D230"/>
    <mergeCell ref="C231:D231"/>
    <mergeCell ref="C222:D222"/>
    <mergeCell ref="C223:D223"/>
    <mergeCell ref="C224:D224"/>
    <mergeCell ref="C225:D225"/>
    <mergeCell ref="C226:D226"/>
    <mergeCell ref="C217:D217"/>
    <mergeCell ref="C218:D218"/>
    <mergeCell ref="C219:D219"/>
    <mergeCell ref="C220:D220"/>
    <mergeCell ref="C221:D221"/>
    <mergeCell ref="C212:D212"/>
    <mergeCell ref="C213:K213"/>
    <mergeCell ref="C214:D214"/>
    <mergeCell ref="C215:D215"/>
    <mergeCell ref="C216:D216"/>
    <mergeCell ref="F210:H210"/>
    <mergeCell ref="I210:K210"/>
    <mergeCell ref="L210:N210"/>
    <mergeCell ref="O210:Q210"/>
    <mergeCell ref="C211:D211"/>
    <mergeCell ref="C198:D198"/>
    <mergeCell ref="F209:H209"/>
    <mergeCell ref="I209:K209"/>
    <mergeCell ref="L209:N209"/>
    <mergeCell ref="O209:Q209"/>
    <mergeCell ref="C193:D193"/>
    <mergeCell ref="C194:D194"/>
    <mergeCell ref="C195:D195"/>
    <mergeCell ref="C196:D196"/>
    <mergeCell ref="C197:D197"/>
    <mergeCell ref="C188:D188"/>
    <mergeCell ref="C189:D189"/>
    <mergeCell ref="C190:D190"/>
    <mergeCell ref="C191:D191"/>
    <mergeCell ref="C192:D192"/>
    <mergeCell ref="C182:D182"/>
    <mergeCell ref="C183:D183"/>
    <mergeCell ref="C184:D184"/>
    <mergeCell ref="C185:D185"/>
    <mergeCell ref="C186:D186"/>
    <mergeCell ref="C177:K177"/>
    <mergeCell ref="C178:D178"/>
    <mergeCell ref="C179:D179"/>
    <mergeCell ref="C180:D180"/>
    <mergeCell ref="C181:D181"/>
    <mergeCell ref="C172:D172"/>
    <mergeCell ref="C173:D173"/>
    <mergeCell ref="C174:D174"/>
    <mergeCell ref="C175:D175"/>
    <mergeCell ref="C176:D176"/>
    <mergeCell ref="C167:D167"/>
    <mergeCell ref="C168:D168"/>
    <mergeCell ref="C169:D169"/>
    <mergeCell ref="C170:K170"/>
    <mergeCell ref="C171:D171"/>
    <mergeCell ref="C162:D162"/>
    <mergeCell ref="C163:D163"/>
    <mergeCell ref="C164:D164"/>
    <mergeCell ref="C165:D165"/>
    <mergeCell ref="C166:D166"/>
    <mergeCell ref="C157:D157"/>
    <mergeCell ref="C158:D158"/>
    <mergeCell ref="C159:D159"/>
    <mergeCell ref="C160:D160"/>
    <mergeCell ref="C161:D161"/>
    <mergeCell ref="C152:D152"/>
    <mergeCell ref="C153:D153"/>
    <mergeCell ref="C154:D154"/>
    <mergeCell ref="C155:D155"/>
    <mergeCell ref="C156:D156"/>
    <mergeCell ref="C147:D147"/>
    <mergeCell ref="C148:K148"/>
    <mergeCell ref="C149:D149"/>
    <mergeCell ref="C150:D150"/>
    <mergeCell ref="C151:D151"/>
    <mergeCell ref="C142:D142"/>
    <mergeCell ref="C143:K143"/>
    <mergeCell ref="C144:D144"/>
    <mergeCell ref="C145:D145"/>
    <mergeCell ref="C146:D146"/>
    <mergeCell ref="C137:D137"/>
    <mergeCell ref="C138:D138"/>
    <mergeCell ref="C139:D139"/>
    <mergeCell ref="C140:D140"/>
    <mergeCell ref="C141:D141"/>
    <mergeCell ref="C132:D132"/>
    <mergeCell ref="C133:D133"/>
    <mergeCell ref="C134:D134"/>
    <mergeCell ref="C135:D135"/>
    <mergeCell ref="C136:D136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K114"/>
    <mergeCell ref="C115:D115"/>
    <mergeCell ref="C116:D116"/>
    <mergeCell ref="L110:N110"/>
    <mergeCell ref="O110:Q110"/>
    <mergeCell ref="F111:H111"/>
    <mergeCell ref="I111:K111"/>
    <mergeCell ref="L111:N111"/>
    <mergeCell ref="O111:Q111"/>
    <mergeCell ref="C97:D97"/>
    <mergeCell ref="C98:D98"/>
    <mergeCell ref="C99:D99"/>
    <mergeCell ref="F110:H110"/>
    <mergeCell ref="I110:K110"/>
    <mergeCell ref="C92:D92"/>
    <mergeCell ref="C93:D93"/>
    <mergeCell ref="C94:D94"/>
    <mergeCell ref="C95:D95"/>
    <mergeCell ref="C96:D96"/>
    <mergeCell ref="C86:D86"/>
    <mergeCell ref="C87:D87"/>
    <mergeCell ref="C89:D89"/>
    <mergeCell ref="C90:D90"/>
    <mergeCell ref="C91:D91"/>
    <mergeCell ref="C81:D81"/>
    <mergeCell ref="C82:D82"/>
    <mergeCell ref="C83:D83"/>
    <mergeCell ref="C84:D84"/>
    <mergeCell ref="C85:D85"/>
    <mergeCell ref="C76:D76"/>
    <mergeCell ref="C77:D77"/>
    <mergeCell ref="C78:K78"/>
    <mergeCell ref="C79:D79"/>
    <mergeCell ref="C80:D80"/>
    <mergeCell ref="C71:K71"/>
    <mergeCell ref="C72:D72"/>
    <mergeCell ref="C73:D73"/>
    <mergeCell ref="C74:D74"/>
    <mergeCell ref="C75:D75"/>
    <mergeCell ref="C66:D66"/>
    <mergeCell ref="C67:D67"/>
    <mergeCell ref="C68:D68"/>
    <mergeCell ref="C69:D69"/>
    <mergeCell ref="C70:D70"/>
    <mergeCell ref="O14:Q14"/>
    <mergeCell ref="F15:H15"/>
    <mergeCell ref="I15:K15"/>
    <mergeCell ref="L15:N15"/>
    <mergeCell ref="O15:Q15"/>
    <mergeCell ref="C65:D65"/>
    <mergeCell ref="C60:D60"/>
    <mergeCell ref="C61:D61"/>
    <mergeCell ref="C62:D62"/>
    <mergeCell ref="C63:D63"/>
    <mergeCell ref="C64:D64"/>
    <mergeCell ref="C59:D59"/>
    <mergeCell ref="C47:D47"/>
    <mergeCell ref="C48:D48"/>
    <mergeCell ref="C50:D50"/>
    <mergeCell ref="C51:D51"/>
    <mergeCell ref="C52:D52"/>
    <mergeCell ref="C53:D53"/>
    <mergeCell ref="C55:D55"/>
    <mergeCell ref="C56:D56"/>
    <mergeCell ref="C57:D57"/>
    <mergeCell ref="C58:D58"/>
    <mergeCell ref="C49:K49"/>
    <mergeCell ref="C54:D54"/>
    <mergeCell ref="C46:D46"/>
    <mergeCell ref="C36:D36"/>
    <mergeCell ref="C38:D38"/>
    <mergeCell ref="C39:D39"/>
    <mergeCell ref="C40:D40"/>
    <mergeCell ref="C41:D41"/>
    <mergeCell ref="C42:D42"/>
    <mergeCell ref="C43:D43"/>
    <mergeCell ref="C44:K44"/>
    <mergeCell ref="C45:D45"/>
    <mergeCell ref="C37:D37"/>
    <mergeCell ref="C27:D27"/>
    <mergeCell ref="C28:D28"/>
    <mergeCell ref="C29:D29"/>
    <mergeCell ref="C30:D30"/>
    <mergeCell ref="C31:D31"/>
    <mergeCell ref="C33:D33"/>
    <mergeCell ref="C34:D34"/>
    <mergeCell ref="C35:D35"/>
    <mergeCell ref="C32:D32"/>
    <mergeCell ref="F14:H14"/>
    <mergeCell ref="I14:K14"/>
    <mergeCell ref="L14:N14"/>
    <mergeCell ref="C26:D26"/>
    <mergeCell ref="C16:D16"/>
    <mergeCell ref="C17:D17"/>
    <mergeCell ref="C19:D19"/>
    <mergeCell ref="C20:D20"/>
    <mergeCell ref="C21:D21"/>
    <mergeCell ref="C22:D22"/>
    <mergeCell ref="C23:D23"/>
    <mergeCell ref="C24:D24"/>
    <mergeCell ref="C25:D25"/>
    <mergeCell ref="C18:K18"/>
  </mergeCells>
  <pageMargins left="0.2" right="0.2" top="0.25" bottom="0.25" header="0.3" footer="0.3"/>
  <pageSetup paperSize="3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1:N324"/>
  <sheetViews>
    <sheetView view="pageBreakPreview" zoomScale="60" zoomScaleNormal="100" workbookViewId="0"/>
  </sheetViews>
  <sheetFormatPr defaultRowHeight="15"/>
  <cols>
    <col min="1" max="1" width="4.5703125" customWidth="1"/>
    <col min="2" max="2" width="3.5703125" style="3" customWidth="1"/>
    <col min="3" max="3" width="44" customWidth="1"/>
    <col min="4" max="4" width="22.7109375" customWidth="1"/>
    <col min="5" max="14" width="20.7109375" customWidth="1"/>
  </cols>
  <sheetData>
    <row r="1" spans="1:14" ht="21.75" customHeight="1">
      <c r="A1" s="29" t="s">
        <v>0</v>
      </c>
    </row>
    <row r="2" spans="1:14" ht="22.5" customHeight="1">
      <c r="C2" s="26" t="s">
        <v>80</v>
      </c>
    </row>
    <row r="4" spans="1:14">
      <c r="C4" s="4" t="s">
        <v>1</v>
      </c>
      <c r="D4" s="5" t="s">
        <v>89</v>
      </c>
      <c r="E4" s="1"/>
    </row>
    <row r="5" spans="1:14" ht="15.75">
      <c r="F5" s="6"/>
    </row>
    <row r="6" spans="1:14">
      <c r="C6" s="4" t="s">
        <v>2</v>
      </c>
      <c r="D6" s="5" t="s">
        <v>245</v>
      </c>
      <c r="E6" s="1"/>
    </row>
    <row r="7" spans="1:14" ht="15.75">
      <c r="C7" s="4" t="s">
        <v>5</v>
      </c>
      <c r="D7" s="16" t="s">
        <v>353</v>
      </c>
      <c r="E7" s="1"/>
    </row>
    <row r="8" spans="1:14" ht="15" customHeight="1">
      <c r="C8" s="4" t="s">
        <v>70</v>
      </c>
      <c r="D8" s="5" t="s">
        <v>92</v>
      </c>
      <c r="E8" s="1"/>
    </row>
    <row r="9" spans="1:14">
      <c r="C9" s="4" t="s">
        <v>71</v>
      </c>
      <c r="D9" s="5" t="s">
        <v>354</v>
      </c>
    </row>
    <row r="10" spans="1:14" s="10" customFormat="1">
      <c r="B10" s="9"/>
      <c r="F10" s="63" t="s">
        <v>3</v>
      </c>
      <c r="G10" s="64"/>
      <c r="H10" s="65"/>
      <c r="I10" s="61" t="s">
        <v>4</v>
      </c>
      <c r="J10" s="61"/>
      <c r="K10" s="61"/>
      <c r="L10" s="61" t="s">
        <v>49</v>
      </c>
      <c r="M10" s="61"/>
      <c r="N10" s="61"/>
    </row>
    <row r="11" spans="1:14" s="10" customFormat="1">
      <c r="B11" s="9"/>
      <c r="F11" s="63" t="s">
        <v>6</v>
      </c>
      <c r="G11" s="64"/>
      <c r="H11" s="65"/>
      <c r="I11" s="62" t="s">
        <v>48</v>
      </c>
      <c r="J11" s="62"/>
      <c r="K11" s="62"/>
      <c r="L11" s="62" t="s">
        <v>48</v>
      </c>
      <c r="M11" s="62"/>
      <c r="N11" s="62"/>
    </row>
    <row r="12" spans="1:14" s="13" customFormat="1">
      <c r="B12" s="11"/>
      <c r="C12" s="66" t="s">
        <v>14</v>
      </c>
      <c r="D12" s="67"/>
      <c r="E12" s="22" t="s">
        <v>17</v>
      </c>
      <c r="F12" s="22" t="s">
        <v>8</v>
      </c>
      <c r="G12" s="22" t="s">
        <v>18</v>
      </c>
      <c r="H12" s="22" t="s">
        <v>19</v>
      </c>
      <c r="I12" s="22" t="s">
        <v>9</v>
      </c>
      <c r="J12" s="22" t="s">
        <v>10</v>
      </c>
      <c r="K12" s="22" t="s">
        <v>11</v>
      </c>
      <c r="L12" s="22" t="s">
        <v>9</v>
      </c>
      <c r="M12" s="22" t="s">
        <v>10</v>
      </c>
      <c r="N12" s="22" t="s">
        <v>11</v>
      </c>
    </row>
    <row r="13" spans="1:14" ht="33" customHeight="1">
      <c r="C13" s="68" t="s">
        <v>15</v>
      </c>
      <c r="D13" s="69"/>
      <c r="E13" s="14" t="s">
        <v>791</v>
      </c>
      <c r="F13" s="17">
        <v>1201</v>
      </c>
      <c r="G13" s="39">
        <f>ROUND(1-(H13/F13),3)</f>
        <v>0.13600000000000001</v>
      </c>
      <c r="H13" s="17">
        <v>1038</v>
      </c>
      <c r="I13" s="17">
        <v>29.98</v>
      </c>
      <c r="J13" s="17">
        <v>24.22</v>
      </c>
      <c r="K13" s="17">
        <v>20.07</v>
      </c>
      <c r="L13" s="17"/>
      <c r="M13" s="17"/>
      <c r="N13" s="17"/>
    </row>
    <row r="14" spans="1:14">
      <c r="B14" s="15"/>
      <c r="C14" s="75" t="s">
        <v>20</v>
      </c>
      <c r="D14" s="75"/>
      <c r="E14" s="75"/>
      <c r="F14" s="75"/>
      <c r="G14" s="75"/>
      <c r="H14" s="75"/>
      <c r="I14" s="75"/>
      <c r="J14" s="75"/>
      <c r="K14" s="75"/>
    </row>
    <row r="15" spans="1:14" ht="45">
      <c r="C15" s="59" t="s">
        <v>355</v>
      </c>
      <c r="D15" s="60"/>
      <c r="E15" s="14" t="s">
        <v>792</v>
      </c>
      <c r="F15" s="17">
        <v>369</v>
      </c>
      <c r="G15" s="39">
        <f>ROUND(1-(H15/F15),3)</f>
        <v>7.9000000000000001E-2</v>
      </c>
      <c r="H15" s="17">
        <v>340</v>
      </c>
      <c r="I15" s="17">
        <v>9.82</v>
      </c>
      <c r="J15" s="17">
        <v>7.93</v>
      </c>
      <c r="K15" s="17">
        <v>6.58</v>
      </c>
      <c r="L15" s="17"/>
      <c r="M15" s="17"/>
      <c r="N15" s="17"/>
    </row>
    <row r="16" spans="1:14" ht="30">
      <c r="C16" s="59" t="s">
        <v>356</v>
      </c>
      <c r="D16" s="60"/>
      <c r="E16" s="14" t="s">
        <v>793</v>
      </c>
      <c r="F16" s="17">
        <v>79</v>
      </c>
      <c r="G16" s="17">
        <f t="shared" ref="G16:G19" si="0">ROUND(1-(H16/F16),3)</f>
        <v>7.5999999999999998E-2</v>
      </c>
      <c r="H16" s="17">
        <v>73</v>
      </c>
      <c r="I16" s="17">
        <v>2.11</v>
      </c>
      <c r="J16" s="17">
        <v>1.7</v>
      </c>
      <c r="K16" s="17">
        <v>1.41</v>
      </c>
      <c r="L16" s="17"/>
      <c r="M16" s="17"/>
      <c r="N16" s="17"/>
    </row>
    <row r="17" spans="3:14" ht="30">
      <c r="C17" s="59" t="s">
        <v>357</v>
      </c>
      <c r="D17" s="60"/>
      <c r="E17" s="14" t="s">
        <v>794</v>
      </c>
      <c r="F17" s="17">
        <v>149</v>
      </c>
      <c r="G17" s="17">
        <f t="shared" si="0"/>
        <v>8.1000000000000003E-2</v>
      </c>
      <c r="H17" s="17">
        <v>137</v>
      </c>
      <c r="I17" s="17">
        <v>3.96</v>
      </c>
      <c r="J17" s="17">
        <v>3.2</v>
      </c>
      <c r="K17" s="17">
        <v>2.65</v>
      </c>
      <c r="L17" s="17"/>
      <c r="M17" s="17"/>
      <c r="N17" s="17"/>
    </row>
    <row r="18" spans="3:14" ht="30">
      <c r="C18" s="59" t="s">
        <v>358</v>
      </c>
      <c r="D18" s="60"/>
      <c r="E18" s="14" t="s">
        <v>795</v>
      </c>
      <c r="F18" s="17">
        <v>219</v>
      </c>
      <c r="G18" s="17">
        <f t="shared" si="0"/>
        <v>7.8E-2</v>
      </c>
      <c r="H18" s="17">
        <v>202</v>
      </c>
      <c r="I18" s="17">
        <v>5.83</v>
      </c>
      <c r="J18" s="17">
        <v>4.71</v>
      </c>
      <c r="K18" s="17">
        <v>3.91</v>
      </c>
      <c r="L18" s="17"/>
      <c r="M18" s="17"/>
      <c r="N18" s="17"/>
    </row>
    <row r="19" spans="3:14" ht="30">
      <c r="C19" s="59" t="s">
        <v>359</v>
      </c>
      <c r="D19" s="60"/>
      <c r="E19" s="14" t="s">
        <v>796</v>
      </c>
      <c r="F19" s="17">
        <v>289</v>
      </c>
      <c r="G19" s="17">
        <f t="shared" si="0"/>
        <v>7.5999999999999998E-2</v>
      </c>
      <c r="H19" s="17">
        <v>267</v>
      </c>
      <c r="I19" s="17">
        <v>7.71</v>
      </c>
      <c r="J19" s="17">
        <v>6.23</v>
      </c>
      <c r="K19" s="17">
        <v>5.16</v>
      </c>
      <c r="L19" s="17"/>
      <c r="M19" s="17"/>
      <c r="N19" s="17"/>
    </row>
    <row r="20" spans="3:14">
      <c r="C20" s="59"/>
      <c r="D20" s="60"/>
      <c r="E20" s="14"/>
      <c r="F20" s="17"/>
      <c r="G20" s="17"/>
      <c r="H20" s="17"/>
      <c r="I20" s="17"/>
      <c r="J20" s="17"/>
      <c r="K20" s="17"/>
      <c r="L20" s="17"/>
      <c r="M20" s="17"/>
      <c r="N20" s="17"/>
    </row>
    <row r="21" spans="3:14">
      <c r="C21" s="59"/>
      <c r="D21" s="60"/>
      <c r="E21" s="14"/>
      <c r="F21" s="17"/>
      <c r="G21" s="17"/>
      <c r="H21" s="17"/>
      <c r="I21" s="17"/>
      <c r="J21" s="17"/>
      <c r="K21" s="17"/>
      <c r="L21" s="17"/>
      <c r="M21" s="17"/>
      <c r="N21" s="17"/>
    </row>
    <row r="22" spans="3:14">
      <c r="C22" s="59"/>
      <c r="D22" s="60"/>
      <c r="E22" s="14"/>
      <c r="F22" s="17"/>
      <c r="G22" s="17"/>
      <c r="H22" s="17"/>
      <c r="I22" s="17"/>
      <c r="J22" s="17"/>
      <c r="K22" s="17"/>
      <c r="L22" s="17"/>
      <c r="M22" s="17"/>
      <c r="N22" s="17"/>
    </row>
    <row r="23" spans="3:14">
      <c r="C23" s="59"/>
      <c r="D23" s="60"/>
      <c r="E23" s="14"/>
      <c r="F23" s="17"/>
      <c r="G23" s="17"/>
      <c r="H23" s="17"/>
      <c r="I23" s="17"/>
      <c r="J23" s="17"/>
      <c r="K23" s="17"/>
      <c r="L23" s="17"/>
      <c r="M23" s="17"/>
      <c r="N23" s="17"/>
    </row>
    <row r="24" spans="3:14">
      <c r="C24" s="59"/>
      <c r="D24" s="60"/>
      <c r="E24" s="14"/>
      <c r="F24" s="17"/>
      <c r="G24" s="17"/>
      <c r="H24" s="17"/>
      <c r="I24" s="17"/>
      <c r="J24" s="17"/>
      <c r="K24" s="17"/>
      <c r="L24" s="17"/>
      <c r="M24" s="17"/>
      <c r="N24" s="17"/>
    </row>
    <row r="25" spans="3:14">
      <c r="C25" s="59"/>
      <c r="D25" s="60"/>
      <c r="E25" s="14"/>
      <c r="F25" s="17"/>
      <c r="G25" s="17"/>
      <c r="H25" s="17"/>
      <c r="I25" s="17"/>
      <c r="J25" s="17"/>
      <c r="K25" s="17"/>
      <c r="L25" s="17"/>
      <c r="M25" s="17"/>
      <c r="N25" s="17"/>
    </row>
    <row r="26" spans="3:14">
      <c r="C26" s="59"/>
      <c r="D26" s="60"/>
      <c r="E26" s="14"/>
      <c r="F26" s="17"/>
      <c r="G26" s="17"/>
      <c r="H26" s="17"/>
      <c r="I26" s="17"/>
      <c r="J26" s="17"/>
      <c r="K26" s="17"/>
      <c r="L26" s="17"/>
      <c r="M26" s="17"/>
      <c r="N26" s="17"/>
    </row>
    <row r="27" spans="3:14">
      <c r="C27" s="59"/>
      <c r="D27" s="60"/>
      <c r="E27" s="14"/>
      <c r="F27" s="17"/>
      <c r="G27" s="17"/>
      <c r="H27" s="17"/>
      <c r="I27" s="17"/>
      <c r="J27" s="17"/>
      <c r="K27" s="17"/>
      <c r="L27" s="17"/>
      <c r="M27" s="17"/>
      <c r="N27" s="17"/>
    </row>
    <row r="28" spans="3:14">
      <c r="C28" s="59"/>
      <c r="D28" s="60"/>
      <c r="E28" s="14"/>
      <c r="F28" s="17"/>
      <c r="G28" s="17"/>
      <c r="H28" s="17"/>
      <c r="I28" s="17"/>
      <c r="J28" s="17"/>
      <c r="K28" s="17"/>
      <c r="L28" s="17"/>
      <c r="M28" s="17"/>
      <c r="N28" s="17"/>
    </row>
    <row r="29" spans="3:14">
      <c r="C29" s="59"/>
      <c r="D29" s="60"/>
      <c r="E29" s="14"/>
      <c r="F29" s="17"/>
      <c r="G29" s="17"/>
      <c r="H29" s="17"/>
      <c r="I29" s="17"/>
      <c r="J29" s="17"/>
      <c r="K29" s="17"/>
      <c r="L29" s="17"/>
      <c r="M29" s="17"/>
      <c r="N29" s="17"/>
    </row>
    <row r="30" spans="3:14">
      <c r="C30" s="59"/>
      <c r="D30" s="60"/>
      <c r="E30" s="14"/>
      <c r="F30" s="17"/>
      <c r="G30" s="17"/>
      <c r="H30" s="17"/>
      <c r="I30" s="17"/>
      <c r="J30" s="17"/>
      <c r="K30" s="17"/>
      <c r="L30" s="17"/>
      <c r="M30" s="17"/>
      <c r="N30" s="17"/>
    </row>
    <row r="31" spans="3:14">
      <c r="C31" s="59"/>
      <c r="D31" s="60"/>
      <c r="E31" s="14"/>
      <c r="F31" s="17"/>
      <c r="G31" s="17"/>
      <c r="H31" s="17"/>
      <c r="I31" s="17"/>
      <c r="J31" s="17"/>
      <c r="K31" s="17"/>
      <c r="L31" s="17"/>
      <c r="M31" s="17"/>
      <c r="N31" s="17"/>
    </row>
    <row r="32" spans="3:14">
      <c r="C32" s="70" t="s">
        <v>23</v>
      </c>
      <c r="D32" s="70"/>
      <c r="E32" s="70"/>
      <c r="F32" s="70"/>
      <c r="G32" s="70"/>
      <c r="H32" s="70"/>
      <c r="I32" s="70"/>
      <c r="J32" s="70"/>
      <c r="K32" s="70"/>
    </row>
    <row r="33" spans="3:14">
      <c r="C33" s="59"/>
      <c r="D33" s="60"/>
      <c r="E33" s="14"/>
      <c r="F33" s="17"/>
      <c r="G33" s="17"/>
      <c r="H33" s="17"/>
      <c r="I33" s="17"/>
      <c r="J33" s="17"/>
      <c r="K33" s="17"/>
      <c r="L33" s="17"/>
      <c r="M33" s="17"/>
      <c r="N33" s="17"/>
    </row>
    <row r="34" spans="3:14">
      <c r="C34" s="59"/>
      <c r="D34" s="60"/>
      <c r="E34" s="14"/>
      <c r="F34" s="17"/>
      <c r="G34" s="17"/>
      <c r="H34" s="17"/>
      <c r="I34" s="17"/>
      <c r="J34" s="17"/>
      <c r="K34" s="17"/>
      <c r="L34" s="17"/>
      <c r="M34" s="17"/>
      <c r="N34" s="17"/>
    </row>
    <row r="35" spans="3:14">
      <c r="C35" s="59"/>
      <c r="D35" s="60"/>
      <c r="E35" s="14"/>
      <c r="F35" s="17"/>
      <c r="G35" s="17"/>
      <c r="H35" s="17"/>
      <c r="I35" s="17"/>
      <c r="J35" s="17"/>
      <c r="K35" s="17"/>
      <c r="L35" s="17"/>
      <c r="M35" s="17"/>
      <c r="N35" s="17"/>
    </row>
    <row r="36" spans="3:14">
      <c r="C36" s="59"/>
      <c r="D36" s="60"/>
      <c r="E36" s="14"/>
      <c r="F36" s="17"/>
      <c r="G36" s="17"/>
      <c r="H36" s="17"/>
      <c r="I36" s="17"/>
      <c r="J36" s="17"/>
      <c r="K36" s="17"/>
      <c r="L36" s="17"/>
      <c r="M36" s="17"/>
      <c r="N36" s="17"/>
    </row>
    <row r="37" spans="3:14">
      <c r="C37" s="59"/>
      <c r="D37" s="60"/>
      <c r="E37" s="14"/>
      <c r="F37" s="17"/>
      <c r="G37" s="17"/>
      <c r="H37" s="17"/>
      <c r="I37" s="17"/>
      <c r="J37" s="17"/>
      <c r="K37" s="17"/>
      <c r="L37" s="17"/>
      <c r="M37" s="17"/>
      <c r="N37" s="17"/>
    </row>
    <row r="38" spans="3:14">
      <c r="C38" s="59"/>
      <c r="D38" s="60"/>
      <c r="E38" s="14"/>
      <c r="F38" s="17"/>
      <c r="G38" s="17"/>
      <c r="H38" s="17"/>
      <c r="I38" s="17"/>
      <c r="J38" s="17"/>
      <c r="K38" s="17"/>
      <c r="L38" s="17"/>
      <c r="M38" s="17"/>
      <c r="N38" s="17"/>
    </row>
    <row r="39" spans="3:14" ht="15" customHeight="1">
      <c r="C39" s="59"/>
      <c r="D39" s="60"/>
      <c r="E39" s="14"/>
      <c r="F39" s="17"/>
      <c r="G39" s="17"/>
      <c r="H39" s="17"/>
      <c r="I39" s="17"/>
      <c r="J39" s="17"/>
      <c r="K39" s="17"/>
      <c r="L39" s="17"/>
      <c r="M39" s="17"/>
      <c r="N39" s="17"/>
    </row>
    <row r="40" spans="3:14" ht="15" customHeight="1">
      <c r="C40" s="70" t="s">
        <v>22</v>
      </c>
      <c r="D40" s="70"/>
      <c r="E40" s="70"/>
      <c r="F40" s="70"/>
      <c r="G40" s="70"/>
      <c r="H40" s="70"/>
      <c r="I40" s="70"/>
      <c r="J40" s="70"/>
      <c r="K40" s="70"/>
    </row>
    <row r="41" spans="3:14" ht="15" customHeight="1">
      <c r="C41" s="59"/>
      <c r="D41" s="60"/>
      <c r="E41" s="14"/>
      <c r="F41" s="17"/>
      <c r="G41" s="17"/>
      <c r="H41" s="17"/>
      <c r="I41" s="17"/>
      <c r="J41" s="17"/>
      <c r="K41" s="17"/>
      <c r="L41" s="17"/>
      <c r="M41" s="17"/>
      <c r="N41" s="17"/>
    </row>
    <row r="42" spans="3:14" ht="15" customHeight="1">
      <c r="C42" s="59"/>
      <c r="D42" s="60"/>
      <c r="E42" s="14"/>
      <c r="F42" s="17"/>
      <c r="G42" s="17"/>
      <c r="H42" s="17"/>
      <c r="I42" s="17"/>
      <c r="J42" s="17"/>
      <c r="K42" s="17"/>
      <c r="L42" s="17"/>
      <c r="M42" s="17"/>
      <c r="N42" s="17"/>
    </row>
    <row r="43" spans="3:14" ht="15" customHeight="1">
      <c r="C43" s="59"/>
      <c r="D43" s="60"/>
      <c r="E43" s="14"/>
      <c r="F43" s="17"/>
      <c r="G43" s="17"/>
      <c r="H43" s="17"/>
      <c r="I43" s="17"/>
      <c r="J43" s="17"/>
      <c r="K43" s="17"/>
      <c r="L43" s="17"/>
      <c r="M43" s="17"/>
      <c r="N43" s="17"/>
    </row>
    <row r="44" spans="3:14" ht="15" customHeight="1">
      <c r="C44" s="59"/>
      <c r="D44" s="60"/>
      <c r="E44" s="14"/>
      <c r="F44" s="17"/>
      <c r="G44" s="17"/>
      <c r="H44" s="17"/>
      <c r="I44" s="17"/>
      <c r="J44" s="17"/>
      <c r="K44" s="17"/>
      <c r="L44" s="17"/>
      <c r="M44" s="17"/>
      <c r="N44" s="17"/>
    </row>
    <row r="45" spans="3:14" ht="15" customHeight="1">
      <c r="C45" s="59"/>
      <c r="D45" s="60"/>
      <c r="E45" s="14"/>
      <c r="F45" s="17"/>
      <c r="G45" s="17"/>
      <c r="H45" s="17"/>
      <c r="I45" s="17"/>
      <c r="J45" s="17"/>
      <c r="K45" s="17"/>
      <c r="L45" s="17"/>
      <c r="M45" s="17"/>
      <c r="N45" s="17"/>
    </row>
    <row r="46" spans="3:14" ht="15" customHeight="1">
      <c r="C46" s="59"/>
      <c r="D46" s="60"/>
      <c r="E46" s="14"/>
      <c r="F46" s="17"/>
      <c r="G46" s="17"/>
      <c r="H46" s="17"/>
      <c r="I46" s="17"/>
      <c r="J46" s="17"/>
      <c r="K46" s="17"/>
      <c r="L46" s="17"/>
      <c r="M46" s="17"/>
      <c r="N46" s="17"/>
    </row>
    <row r="47" spans="3:14" ht="15" customHeight="1">
      <c r="C47" s="70" t="s">
        <v>63</v>
      </c>
      <c r="D47" s="70"/>
      <c r="E47" s="70"/>
      <c r="F47" s="70"/>
      <c r="G47" s="70"/>
      <c r="H47" s="70"/>
      <c r="I47" s="70"/>
      <c r="J47" s="70"/>
      <c r="K47" s="71"/>
    </row>
    <row r="48" spans="3:14" ht="15" customHeight="1">
      <c r="C48" s="59"/>
      <c r="D48" s="60"/>
      <c r="E48" s="14"/>
      <c r="F48" s="17"/>
      <c r="G48" s="17"/>
      <c r="H48" s="17"/>
      <c r="I48" s="17"/>
      <c r="J48" s="17"/>
      <c r="K48" s="17"/>
      <c r="L48" s="17"/>
      <c r="M48" s="17"/>
      <c r="N48" s="17"/>
    </row>
    <row r="49" spans="3:14" ht="15" customHeight="1">
      <c r="C49" s="59"/>
      <c r="D49" s="60"/>
      <c r="E49" s="14"/>
      <c r="F49" s="17"/>
      <c r="G49" s="17"/>
      <c r="H49" s="17"/>
      <c r="I49" s="17"/>
      <c r="J49" s="17"/>
      <c r="K49" s="17"/>
      <c r="L49" s="17"/>
      <c r="M49" s="17"/>
      <c r="N49" s="17"/>
    </row>
    <row r="50" spans="3:14" ht="15" customHeight="1">
      <c r="C50" s="59"/>
      <c r="D50" s="60"/>
      <c r="E50" s="14"/>
      <c r="F50" s="17"/>
      <c r="G50" s="17"/>
      <c r="H50" s="17"/>
      <c r="I50" s="17"/>
      <c r="J50" s="17"/>
      <c r="K50" s="17"/>
      <c r="L50" s="17"/>
      <c r="M50" s="17"/>
      <c r="N50" s="17"/>
    </row>
    <row r="51" spans="3:14" ht="15" customHeight="1">
      <c r="C51" s="59"/>
      <c r="D51" s="60"/>
      <c r="E51" s="14"/>
      <c r="F51" s="17"/>
      <c r="G51" s="17"/>
      <c r="H51" s="17"/>
      <c r="I51" s="17"/>
      <c r="J51" s="17"/>
      <c r="K51" s="17"/>
      <c r="L51" s="17"/>
      <c r="M51" s="17"/>
      <c r="N51" s="17"/>
    </row>
    <row r="52" spans="3:14" ht="15" customHeight="1">
      <c r="C52" s="59"/>
      <c r="D52" s="60"/>
      <c r="E52" s="14"/>
      <c r="F52" s="17"/>
      <c r="G52" s="17"/>
      <c r="H52" s="17"/>
      <c r="I52" s="17"/>
      <c r="J52" s="17"/>
      <c r="K52" s="17"/>
      <c r="L52" s="17"/>
      <c r="M52" s="17"/>
      <c r="N52" s="17"/>
    </row>
    <row r="53" spans="3:14" ht="15" customHeight="1">
      <c r="C53" s="59"/>
      <c r="D53" s="60"/>
      <c r="E53" s="14"/>
      <c r="F53" s="17"/>
      <c r="G53" s="17"/>
      <c r="H53" s="17"/>
      <c r="I53" s="17"/>
      <c r="J53" s="17"/>
      <c r="K53" s="17"/>
      <c r="L53" s="17"/>
      <c r="M53" s="17"/>
      <c r="N53" s="17"/>
    </row>
    <row r="54" spans="3:14" ht="15" customHeight="1">
      <c r="C54" s="59"/>
      <c r="D54" s="60"/>
      <c r="E54" s="14"/>
      <c r="F54" s="17"/>
      <c r="G54" s="17"/>
      <c r="H54" s="17"/>
      <c r="I54" s="17"/>
      <c r="J54" s="17"/>
      <c r="K54" s="17"/>
      <c r="L54" s="17"/>
      <c r="M54" s="17"/>
      <c r="N54" s="17"/>
    </row>
    <row r="55" spans="3:14" ht="15" customHeight="1">
      <c r="C55" s="59"/>
      <c r="D55" s="60"/>
      <c r="E55" s="14"/>
      <c r="F55" s="17"/>
      <c r="G55" s="17"/>
      <c r="H55" s="17"/>
      <c r="I55" s="17"/>
      <c r="J55" s="17"/>
      <c r="K55" s="17"/>
      <c r="L55" s="17"/>
      <c r="M55" s="17"/>
      <c r="N55" s="17"/>
    </row>
    <row r="56" spans="3:14" ht="15" customHeight="1">
      <c r="C56" s="59"/>
      <c r="D56" s="60"/>
      <c r="E56" s="14"/>
      <c r="F56" s="17"/>
      <c r="G56" s="17"/>
      <c r="H56" s="17"/>
      <c r="I56" s="17"/>
      <c r="J56" s="17"/>
      <c r="K56" s="17"/>
      <c r="L56" s="17"/>
      <c r="M56" s="17"/>
      <c r="N56" s="17"/>
    </row>
    <row r="57" spans="3:14">
      <c r="C57" s="3" t="s">
        <v>16</v>
      </c>
      <c r="F57" s="18"/>
      <c r="G57" s="18"/>
      <c r="H57" s="18"/>
      <c r="I57" s="18"/>
      <c r="J57" s="18"/>
      <c r="K57" s="18"/>
    </row>
    <row r="58" spans="3:14">
      <c r="C58" s="72" t="s">
        <v>52</v>
      </c>
      <c r="D58" s="73"/>
      <c r="E58" s="27">
        <v>400</v>
      </c>
      <c r="F58" s="19"/>
      <c r="G58" s="20"/>
      <c r="H58" s="20"/>
      <c r="I58" s="17"/>
      <c r="J58" s="17"/>
      <c r="K58" s="17"/>
      <c r="L58" s="17"/>
      <c r="M58" s="17"/>
      <c r="N58" s="17"/>
    </row>
    <row r="59" spans="3:14">
      <c r="C59" s="72"/>
      <c r="D59" s="73"/>
      <c r="E59" s="27"/>
      <c r="F59" s="19"/>
      <c r="G59" s="20"/>
      <c r="H59" s="20"/>
      <c r="I59" s="17"/>
      <c r="J59" s="17"/>
      <c r="K59" s="17"/>
      <c r="L59" s="17"/>
      <c r="M59" s="17"/>
      <c r="N59" s="17"/>
    </row>
    <row r="60" spans="3:14">
      <c r="C60" s="59"/>
      <c r="D60" s="60"/>
      <c r="E60" s="27"/>
      <c r="F60" s="19"/>
      <c r="G60" s="20"/>
      <c r="H60" s="20"/>
      <c r="I60" s="17"/>
      <c r="J60" s="17"/>
      <c r="K60" s="17"/>
      <c r="L60" s="17"/>
      <c r="M60" s="17"/>
      <c r="N60" s="17"/>
    </row>
    <row r="61" spans="3:14">
      <c r="C61" s="59"/>
      <c r="D61" s="60"/>
      <c r="E61" s="27"/>
      <c r="F61" s="19"/>
      <c r="G61" s="20"/>
      <c r="H61" s="20"/>
      <c r="I61" s="17"/>
      <c r="J61" s="17"/>
      <c r="K61" s="17"/>
      <c r="L61" s="17"/>
      <c r="M61" s="17"/>
      <c r="N61" s="17"/>
    </row>
    <row r="62" spans="3:14">
      <c r="C62" s="59"/>
      <c r="D62" s="60"/>
      <c r="E62" s="27"/>
      <c r="F62" s="19"/>
      <c r="G62" s="20"/>
      <c r="H62" s="20"/>
      <c r="I62" s="17"/>
      <c r="J62" s="17"/>
      <c r="K62" s="17"/>
      <c r="L62" s="17"/>
      <c r="M62" s="17"/>
      <c r="N62" s="17"/>
    </row>
    <row r="63" spans="3:14">
      <c r="C63" s="59"/>
      <c r="D63" s="60"/>
      <c r="E63" s="27"/>
      <c r="F63" s="19"/>
      <c r="G63" s="20"/>
      <c r="H63" s="20"/>
      <c r="I63" s="17"/>
      <c r="J63" s="17"/>
      <c r="K63" s="17"/>
      <c r="L63" s="17"/>
      <c r="M63" s="17"/>
      <c r="N63" s="17"/>
    </row>
    <row r="64" spans="3:14">
      <c r="C64" s="74" t="s">
        <v>72</v>
      </c>
      <c r="D64" s="71"/>
      <c r="E64" s="24" t="s">
        <v>360</v>
      </c>
      <c r="F64" s="24"/>
      <c r="G64" s="24"/>
      <c r="H64" s="24"/>
      <c r="I64" s="24"/>
      <c r="J64" s="24"/>
      <c r="K64" s="24"/>
      <c r="L64" s="24"/>
      <c r="M64" s="24"/>
      <c r="N64" s="24"/>
    </row>
    <row r="65" spans="2:14">
      <c r="C65" s="74" t="s">
        <v>29</v>
      </c>
      <c r="D65" s="71"/>
      <c r="E65" s="24" t="s">
        <v>104</v>
      </c>
      <c r="F65" s="24"/>
      <c r="G65" s="24"/>
      <c r="H65" s="24"/>
      <c r="I65" s="24"/>
      <c r="J65" s="24"/>
      <c r="K65" s="24"/>
      <c r="L65" s="24"/>
      <c r="M65" s="24"/>
      <c r="N65" s="24"/>
    </row>
    <row r="66" spans="2:14">
      <c r="C66" s="74" t="s">
        <v>45</v>
      </c>
      <c r="D66" s="71"/>
      <c r="E66" s="24" t="s">
        <v>361</v>
      </c>
      <c r="F66" s="24"/>
      <c r="G66" s="24"/>
      <c r="H66" s="24"/>
      <c r="I66" s="24"/>
      <c r="J66" s="24"/>
      <c r="K66" s="24"/>
      <c r="L66" s="24"/>
      <c r="M66" s="24"/>
      <c r="N66" s="24"/>
    </row>
    <row r="67" spans="2:14">
      <c r="C67" s="74" t="s">
        <v>64</v>
      </c>
      <c r="D67" s="71"/>
      <c r="E67" s="24" t="s">
        <v>105</v>
      </c>
      <c r="F67" s="24"/>
      <c r="G67" s="24"/>
      <c r="H67" s="24"/>
      <c r="I67" s="24"/>
      <c r="J67" s="24"/>
      <c r="K67" s="24"/>
      <c r="L67" s="24"/>
      <c r="M67" s="24"/>
      <c r="N67" s="24"/>
    </row>
    <row r="68" spans="2:14">
      <c r="C68" s="74" t="s">
        <v>59</v>
      </c>
      <c r="D68" s="71"/>
      <c r="E68" s="24" t="s">
        <v>105</v>
      </c>
      <c r="F68" s="24"/>
      <c r="G68" s="24"/>
      <c r="H68" s="24"/>
      <c r="I68" s="24"/>
      <c r="J68" s="24"/>
      <c r="K68" s="24"/>
      <c r="L68" s="24"/>
      <c r="M68" s="24"/>
      <c r="N68" s="24"/>
    </row>
    <row r="69" spans="2:14" ht="15.75">
      <c r="F69" s="6"/>
    </row>
    <row r="70" spans="2:14">
      <c r="C70" s="4" t="s">
        <v>2</v>
      </c>
      <c r="D70" s="5" t="s">
        <v>245</v>
      </c>
      <c r="E70" s="1"/>
    </row>
    <row r="71" spans="2:14" ht="15.75">
      <c r="C71" s="4" t="s">
        <v>5</v>
      </c>
      <c r="D71" s="16" t="s">
        <v>362</v>
      </c>
      <c r="E71" s="1"/>
    </row>
    <row r="72" spans="2:14" ht="15" customHeight="1">
      <c r="C72" s="4" t="s">
        <v>70</v>
      </c>
      <c r="D72" s="5" t="s">
        <v>92</v>
      </c>
      <c r="E72" s="1"/>
    </row>
    <row r="73" spans="2:14">
      <c r="C73" s="4" t="s">
        <v>71</v>
      </c>
      <c r="D73" s="5" t="s">
        <v>354</v>
      </c>
    </row>
    <row r="74" spans="2:14" s="10" customFormat="1">
      <c r="B74" s="9"/>
      <c r="F74" s="63" t="s">
        <v>3</v>
      </c>
      <c r="G74" s="64"/>
      <c r="H74" s="65"/>
      <c r="I74" s="61" t="s">
        <v>4</v>
      </c>
      <c r="J74" s="61"/>
      <c r="K74" s="61"/>
      <c r="L74" s="61" t="s">
        <v>49</v>
      </c>
      <c r="M74" s="61"/>
      <c r="N74" s="61"/>
    </row>
    <row r="75" spans="2:14" s="10" customFormat="1">
      <c r="B75" s="9"/>
      <c r="F75" s="63" t="s">
        <v>6</v>
      </c>
      <c r="G75" s="64"/>
      <c r="H75" s="65"/>
      <c r="I75" s="62" t="s">
        <v>48</v>
      </c>
      <c r="J75" s="62"/>
      <c r="K75" s="62"/>
      <c r="L75" s="62" t="s">
        <v>48</v>
      </c>
      <c r="M75" s="62"/>
      <c r="N75" s="62"/>
    </row>
    <row r="76" spans="2:14" s="13" customFormat="1">
      <c r="B76" s="11"/>
      <c r="C76" s="66" t="s">
        <v>14</v>
      </c>
      <c r="D76" s="67"/>
      <c r="E76" s="35" t="s">
        <v>17</v>
      </c>
      <c r="F76" s="35" t="s">
        <v>8</v>
      </c>
      <c r="G76" s="35" t="s">
        <v>18</v>
      </c>
      <c r="H76" s="35" t="s">
        <v>19</v>
      </c>
      <c r="I76" s="35" t="s">
        <v>9</v>
      </c>
      <c r="J76" s="35" t="s">
        <v>10</v>
      </c>
      <c r="K76" s="35" t="s">
        <v>11</v>
      </c>
      <c r="L76" s="35" t="s">
        <v>9</v>
      </c>
      <c r="M76" s="35" t="s">
        <v>10</v>
      </c>
      <c r="N76" s="35" t="s">
        <v>11</v>
      </c>
    </row>
    <row r="77" spans="2:14" ht="33" customHeight="1">
      <c r="C77" s="68" t="s">
        <v>15</v>
      </c>
      <c r="D77" s="69"/>
      <c r="E77" s="14" t="s">
        <v>797</v>
      </c>
      <c r="F77" s="17">
        <v>3595</v>
      </c>
      <c r="G77" s="39">
        <f>ROUND(1-(H77/F77),3)</f>
        <v>0.13100000000000001</v>
      </c>
      <c r="H77" s="17">
        <v>3123</v>
      </c>
      <c r="I77" s="17">
        <v>90.19</v>
      </c>
      <c r="J77" s="17">
        <v>72.86</v>
      </c>
      <c r="K77" s="17">
        <v>60.4</v>
      </c>
      <c r="L77" s="17"/>
      <c r="M77" s="17"/>
      <c r="N77" s="17"/>
    </row>
    <row r="78" spans="2:14">
      <c r="B78" s="15"/>
      <c r="C78" s="75" t="s">
        <v>20</v>
      </c>
      <c r="D78" s="75"/>
      <c r="E78" s="75"/>
      <c r="F78" s="75"/>
      <c r="G78" s="75"/>
      <c r="H78" s="75"/>
      <c r="I78" s="75"/>
      <c r="J78" s="75"/>
      <c r="K78" s="75"/>
    </row>
    <row r="79" spans="2:14" ht="45">
      <c r="C79" s="59" t="s">
        <v>355</v>
      </c>
      <c r="D79" s="60"/>
      <c r="E79" s="14" t="s">
        <v>792</v>
      </c>
      <c r="F79" s="17">
        <v>369</v>
      </c>
      <c r="G79" s="39">
        <f>ROUND(1-(H79/F79),3)</f>
        <v>7.9000000000000001E-2</v>
      </c>
      <c r="H79" s="17">
        <v>340</v>
      </c>
      <c r="I79" s="17">
        <v>9.82</v>
      </c>
      <c r="J79" s="17">
        <v>7.93</v>
      </c>
      <c r="K79" s="17">
        <v>6.58</v>
      </c>
      <c r="L79" s="17"/>
      <c r="M79" s="17"/>
      <c r="N79" s="17"/>
    </row>
    <row r="80" spans="2:14" ht="30">
      <c r="C80" s="59" t="s">
        <v>363</v>
      </c>
      <c r="D80" s="60"/>
      <c r="E80" s="14" t="s">
        <v>793</v>
      </c>
      <c r="F80" s="17">
        <v>379</v>
      </c>
      <c r="G80" s="17">
        <f t="shared" ref="G80:G83" si="1">ROUND(1-(H80/F80),3)</f>
        <v>6.3E-2</v>
      </c>
      <c r="H80" s="17">
        <v>355</v>
      </c>
      <c r="I80" s="17">
        <v>10.25</v>
      </c>
      <c r="J80" s="17">
        <v>8.2799999999999994</v>
      </c>
      <c r="K80" s="17">
        <v>6.87</v>
      </c>
      <c r="L80" s="17"/>
      <c r="M80" s="17"/>
      <c r="N80" s="17"/>
    </row>
    <row r="81" spans="3:14" ht="30">
      <c r="C81" s="59" t="s">
        <v>364</v>
      </c>
      <c r="D81" s="60"/>
      <c r="E81" s="14" t="s">
        <v>794</v>
      </c>
      <c r="F81" s="17">
        <v>599</v>
      </c>
      <c r="G81" s="17">
        <f t="shared" si="1"/>
        <v>7.8E-2</v>
      </c>
      <c r="H81" s="17">
        <v>552</v>
      </c>
      <c r="I81" s="17">
        <v>15.94</v>
      </c>
      <c r="J81" s="17">
        <v>12.88</v>
      </c>
      <c r="K81" s="17">
        <v>10.68</v>
      </c>
      <c r="L81" s="17"/>
      <c r="M81" s="17"/>
      <c r="N81" s="17"/>
    </row>
    <row r="82" spans="3:14" ht="30">
      <c r="C82" s="59" t="s">
        <v>365</v>
      </c>
      <c r="D82" s="60"/>
      <c r="E82" s="14" t="s">
        <v>795</v>
      </c>
      <c r="F82" s="17">
        <v>849</v>
      </c>
      <c r="G82" s="17">
        <f t="shared" si="1"/>
        <v>7.8E-2</v>
      </c>
      <c r="H82" s="17">
        <v>783</v>
      </c>
      <c r="I82" s="17">
        <v>22.61</v>
      </c>
      <c r="J82" s="17">
        <v>18.27</v>
      </c>
      <c r="K82" s="17">
        <v>15.14</v>
      </c>
      <c r="L82" s="17"/>
      <c r="M82" s="17"/>
      <c r="N82" s="17"/>
    </row>
    <row r="83" spans="3:14" ht="30">
      <c r="C83" s="59" t="s">
        <v>366</v>
      </c>
      <c r="D83" s="60"/>
      <c r="E83" s="14" t="s">
        <v>796</v>
      </c>
      <c r="F83" s="17">
        <v>1099</v>
      </c>
      <c r="G83" s="17">
        <f t="shared" si="1"/>
        <v>7.6999999999999999E-2</v>
      </c>
      <c r="H83" s="17">
        <v>1014</v>
      </c>
      <c r="I83" s="17">
        <v>29.28</v>
      </c>
      <c r="J83" s="17">
        <v>23.66</v>
      </c>
      <c r="K83" s="17">
        <v>19.61</v>
      </c>
      <c r="L83" s="17"/>
      <c r="M83" s="17"/>
      <c r="N83" s="17"/>
    </row>
    <row r="84" spans="3:14">
      <c r="C84" s="59"/>
      <c r="D84" s="60"/>
      <c r="E84" s="14"/>
      <c r="F84" s="17"/>
      <c r="G84" s="17"/>
      <c r="H84" s="17"/>
      <c r="I84" s="17"/>
      <c r="J84" s="17"/>
      <c r="K84" s="17"/>
      <c r="L84" s="17"/>
      <c r="M84" s="17"/>
      <c r="N84" s="17"/>
    </row>
    <row r="85" spans="3:14">
      <c r="C85" s="59"/>
      <c r="D85" s="60"/>
      <c r="E85" s="14"/>
      <c r="F85" s="17"/>
      <c r="G85" s="17"/>
      <c r="H85" s="17"/>
      <c r="I85" s="17"/>
      <c r="J85" s="17"/>
      <c r="K85" s="17"/>
      <c r="L85" s="17"/>
      <c r="M85" s="17"/>
      <c r="N85" s="17"/>
    </row>
    <row r="86" spans="3:14">
      <c r="C86" s="59"/>
      <c r="D86" s="60"/>
      <c r="E86" s="14"/>
      <c r="F86" s="17"/>
      <c r="G86" s="17"/>
      <c r="H86" s="17"/>
      <c r="I86" s="17"/>
      <c r="J86" s="17"/>
      <c r="K86" s="17"/>
      <c r="L86" s="17"/>
      <c r="M86" s="17"/>
      <c r="N86" s="17"/>
    </row>
    <row r="87" spans="3:14">
      <c r="C87" s="59"/>
      <c r="D87" s="60"/>
      <c r="E87" s="14"/>
      <c r="F87" s="17"/>
      <c r="G87" s="17"/>
      <c r="H87" s="17"/>
      <c r="I87" s="17"/>
      <c r="J87" s="17"/>
      <c r="K87" s="17"/>
      <c r="L87" s="17"/>
      <c r="M87" s="17"/>
      <c r="N87" s="17"/>
    </row>
    <row r="88" spans="3:14">
      <c r="C88" s="59"/>
      <c r="D88" s="60"/>
      <c r="E88" s="14"/>
      <c r="F88" s="17"/>
      <c r="G88" s="17"/>
      <c r="H88" s="17"/>
      <c r="I88" s="17"/>
      <c r="J88" s="17"/>
      <c r="K88" s="17"/>
      <c r="L88" s="17"/>
      <c r="M88" s="17"/>
      <c r="N88" s="17"/>
    </row>
    <row r="89" spans="3:14">
      <c r="C89" s="59"/>
      <c r="D89" s="60"/>
      <c r="E89" s="14"/>
      <c r="F89" s="17"/>
      <c r="G89" s="17"/>
      <c r="H89" s="17"/>
      <c r="I89" s="17"/>
      <c r="J89" s="17"/>
      <c r="K89" s="17"/>
      <c r="L89" s="17"/>
      <c r="M89" s="17"/>
      <c r="N89" s="17"/>
    </row>
    <row r="90" spans="3:14">
      <c r="C90" s="59"/>
      <c r="D90" s="60"/>
      <c r="E90" s="14"/>
      <c r="F90" s="17"/>
      <c r="G90" s="17"/>
      <c r="H90" s="17"/>
      <c r="I90" s="17"/>
      <c r="J90" s="17"/>
      <c r="K90" s="17"/>
      <c r="L90" s="17"/>
      <c r="M90" s="17"/>
      <c r="N90" s="17"/>
    </row>
    <row r="91" spans="3:14">
      <c r="C91" s="59"/>
      <c r="D91" s="60"/>
      <c r="E91" s="14"/>
      <c r="F91" s="17"/>
      <c r="G91" s="17"/>
      <c r="H91" s="17"/>
      <c r="I91" s="17"/>
      <c r="J91" s="17"/>
      <c r="K91" s="17"/>
      <c r="L91" s="17"/>
      <c r="M91" s="17"/>
      <c r="N91" s="17"/>
    </row>
    <row r="92" spans="3:14">
      <c r="C92" s="59"/>
      <c r="D92" s="60"/>
      <c r="E92" s="14"/>
      <c r="F92" s="17"/>
      <c r="G92" s="17"/>
      <c r="H92" s="17"/>
      <c r="I92" s="17"/>
      <c r="J92" s="17"/>
      <c r="K92" s="17"/>
      <c r="L92" s="17"/>
      <c r="M92" s="17"/>
      <c r="N92" s="17"/>
    </row>
    <row r="93" spans="3:14">
      <c r="C93" s="59"/>
      <c r="D93" s="60"/>
      <c r="E93" s="14"/>
      <c r="F93" s="17"/>
      <c r="G93" s="17"/>
      <c r="H93" s="17"/>
      <c r="I93" s="17"/>
      <c r="J93" s="17"/>
      <c r="K93" s="17"/>
      <c r="L93" s="17"/>
      <c r="M93" s="17"/>
      <c r="N93" s="17"/>
    </row>
    <row r="94" spans="3:14">
      <c r="C94" s="59"/>
      <c r="D94" s="60"/>
      <c r="E94" s="14"/>
      <c r="F94" s="17"/>
      <c r="G94" s="17"/>
      <c r="H94" s="17"/>
      <c r="I94" s="17"/>
      <c r="J94" s="17"/>
      <c r="K94" s="17"/>
      <c r="L94" s="17"/>
      <c r="M94" s="17"/>
      <c r="N94" s="17"/>
    </row>
    <row r="95" spans="3:14">
      <c r="C95" s="59"/>
      <c r="D95" s="60"/>
      <c r="E95" s="14"/>
      <c r="F95" s="17"/>
      <c r="G95" s="17"/>
      <c r="H95" s="17"/>
      <c r="I95" s="17"/>
      <c r="J95" s="17"/>
      <c r="K95" s="17"/>
      <c r="L95" s="17"/>
      <c r="M95" s="17"/>
      <c r="N95" s="17"/>
    </row>
    <row r="96" spans="3:14">
      <c r="C96" s="70" t="s">
        <v>23</v>
      </c>
      <c r="D96" s="70"/>
      <c r="E96" s="70"/>
      <c r="F96" s="70"/>
      <c r="G96" s="70"/>
      <c r="H96" s="70"/>
      <c r="I96" s="70"/>
      <c r="J96" s="70"/>
      <c r="K96" s="70"/>
    </row>
    <row r="97" spans="3:14">
      <c r="C97" s="59"/>
      <c r="D97" s="60"/>
      <c r="E97" s="14"/>
      <c r="F97" s="17"/>
      <c r="G97" s="17"/>
      <c r="H97" s="17"/>
      <c r="I97" s="17"/>
      <c r="J97" s="17"/>
      <c r="K97" s="17"/>
      <c r="L97" s="17"/>
      <c r="M97" s="17"/>
      <c r="N97" s="17"/>
    </row>
    <row r="98" spans="3:14">
      <c r="C98" s="59"/>
      <c r="D98" s="60"/>
      <c r="E98" s="14"/>
      <c r="F98" s="17"/>
      <c r="G98" s="17"/>
      <c r="H98" s="17"/>
      <c r="I98" s="17"/>
      <c r="J98" s="17"/>
      <c r="K98" s="17"/>
      <c r="L98" s="17"/>
      <c r="M98" s="17"/>
      <c r="N98" s="17"/>
    </row>
    <row r="99" spans="3:14">
      <c r="C99" s="59"/>
      <c r="D99" s="60"/>
      <c r="E99" s="14"/>
      <c r="F99" s="17"/>
      <c r="G99" s="17"/>
      <c r="H99" s="17"/>
      <c r="I99" s="17"/>
      <c r="J99" s="17"/>
      <c r="K99" s="17"/>
      <c r="L99" s="17"/>
      <c r="M99" s="17"/>
      <c r="N99" s="17"/>
    </row>
    <row r="100" spans="3:14">
      <c r="C100" s="59"/>
      <c r="D100" s="60"/>
      <c r="E100" s="14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3:14">
      <c r="C101" s="59"/>
      <c r="D101" s="60"/>
      <c r="E101" s="14"/>
      <c r="F101" s="17"/>
      <c r="G101" s="17"/>
      <c r="H101" s="17"/>
      <c r="I101" s="17"/>
      <c r="J101" s="17"/>
      <c r="K101" s="17"/>
      <c r="L101" s="17"/>
      <c r="M101" s="17"/>
      <c r="N101" s="17"/>
    </row>
    <row r="102" spans="3:14">
      <c r="C102" s="59"/>
      <c r="D102" s="60"/>
      <c r="E102" s="14"/>
      <c r="F102" s="17"/>
      <c r="G102" s="17"/>
      <c r="H102" s="17"/>
      <c r="I102" s="17"/>
      <c r="J102" s="17"/>
      <c r="K102" s="17"/>
      <c r="L102" s="17"/>
      <c r="M102" s="17"/>
      <c r="N102" s="17"/>
    </row>
    <row r="103" spans="3:14" ht="15" customHeight="1">
      <c r="C103" s="59"/>
      <c r="D103" s="60"/>
      <c r="E103" s="14"/>
      <c r="F103" s="17"/>
      <c r="G103" s="17"/>
      <c r="H103" s="17"/>
      <c r="I103" s="17"/>
      <c r="J103" s="17"/>
      <c r="K103" s="17"/>
      <c r="L103" s="17"/>
      <c r="M103" s="17"/>
      <c r="N103" s="17"/>
    </row>
    <row r="104" spans="3:14" ht="15" customHeight="1">
      <c r="C104" s="70" t="s">
        <v>22</v>
      </c>
      <c r="D104" s="70"/>
      <c r="E104" s="70"/>
      <c r="F104" s="70"/>
      <c r="G104" s="70"/>
      <c r="H104" s="70"/>
      <c r="I104" s="70"/>
      <c r="J104" s="70"/>
      <c r="K104" s="70"/>
    </row>
    <row r="105" spans="3:14" ht="15" customHeight="1">
      <c r="C105" s="59"/>
      <c r="D105" s="60"/>
      <c r="E105" s="14"/>
      <c r="F105" s="17"/>
      <c r="G105" s="17"/>
      <c r="H105" s="17"/>
      <c r="I105" s="17"/>
      <c r="J105" s="17"/>
      <c r="K105" s="17"/>
      <c r="L105" s="17"/>
      <c r="M105" s="17"/>
      <c r="N105" s="17"/>
    </row>
    <row r="106" spans="3:14" ht="15" customHeight="1">
      <c r="C106" s="59"/>
      <c r="D106" s="60"/>
      <c r="E106" s="14"/>
      <c r="F106" s="17"/>
      <c r="G106" s="17"/>
      <c r="H106" s="17"/>
      <c r="I106" s="17"/>
      <c r="J106" s="17"/>
      <c r="K106" s="17"/>
      <c r="L106" s="17"/>
      <c r="M106" s="17"/>
      <c r="N106" s="17"/>
    </row>
    <row r="107" spans="3:14" ht="15" customHeight="1">
      <c r="C107" s="59"/>
      <c r="D107" s="60"/>
      <c r="E107" s="14"/>
      <c r="F107" s="17"/>
      <c r="G107" s="17"/>
      <c r="H107" s="17"/>
      <c r="I107" s="17"/>
      <c r="J107" s="17"/>
      <c r="K107" s="17"/>
      <c r="L107" s="17"/>
      <c r="M107" s="17"/>
      <c r="N107" s="17"/>
    </row>
    <row r="108" spans="3:14" ht="15" customHeight="1">
      <c r="C108" s="59"/>
      <c r="D108" s="60"/>
      <c r="E108" s="14"/>
      <c r="F108" s="17"/>
      <c r="G108" s="17"/>
      <c r="H108" s="17"/>
      <c r="I108" s="17"/>
      <c r="J108" s="17"/>
      <c r="K108" s="17"/>
      <c r="L108" s="17"/>
      <c r="M108" s="17"/>
      <c r="N108" s="17"/>
    </row>
    <row r="109" spans="3:14" ht="15" customHeight="1">
      <c r="C109" s="59"/>
      <c r="D109" s="60"/>
      <c r="E109" s="14"/>
      <c r="F109" s="17"/>
      <c r="G109" s="17"/>
      <c r="H109" s="17"/>
      <c r="I109" s="17"/>
      <c r="J109" s="17"/>
      <c r="K109" s="17"/>
      <c r="L109" s="17"/>
      <c r="M109" s="17"/>
      <c r="N109" s="17"/>
    </row>
    <row r="110" spans="3:14" ht="15" customHeight="1">
      <c r="C110" s="59"/>
      <c r="D110" s="60"/>
      <c r="E110" s="14"/>
      <c r="F110" s="17"/>
      <c r="G110" s="17"/>
      <c r="H110" s="17"/>
      <c r="I110" s="17"/>
      <c r="J110" s="17"/>
      <c r="K110" s="17"/>
      <c r="L110" s="17"/>
      <c r="M110" s="17"/>
      <c r="N110" s="17"/>
    </row>
    <row r="111" spans="3:14" ht="15" customHeight="1">
      <c r="C111" s="70" t="s">
        <v>63</v>
      </c>
      <c r="D111" s="70"/>
      <c r="E111" s="70"/>
      <c r="F111" s="70"/>
      <c r="G111" s="70"/>
      <c r="H111" s="70"/>
      <c r="I111" s="70"/>
      <c r="J111" s="70"/>
      <c r="K111" s="71"/>
    </row>
    <row r="112" spans="3:14" ht="15" customHeight="1">
      <c r="C112" s="59"/>
      <c r="D112" s="60"/>
      <c r="E112" s="14"/>
      <c r="F112" s="17"/>
      <c r="G112" s="17"/>
      <c r="H112" s="17"/>
      <c r="I112" s="17"/>
      <c r="J112" s="17"/>
      <c r="K112" s="17"/>
      <c r="L112" s="17"/>
      <c r="M112" s="17"/>
      <c r="N112" s="17"/>
    </row>
    <row r="113" spans="3:14" ht="15" customHeight="1">
      <c r="C113" s="59"/>
      <c r="D113" s="60"/>
      <c r="E113" s="14"/>
      <c r="F113" s="17"/>
      <c r="G113" s="17"/>
      <c r="H113" s="17"/>
      <c r="I113" s="17"/>
      <c r="J113" s="17"/>
      <c r="K113" s="17"/>
      <c r="L113" s="17"/>
      <c r="M113" s="17"/>
      <c r="N113" s="17"/>
    </row>
    <row r="114" spans="3:14" ht="15" customHeight="1">
      <c r="C114" s="59"/>
      <c r="D114" s="60"/>
      <c r="E114" s="14"/>
      <c r="F114" s="17"/>
      <c r="G114" s="17"/>
      <c r="H114" s="17"/>
      <c r="I114" s="17"/>
      <c r="J114" s="17"/>
      <c r="K114" s="17"/>
      <c r="L114" s="17"/>
      <c r="M114" s="17"/>
      <c r="N114" s="17"/>
    </row>
    <row r="115" spans="3:14" ht="15" customHeight="1">
      <c r="C115" s="59"/>
      <c r="D115" s="60"/>
      <c r="E115" s="14"/>
      <c r="F115" s="17"/>
      <c r="G115" s="17"/>
      <c r="H115" s="17"/>
      <c r="I115" s="17"/>
      <c r="J115" s="17"/>
      <c r="K115" s="17"/>
      <c r="L115" s="17"/>
      <c r="M115" s="17"/>
      <c r="N115" s="17"/>
    </row>
    <row r="116" spans="3:14" ht="15" customHeight="1">
      <c r="C116" s="59"/>
      <c r="D116" s="60"/>
      <c r="E116" s="14"/>
      <c r="F116" s="17"/>
      <c r="G116" s="17"/>
      <c r="H116" s="17"/>
      <c r="I116" s="17"/>
      <c r="J116" s="17"/>
      <c r="K116" s="17"/>
      <c r="L116" s="17"/>
      <c r="M116" s="17"/>
      <c r="N116" s="17"/>
    </row>
    <row r="117" spans="3:14" ht="15" customHeight="1">
      <c r="C117" s="59"/>
      <c r="D117" s="60"/>
      <c r="E117" s="14"/>
      <c r="F117" s="17"/>
      <c r="G117" s="17"/>
      <c r="H117" s="17"/>
      <c r="I117" s="17"/>
      <c r="J117" s="17"/>
      <c r="K117" s="17"/>
      <c r="L117" s="17"/>
      <c r="M117" s="17"/>
      <c r="N117" s="17"/>
    </row>
    <row r="118" spans="3:14" ht="15" customHeight="1">
      <c r="C118" s="59"/>
      <c r="D118" s="60"/>
      <c r="E118" s="14"/>
      <c r="F118" s="17"/>
      <c r="G118" s="17"/>
      <c r="H118" s="17"/>
      <c r="I118" s="17"/>
      <c r="J118" s="17"/>
      <c r="K118" s="17"/>
      <c r="L118" s="17"/>
      <c r="M118" s="17"/>
      <c r="N118" s="17"/>
    </row>
    <row r="119" spans="3:14" ht="15" customHeight="1">
      <c r="C119" s="59"/>
      <c r="D119" s="60"/>
      <c r="E119" s="14"/>
      <c r="F119" s="17"/>
      <c r="G119" s="17"/>
      <c r="H119" s="17"/>
      <c r="I119" s="17"/>
      <c r="J119" s="17"/>
      <c r="K119" s="17"/>
      <c r="L119" s="17"/>
      <c r="M119" s="17"/>
      <c r="N119" s="17"/>
    </row>
    <row r="120" spans="3:14" ht="15" customHeight="1">
      <c r="C120" s="59"/>
      <c r="D120" s="60"/>
      <c r="E120" s="14"/>
      <c r="F120" s="17"/>
      <c r="G120" s="17"/>
      <c r="H120" s="17"/>
      <c r="I120" s="17"/>
      <c r="J120" s="17"/>
      <c r="K120" s="17"/>
      <c r="L120" s="17"/>
      <c r="M120" s="17"/>
      <c r="N120" s="17"/>
    </row>
    <row r="121" spans="3:14">
      <c r="C121" s="3" t="s">
        <v>16</v>
      </c>
      <c r="F121" s="18"/>
      <c r="G121" s="18"/>
      <c r="H121" s="18"/>
      <c r="I121" s="18"/>
      <c r="J121" s="18"/>
      <c r="K121" s="18"/>
    </row>
    <row r="122" spans="3:14">
      <c r="C122" s="72" t="s">
        <v>52</v>
      </c>
      <c r="D122" s="73"/>
      <c r="E122" s="27">
        <v>400</v>
      </c>
      <c r="F122" s="19"/>
      <c r="G122" s="20"/>
      <c r="H122" s="20"/>
      <c r="I122" s="17"/>
      <c r="J122" s="17"/>
      <c r="K122" s="17"/>
      <c r="L122" s="17"/>
      <c r="M122" s="17"/>
      <c r="N122" s="17"/>
    </row>
    <row r="123" spans="3:14">
      <c r="C123" s="72"/>
      <c r="D123" s="73"/>
      <c r="E123" s="27"/>
      <c r="F123" s="19"/>
      <c r="G123" s="20"/>
      <c r="H123" s="20"/>
      <c r="I123" s="17"/>
      <c r="J123" s="17"/>
      <c r="K123" s="17"/>
      <c r="L123" s="17"/>
      <c r="M123" s="17"/>
      <c r="N123" s="17"/>
    </row>
    <row r="124" spans="3:14">
      <c r="C124" s="59"/>
      <c r="D124" s="60"/>
      <c r="E124" s="27"/>
      <c r="F124" s="19"/>
      <c r="G124" s="20"/>
      <c r="H124" s="20"/>
      <c r="I124" s="17"/>
      <c r="J124" s="17"/>
      <c r="K124" s="17"/>
      <c r="L124" s="17"/>
      <c r="M124" s="17"/>
      <c r="N124" s="17"/>
    </row>
    <row r="125" spans="3:14">
      <c r="C125" s="59"/>
      <c r="D125" s="60"/>
      <c r="E125" s="27"/>
      <c r="F125" s="19"/>
      <c r="G125" s="20"/>
      <c r="H125" s="20"/>
      <c r="I125" s="17"/>
      <c r="J125" s="17"/>
      <c r="K125" s="17"/>
      <c r="L125" s="17"/>
      <c r="M125" s="17"/>
      <c r="N125" s="17"/>
    </row>
    <row r="126" spans="3:14">
      <c r="C126" s="59"/>
      <c r="D126" s="60"/>
      <c r="E126" s="27"/>
      <c r="F126" s="19"/>
      <c r="G126" s="20"/>
      <c r="H126" s="20"/>
      <c r="I126" s="17"/>
      <c r="J126" s="17"/>
      <c r="K126" s="17"/>
      <c r="L126" s="17"/>
      <c r="M126" s="17"/>
      <c r="N126" s="17"/>
    </row>
    <row r="127" spans="3:14">
      <c r="C127" s="59"/>
      <c r="D127" s="60"/>
      <c r="E127" s="27"/>
      <c r="F127" s="19"/>
      <c r="G127" s="20"/>
      <c r="H127" s="20"/>
      <c r="I127" s="17"/>
      <c r="J127" s="17"/>
      <c r="K127" s="17"/>
      <c r="L127" s="17"/>
      <c r="M127" s="17"/>
      <c r="N127" s="17"/>
    </row>
    <row r="128" spans="3:14">
      <c r="C128" s="74" t="s">
        <v>72</v>
      </c>
      <c r="D128" s="71"/>
      <c r="E128" s="24" t="s">
        <v>360</v>
      </c>
      <c r="F128" s="24"/>
      <c r="G128" s="24"/>
      <c r="H128" s="24"/>
      <c r="I128" s="24"/>
      <c r="J128" s="24"/>
      <c r="K128" s="24"/>
      <c r="L128" s="24"/>
      <c r="M128" s="24"/>
      <c r="N128" s="24"/>
    </row>
    <row r="129" spans="2:14">
      <c r="C129" s="74" t="s">
        <v>29</v>
      </c>
      <c r="D129" s="71"/>
      <c r="E129" s="24" t="s">
        <v>104</v>
      </c>
      <c r="F129" s="24"/>
      <c r="G129" s="24"/>
      <c r="H129" s="24"/>
      <c r="I129" s="24"/>
      <c r="J129" s="24"/>
      <c r="K129" s="24"/>
      <c r="L129" s="24"/>
      <c r="M129" s="24"/>
      <c r="N129" s="24"/>
    </row>
    <row r="130" spans="2:14">
      <c r="C130" s="74" t="s">
        <v>45</v>
      </c>
      <c r="D130" s="71"/>
      <c r="E130" s="24" t="s">
        <v>361</v>
      </c>
      <c r="F130" s="24"/>
      <c r="G130" s="24"/>
      <c r="H130" s="24"/>
      <c r="I130" s="24"/>
      <c r="J130" s="24"/>
      <c r="K130" s="24"/>
      <c r="L130" s="24"/>
      <c r="M130" s="24"/>
      <c r="N130" s="24"/>
    </row>
    <row r="131" spans="2:14">
      <c r="C131" s="74" t="s">
        <v>64</v>
      </c>
      <c r="D131" s="71"/>
      <c r="E131" s="24" t="s">
        <v>105</v>
      </c>
      <c r="F131" s="24"/>
      <c r="G131" s="24"/>
      <c r="H131" s="24"/>
      <c r="I131" s="24"/>
      <c r="J131" s="24"/>
      <c r="K131" s="24"/>
      <c r="L131" s="24"/>
      <c r="M131" s="24"/>
      <c r="N131" s="24"/>
    </row>
    <row r="132" spans="2:14">
      <c r="C132" s="74" t="s">
        <v>59</v>
      </c>
      <c r="D132" s="71"/>
      <c r="E132" s="24" t="s">
        <v>105</v>
      </c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2:14" ht="15.75">
      <c r="F133" s="6"/>
    </row>
    <row r="134" spans="2:14">
      <c r="C134" s="4" t="s">
        <v>2</v>
      </c>
      <c r="D134" s="5" t="s">
        <v>367</v>
      </c>
      <c r="E134" s="1"/>
    </row>
    <row r="135" spans="2:14" ht="15.75">
      <c r="C135" s="4" t="s">
        <v>5</v>
      </c>
      <c r="D135" s="16" t="s">
        <v>368</v>
      </c>
      <c r="E135" s="1"/>
    </row>
    <row r="136" spans="2:14" ht="15" customHeight="1">
      <c r="C136" s="4" t="s">
        <v>70</v>
      </c>
      <c r="D136" s="5" t="s">
        <v>92</v>
      </c>
      <c r="E136" s="1"/>
    </row>
    <row r="137" spans="2:14">
      <c r="C137" s="4" t="s">
        <v>71</v>
      </c>
      <c r="D137" s="5" t="s">
        <v>354</v>
      </c>
    </row>
    <row r="138" spans="2:14" s="10" customFormat="1">
      <c r="B138" s="9"/>
      <c r="F138" s="63" t="s">
        <v>3</v>
      </c>
      <c r="G138" s="64"/>
      <c r="H138" s="65"/>
      <c r="I138" s="61" t="s">
        <v>4</v>
      </c>
      <c r="J138" s="61"/>
      <c r="K138" s="61"/>
      <c r="L138" s="61" t="s">
        <v>49</v>
      </c>
      <c r="M138" s="61"/>
      <c r="N138" s="61"/>
    </row>
    <row r="139" spans="2:14" s="10" customFormat="1">
      <c r="B139" s="9"/>
      <c r="F139" s="63" t="s">
        <v>6</v>
      </c>
      <c r="G139" s="64"/>
      <c r="H139" s="65"/>
      <c r="I139" s="62" t="s">
        <v>48</v>
      </c>
      <c r="J139" s="62"/>
      <c r="K139" s="62"/>
      <c r="L139" s="62" t="s">
        <v>48</v>
      </c>
      <c r="M139" s="62"/>
      <c r="N139" s="62"/>
    </row>
    <row r="140" spans="2:14" s="13" customFormat="1">
      <c r="B140" s="11"/>
      <c r="C140" s="66" t="s">
        <v>14</v>
      </c>
      <c r="D140" s="67"/>
      <c r="E140" s="35" t="s">
        <v>17</v>
      </c>
      <c r="F140" s="35" t="s">
        <v>8</v>
      </c>
      <c r="G140" s="35" t="s">
        <v>18</v>
      </c>
      <c r="H140" s="35" t="s">
        <v>19</v>
      </c>
      <c r="I140" s="35" t="s">
        <v>9</v>
      </c>
      <c r="J140" s="35" t="s">
        <v>10</v>
      </c>
      <c r="K140" s="35" t="s">
        <v>11</v>
      </c>
      <c r="L140" s="35" t="s">
        <v>9</v>
      </c>
      <c r="M140" s="35" t="s">
        <v>10</v>
      </c>
      <c r="N140" s="35" t="s">
        <v>11</v>
      </c>
    </row>
    <row r="141" spans="2:14" ht="33" customHeight="1">
      <c r="C141" s="68" t="s">
        <v>15</v>
      </c>
      <c r="D141" s="69"/>
      <c r="E141" s="14" t="s">
        <v>798</v>
      </c>
      <c r="F141" s="17">
        <v>22995</v>
      </c>
      <c r="G141" s="39">
        <f>ROUND(1-(H141/F141),3)</f>
        <v>0.184</v>
      </c>
      <c r="H141" s="17">
        <v>18773</v>
      </c>
      <c r="I141" s="17">
        <v>542.16</v>
      </c>
      <c r="J141" s="17">
        <v>437.97</v>
      </c>
      <c r="K141" s="17">
        <v>363.07</v>
      </c>
      <c r="L141" s="17"/>
      <c r="M141" s="17"/>
      <c r="N141" s="17"/>
    </row>
    <row r="142" spans="2:14">
      <c r="B142" s="15"/>
      <c r="C142" s="75" t="s">
        <v>20</v>
      </c>
      <c r="D142" s="75"/>
      <c r="E142" s="75"/>
      <c r="F142" s="75"/>
      <c r="G142" s="75"/>
      <c r="H142" s="75"/>
      <c r="I142" s="75"/>
      <c r="J142" s="75"/>
      <c r="K142" s="75"/>
    </row>
    <row r="143" spans="2:14" ht="75">
      <c r="C143" s="59" t="s">
        <v>369</v>
      </c>
      <c r="D143" s="60"/>
      <c r="E143" s="14" t="s">
        <v>799</v>
      </c>
      <c r="F143" s="17">
        <v>400</v>
      </c>
      <c r="G143" s="39">
        <f>ROUND(1-(H143/F143),3)</f>
        <v>0.35299999999999998</v>
      </c>
      <c r="H143" s="17">
        <v>259</v>
      </c>
      <c r="I143" s="17">
        <v>7.48</v>
      </c>
      <c r="J143" s="17">
        <v>6.04</v>
      </c>
      <c r="K143" s="17">
        <v>5.01</v>
      </c>
      <c r="L143" s="17"/>
      <c r="M143" s="17"/>
      <c r="N143" s="17"/>
    </row>
    <row r="144" spans="2:14" ht="30">
      <c r="C144" s="59" t="s">
        <v>370</v>
      </c>
      <c r="D144" s="60"/>
      <c r="E144" s="14" t="s">
        <v>800</v>
      </c>
      <c r="F144" s="17">
        <v>600</v>
      </c>
      <c r="G144" s="17">
        <f t="shared" ref="G144:G150" si="2">ROUND(1-(H144/F144),3)</f>
        <v>0.35299999999999998</v>
      </c>
      <c r="H144" s="17">
        <v>388</v>
      </c>
      <c r="I144" s="17">
        <v>11.21</v>
      </c>
      <c r="J144" s="17">
        <v>9.0500000000000007</v>
      </c>
      <c r="K144" s="17">
        <v>7.5</v>
      </c>
      <c r="L144" s="17"/>
      <c r="M144" s="17"/>
      <c r="N144" s="17"/>
    </row>
    <row r="145" spans="3:14" ht="30">
      <c r="C145" s="59" t="s">
        <v>371</v>
      </c>
      <c r="D145" s="60"/>
      <c r="E145" s="14" t="s">
        <v>801</v>
      </c>
      <c r="F145" s="17">
        <v>595</v>
      </c>
      <c r="G145" s="17">
        <f t="shared" si="2"/>
        <v>0.34799999999999998</v>
      </c>
      <c r="H145" s="17">
        <v>388</v>
      </c>
      <c r="I145" s="17">
        <v>11.21</v>
      </c>
      <c r="J145" s="17">
        <v>9.0500000000000007</v>
      </c>
      <c r="K145" s="17">
        <v>7.5</v>
      </c>
      <c r="L145" s="17"/>
      <c r="M145" s="17"/>
      <c r="N145" s="17"/>
    </row>
    <row r="146" spans="3:14" ht="45">
      <c r="C146" s="59" t="s">
        <v>372</v>
      </c>
      <c r="D146" s="60"/>
      <c r="E146" s="14" t="s">
        <v>802</v>
      </c>
      <c r="F146" s="17">
        <v>160</v>
      </c>
      <c r="G146" s="17">
        <f t="shared" si="2"/>
        <v>0.33800000000000002</v>
      </c>
      <c r="H146" s="17">
        <v>106</v>
      </c>
      <c r="I146" s="17">
        <v>3.06</v>
      </c>
      <c r="J146" s="17">
        <v>2.4700000000000002</v>
      </c>
      <c r="K146" s="17">
        <v>2.0499999999999998</v>
      </c>
      <c r="L146" s="17"/>
      <c r="M146" s="17"/>
      <c r="N146" s="17"/>
    </row>
    <row r="147" spans="3:14" ht="60">
      <c r="C147" s="59" t="s">
        <v>373</v>
      </c>
      <c r="D147" s="60"/>
      <c r="E147" s="14" t="s">
        <v>803</v>
      </c>
      <c r="F147" s="17">
        <v>160</v>
      </c>
      <c r="G147" s="17">
        <f t="shared" si="2"/>
        <v>0.33800000000000002</v>
      </c>
      <c r="H147" s="17">
        <v>106</v>
      </c>
      <c r="I147" s="17">
        <v>3.06</v>
      </c>
      <c r="J147" s="17">
        <v>2.4700000000000002</v>
      </c>
      <c r="K147" s="17">
        <v>2.0499999999999998</v>
      </c>
      <c r="L147" s="17"/>
      <c r="M147" s="17"/>
      <c r="N147" s="17"/>
    </row>
    <row r="148" spans="3:14" ht="60">
      <c r="C148" s="59" t="s">
        <v>374</v>
      </c>
      <c r="D148" s="60"/>
      <c r="E148" s="14" t="s">
        <v>804</v>
      </c>
      <c r="F148" s="17">
        <v>160</v>
      </c>
      <c r="G148" s="17">
        <f t="shared" si="2"/>
        <v>0.33800000000000002</v>
      </c>
      <c r="H148" s="17">
        <v>106</v>
      </c>
      <c r="I148" s="17">
        <v>3.06</v>
      </c>
      <c r="J148" s="17">
        <v>2.4700000000000002</v>
      </c>
      <c r="K148" s="17">
        <v>2.0499999999999998</v>
      </c>
      <c r="L148" s="17"/>
      <c r="M148" s="17"/>
      <c r="N148" s="17"/>
    </row>
    <row r="149" spans="3:14" ht="45">
      <c r="C149" s="59" t="s">
        <v>375</v>
      </c>
      <c r="D149" s="60"/>
      <c r="E149" s="14" t="s">
        <v>805</v>
      </c>
      <c r="F149" s="17">
        <v>160</v>
      </c>
      <c r="G149" s="17">
        <f t="shared" si="2"/>
        <v>0.33800000000000002</v>
      </c>
      <c r="H149" s="17">
        <v>106</v>
      </c>
      <c r="I149" s="17">
        <v>3.06</v>
      </c>
      <c r="J149" s="17">
        <v>2.4700000000000002</v>
      </c>
      <c r="K149" s="17">
        <v>2.0499999999999998</v>
      </c>
      <c r="L149" s="17"/>
      <c r="M149" s="17"/>
      <c r="N149" s="17"/>
    </row>
    <row r="150" spans="3:14" ht="30">
      <c r="C150" s="59" t="s">
        <v>376</v>
      </c>
      <c r="D150" s="60"/>
      <c r="E150" s="14" t="s">
        <v>806</v>
      </c>
      <c r="F150" s="17">
        <v>70</v>
      </c>
      <c r="G150" s="17">
        <f t="shared" si="2"/>
        <v>0.32900000000000001</v>
      </c>
      <c r="H150" s="17">
        <v>47</v>
      </c>
      <c r="I150" s="17">
        <v>1.36</v>
      </c>
      <c r="J150" s="17">
        <v>1.1000000000000001</v>
      </c>
      <c r="K150" s="17">
        <v>0.91</v>
      </c>
      <c r="L150" s="17"/>
      <c r="M150" s="17"/>
      <c r="N150" s="17"/>
    </row>
    <row r="151" spans="3:14">
      <c r="C151" s="59"/>
      <c r="D151" s="60"/>
      <c r="E151" s="14"/>
      <c r="F151" s="17"/>
      <c r="G151" s="17"/>
      <c r="H151" s="17"/>
      <c r="I151" s="17"/>
      <c r="J151" s="17"/>
      <c r="K151" s="17"/>
      <c r="L151" s="17"/>
      <c r="M151" s="17"/>
      <c r="N151" s="17"/>
    </row>
    <row r="152" spans="3:14">
      <c r="C152" s="59"/>
      <c r="D152" s="60"/>
      <c r="E152" s="14"/>
      <c r="F152" s="17"/>
      <c r="G152" s="17"/>
      <c r="H152" s="17"/>
      <c r="I152" s="17"/>
      <c r="J152" s="17"/>
      <c r="K152" s="17"/>
      <c r="L152" s="17"/>
      <c r="M152" s="17"/>
      <c r="N152" s="17"/>
    </row>
    <row r="153" spans="3:14">
      <c r="C153" s="59"/>
      <c r="D153" s="60"/>
      <c r="E153" s="14"/>
      <c r="F153" s="17"/>
      <c r="G153" s="17"/>
      <c r="H153" s="17"/>
      <c r="I153" s="17"/>
      <c r="J153" s="17"/>
      <c r="K153" s="17"/>
      <c r="L153" s="17"/>
      <c r="M153" s="17"/>
      <c r="N153" s="17"/>
    </row>
    <row r="154" spans="3:14">
      <c r="C154" s="59"/>
      <c r="D154" s="60"/>
      <c r="E154" s="14"/>
      <c r="F154" s="17"/>
      <c r="G154" s="17"/>
      <c r="H154" s="17"/>
      <c r="I154" s="17"/>
      <c r="J154" s="17"/>
      <c r="K154" s="17"/>
      <c r="L154" s="17"/>
      <c r="M154" s="17"/>
      <c r="N154" s="17"/>
    </row>
    <row r="155" spans="3:14">
      <c r="C155" s="59"/>
      <c r="D155" s="60"/>
      <c r="E155" s="14"/>
      <c r="F155" s="17"/>
      <c r="G155" s="17"/>
      <c r="H155" s="17"/>
      <c r="I155" s="17"/>
      <c r="J155" s="17"/>
      <c r="K155" s="17"/>
      <c r="L155" s="17"/>
      <c r="M155" s="17"/>
      <c r="N155" s="17"/>
    </row>
    <row r="156" spans="3:14">
      <c r="C156" s="59"/>
      <c r="D156" s="60"/>
      <c r="E156" s="14"/>
      <c r="F156" s="17"/>
      <c r="G156" s="17"/>
      <c r="H156" s="17"/>
      <c r="I156" s="17"/>
      <c r="J156" s="17"/>
      <c r="K156" s="17"/>
      <c r="L156" s="17"/>
      <c r="M156" s="17"/>
      <c r="N156" s="17"/>
    </row>
    <row r="157" spans="3:14">
      <c r="C157" s="59"/>
      <c r="D157" s="60"/>
      <c r="E157" s="14"/>
      <c r="F157" s="17"/>
      <c r="G157" s="17"/>
      <c r="H157" s="17"/>
      <c r="I157" s="17"/>
      <c r="J157" s="17"/>
      <c r="K157" s="17"/>
      <c r="L157" s="17"/>
      <c r="M157" s="17"/>
      <c r="N157" s="17"/>
    </row>
    <row r="158" spans="3:14">
      <c r="C158" s="59"/>
      <c r="D158" s="60"/>
      <c r="E158" s="14"/>
      <c r="F158" s="17"/>
      <c r="G158" s="17"/>
      <c r="H158" s="17"/>
      <c r="I158" s="17"/>
      <c r="J158" s="17"/>
      <c r="K158" s="17"/>
      <c r="L158" s="17"/>
      <c r="M158" s="17"/>
      <c r="N158" s="17"/>
    </row>
    <row r="159" spans="3:14">
      <c r="C159" s="59"/>
      <c r="D159" s="60"/>
      <c r="E159" s="14"/>
      <c r="F159" s="17"/>
      <c r="G159" s="17"/>
      <c r="H159" s="17"/>
      <c r="I159" s="17"/>
      <c r="J159" s="17"/>
      <c r="K159" s="17"/>
      <c r="L159" s="17"/>
      <c r="M159" s="17"/>
      <c r="N159" s="17"/>
    </row>
    <row r="160" spans="3:14">
      <c r="C160" s="70" t="s">
        <v>23</v>
      </c>
      <c r="D160" s="70"/>
      <c r="E160" s="70"/>
      <c r="F160" s="70"/>
      <c r="G160" s="70"/>
      <c r="H160" s="70"/>
      <c r="I160" s="70"/>
      <c r="J160" s="70"/>
      <c r="K160" s="70"/>
    </row>
    <row r="161" spans="3:14">
      <c r="C161" s="59"/>
      <c r="D161" s="60"/>
      <c r="E161" s="14"/>
      <c r="F161" s="17"/>
      <c r="G161" s="17"/>
      <c r="H161" s="17"/>
      <c r="I161" s="17"/>
      <c r="J161" s="17"/>
      <c r="K161" s="17"/>
      <c r="L161" s="17"/>
      <c r="M161" s="17"/>
      <c r="N161" s="17"/>
    </row>
    <row r="162" spans="3:14">
      <c r="C162" s="59"/>
      <c r="D162" s="60"/>
      <c r="E162" s="14"/>
      <c r="F162" s="17"/>
      <c r="G162" s="17"/>
      <c r="H162" s="17"/>
      <c r="I162" s="17"/>
      <c r="J162" s="17"/>
      <c r="K162" s="17"/>
      <c r="L162" s="17"/>
      <c r="M162" s="17"/>
      <c r="N162" s="17"/>
    </row>
    <row r="163" spans="3:14">
      <c r="C163" s="59"/>
      <c r="D163" s="60"/>
      <c r="E163" s="14"/>
      <c r="F163" s="17"/>
      <c r="G163" s="17"/>
      <c r="H163" s="17"/>
      <c r="I163" s="17"/>
      <c r="J163" s="17"/>
      <c r="K163" s="17"/>
      <c r="L163" s="17"/>
      <c r="M163" s="17"/>
      <c r="N163" s="17"/>
    </row>
    <row r="164" spans="3:14">
      <c r="C164" s="59"/>
      <c r="D164" s="60"/>
      <c r="E164" s="14"/>
      <c r="F164" s="17"/>
      <c r="G164" s="17"/>
      <c r="H164" s="17"/>
      <c r="I164" s="17"/>
      <c r="J164" s="17"/>
      <c r="K164" s="17"/>
      <c r="L164" s="17"/>
      <c r="M164" s="17"/>
      <c r="N164" s="17"/>
    </row>
    <row r="165" spans="3:14">
      <c r="C165" s="59"/>
      <c r="D165" s="60"/>
      <c r="E165" s="14"/>
      <c r="F165" s="17"/>
      <c r="G165" s="17"/>
      <c r="H165" s="17"/>
      <c r="I165" s="17"/>
      <c r="J165" s="17"/>
      <c r="K165" s="17"/>
      <c r="L165" s="17"/>
      <c r="M165" s="17"/>
      <c r="N165" s="17"/>
    </row>
    <row r="166" spans="3:14">
      <c r="C166" s="59"/>
      <c r="D166" s="60"/>
      <c r="E166" s="14"/>
      <c r="F166" s="17"/>
      <c r="G166" s="17"/>
      <c r="H166" s="17"/>
      <c r="I166" s="17"/>
      <c r="J166" s="17"/>
      <c r="K166" s="17"/>
      <c r="L166" s="17"/>
      <c r="M166" s="17"/>
      <c r="N166" s="17"/>
    </row>
    <row r="167" spans="3:14" ht="15" customHeight="1">
      <c r="C167" s="59"/>
      <c r="D167" s="60"/>
      <c r="E167" s="14"/>
      <c r="F167" s="17"/>
      <c r="G167" s="17"/>
      <c r="H167" s="17"/>
      <c r="I167" s="17"/>
      <c r="J167" s="17"/>
      <c r="K167" s="17"/>
      <c r="L167" s="17"/>
      <c r="M167" s="17"/>
      <c r="N167" s="17"/>
    </row>
    <row r="168" spans="3:14" ht="15" customHeight="1">
      <c r="C168" s="70" t="s">
        <v>22</v>
      </c>
      <c r="D168" s="70"/>
      <c r="E168" s="70"/>
      <c r="F168" s="70"/>
      <c r="G168" s="70"/>
      <c r="H168" s="70"/>
      <c r="I168" s="70"/>
      <c r="J168" s="70"/>
      <c r="K168" s="70"/>
    </row>
    <row r="169" spans="3:14" ht="15" customHeight="1">
      <c r="C169" s="59"/>
      <c r="D169" s="60"/>
      <c r="E169" s="14"/>
      <c r="F169" s="17"/>
      <c r="G169" s="17"/>
      <c r="H169" s="17"/>
      <c r="I169" s="17"/>
      <c r="J169" s="17"/>
      <c r="K169" s="17"/>
      <c r="L169" s="17"/>
      <c r="M169" s="17"/>
      <c r="N169" s="17"/>
    </row>
    <row r="170" spans="3:14" ht="15" customHeight="1">
      <c r="C170" s="59"/>
      <c r="D170" s="60"/>
      <c r="E170" s="14"/>
      <c r="F170" s="17"/>
      <c r="G170" s="17"/>
      <c r="H170" s="17"/>
      <c r="I170" s="17"/>
      <c r="J170" s="17"/>
      <c r="K170" s="17"/>
      <c r="L170" s="17"/>
      <c r="M170" s="17"/>
      <c r="N170" s="17"/>
    </row>
    <row r="171" spans="3:14" ht="15" customHeight="1">
      <c r="C171" s="59"/>
      <c r="D171" s="60"/>
      <c r="E171" s="14"/>
      <c r="F171" s="17"/>
      <c r="G171" s="17"/>
      <c r="H171" s="17"/>
      <c r="I171" s="17"/>
      <c r="J171" s="17"/>
      <c r="K171" s="17"/>
      <c r="L171" s="17"/>
      <c r="M171" s="17"/>
      <c r="N171" s="17"/>
    </row>
    <row r="172" spans="3:14" ht="15" customHeight="1">
      <c r="C172" s="59"/>
      <c r="D172" s="60"/>
      <c r="E172" s="14"/>
      <c r="F172" s="17"/>
      <c r="G172" s="17"/>
      <c r="H172" s="17"/>
      <c r="I172" s="17"/>
      <c r="J172" s="17"/>
      <c r="K172" s="17"/>
      <c r="L172" s="17"/>
      <c r="M172" s="17"/>
      <c r="N172" s="17"/>
    </row>
    <row r="173" spans="3:14" ht="15" customHeight="1">
      <c r="C173" s="59"/>
      <c r="D173" s="60"/>
      <c r="E173" s="14"/>
      <c r="F173" s="17"/>
      <c r="G173" s="17"/>
      <c r="H173" s="17"/>
      <c r="I173" s="17"/>
      <c r="J173" s="17"/>
      <c r="K173" s="17"/>
      <c r="L173" s="17"/>
      <c r="M173" s="17"/>
      <c r="N173" s="17"/>
    </row>
    <row r="174" spans="3:14" ht="15" customHeight="1">
      <c r="C174" s="59"/>
      <c r="D174" s="60"/>
      <c r="E174" s="14"/>
      <c r="F174" s="17"/>
      <c r="G174" s="17"/>
      <c r="H174" s="17"/>
      <c r="I174" s="17"/>
      <c r="J174" s="17"/>
      <c r="K174" s="17"/>
      <c r="L174" s="17"/>
      <c r="M174" s="17"/>
      <c r="N174" s="17"/>
    </row>
    <row r="175" spans="3:14" ht="15" customHeight="1">
      <c r="C175" s="70" t="s">
        <v>63</v>
      </c>
      <c r="D175" s="70"/>
      <c r="E175" s="70"/>
      <c r="F175" s="70"/>
      <c r="G175" s="70"/>
      <c r="H175" s="70"/>
      <c r="I175" s="70"/>
      <c r="J175" s="70"/>
      <c r="K175" s="71"/>
    </row>
    <row r="176" spans="3:14" ht="15" customHeight="1">
      <c r="C176" s="59"/>
      <c r="D176" s="60"/>
      <c r="E176" s="14"/>
      <c r="F176" s="17"/>
      <c r="G176" s="17"/>
      <c r="H176" s="17"/>
      <c r="I176" s="17"/>
      <c r="J176" s="17"/>
      <c r="K176" s="17"/>
      <c r="L176" s="17"/>
      <c r="M176" s="17"/>
      <c r="N176" s="17"/>
    </row>
    <row r="177" spans="3:14" ht="15" customHeight="1">
      <c r="C177" s="59"/>
      <c r="D177" s="60"/>
      <c r="E177" s="14"/>
      <c r="F177" s="17"/>
      <c r="G177" s="17"/>
      <c r="H177" s="17"/>
      <c r="I177" s="17"/>
      <c r="J177" s="17"/>
      <c r="K177" s="17"/>
      <c r="L177" s="17"/>
      <c r="M177" s="17"/>
      <c r="N177" s="17"/>
    </row>
    <row r="178" spans="3:14" ht="15" customHeight="1">
      <c r="C178" s="59"/>
      <c r="D178" s="60"/>
      <c r="E178" s="14"/>
      <c r="F178" s="17"/>
      <c r="G178" s="17"/>
      <c r="H178" s="17"/>
      <c r="I178" s="17"/>
      <c r="J178" s="17"/>
      <c r="K178" s="17"/>
      <c r="L178" s="17"/>
      <c r="M178" s="17"/>
      <c r="N178" s="17"/>
    </row>
    <row r="179" spans="3:14" ht="15" customHeight="1">
      <c r="C179" s="59"/>
      <c r="D179" s="60"/>
      <c r="E179" s="14"/>
      <c r="F179" s="17"/>
      <c r="G179" s="17"/>
      <c r="H179" s="17"/>
      <c r="I179" s="17"/>
      <c r="J179" s="17"/>
      <c r="K179" s="17"/>
      <c r="L179" s="17"/>
      <c r="M179" s="17"/>
      <c r="N179" s="17"/>
    </row>
    <row r="180" spans="3:14" ht="15" customHeight="1">
      <c r="C180" s="59"/>
      <c r="D180" s="60"/>
      <c r="E180" s="14"/>
      <c r="F180" s="17"/>
      <c r="G180" s="17"/>
      <c r="H180" s="17"/>
      <c r="I180" s="17"/>
      <c r="J180" s="17"/>
      <c r="K180" s="17"/>
      <c r="L180" s="17"/>
      <c r="M180" s="17"/>
      <c r="N180" s="17"/>
    </row>
    <row r="181" spans="3:14" ht="15" customHeight="1">
      <c r="C181" s="59"/>
      <c r="D181" s="60"/>
      <c r="E181" s="14"/>
      <c r="F181" s="17"/>
      <c r="G181" s="17"/>
      <c r="H181" s="17"/>
      <c r="I181" s="17"/>
      <c r="J181" s="17"/>
      <c r="K181" s="17"/>
      <c r="L181" s="17"/>
      <c r="M181" s="17"/>
      <c r="N181" s="17"/>
    </row>
    <row r="182" spans="3:14" ht="15" customHeight="1">
      <c r="C182" s="59"/>
      <c r="D182" s="60"/>
      <c r="E182" s="14"/>
      <c r="F182" s="17"/>
      <c r="G182" s="17"/>
      <c r="H182" s="17"/>
      <c r="I182" s="17"/>
      <c r="J182" s="17"/>
      <c r="K182" s="17"/>
      <c r="L182" s="17"/>
      <c r="M182" s="17"/>
      <c r="N182" s="17"/>
    </row>
    <row r="183" spans="3:14" ht="15" customHeight="1">
      <c r="C183" s="59"/>
      <c r="D183" s="60"/>
      <c r="E183" s="14"/>
      <c r="F183" s="17"/>
      <c r="G183" s="17"/>
      <c r="H183" s="17"/>
      <c r="I183" s="17"/>
      <c r="J183" s="17"/>
      <c r="K183" s="17"/>
      <c r="L183" s="17"/>
      <c r="M183" s="17"/>
      <c r="N183" s="17"/>
    </row>
    <row r="184" spans="3:14" ht="15" customHeight="1">
      <c r="C184" s="59"/>
      <c r="D184" s="60"/>
      <c r="E184" s="14"/>
      <c r="F184" s="17"/>
      <c r="G184" s="17"/>
      <c r="H184" s="17"/>
      <c r="I184" s="17"/>
      <c r="J184" s="17"/>
      <c r="K184" s="17"/>
      <c r="L184" s="17"/>
      <c r="M184" s="17"/>
      <c r="N184" s="17"/>
    </row>
    <row r="185" spans="3:14">
      <c r="C185" s="3" t="s">
        <v>16</v>
      </c>
      <c r="F185" s="18"/>
      <c r="G185" s="18"/>
      <c r="H185" s="18"/>
      <c r="I185" s="18"/>
      <c r="J185" s="18"/>
      <c r="K185" s="18"/>
    </row>
    <row r="186" spans="3:14">
      <c r="C186" s="72" t="s">
        <v>52</v>
      </c>
      <c r="D186" s="73"/>
      <c r="E186" s="27">
        <v>400</v>
      </c>
      <c r="F186" s="19"/>
      <c r="G186" s="20"/>
      <c r="H186" s="20"/>
      <c r="I186" s="17"/>
      <c r="J186" s="17"/>
      <c r="K186" s="17"/>
      <c r="L186" s="17"/>
      <c r="M186" s="17"/>
      <c r="N186" s="17"/>
    </row>
    <row r="187" spans="3:14">
      <c r="C187" s="72"/>
      <c r="D187" s="73"/>
      <c r="E187" s="27"/>
      <c r="F187" s="19"/>
      <c r="G187" s="20"/>
      <c r="H187" s="20"/>
      <c r="I187" s="17"/>
      <c r="J187" s="17"/>
      <c r="K187" s="17"/>
      <c r="L187" s="17"/>
      <c r="M187" s="17"/>
      <c r="N187" s="17"/>
    </row>
    <row r="188" spans="3:14">
      <c r="C188" s="59"/>
      <c r="D188" s="60"/>
      <c r="E188" s="27"/>
      <c r="F188" s="19"/>
      <c r="G188" s="20"/>
      <c r="H188" s="20"/>
      <c r="I188" s="17"/>
      <c r="J188" s="17"/>
      <c r="K188" s="17"/>
      <c r="L188" s="17"/>
      <c r="M188" s="17"/>
      <c r="N188" s="17"/>
    </row>
    <row r="189" spans="3:14">
      <c r="C189" s="59"/>
      <c r="D189" s="60"/>
      <c r="E189" s="27"/>
      <c r="F189" s="19"/>
      <c r="G189" s="20"/>
      <c r="H189" s="20"/>
      <c r="I189" s="17"/>
      <c r="J189" s="17"/>
      <c r="K189" s="17"/>
      <c r="L189" s="17"/>
      <c r="M189" s="17"/>
      <c r="N189" s="17"/>
    </row>
    <row r="190" spans="3:14">
      <c r="C190" s="59"/>
      <c r="D190" s="60"/>
      <c r="E190" s="27"/>
      <c r="F190" s="19"/>
      <c r="G190" s="20"/>
      <c r="H190" s="20"/>
      <c r="I190" s="17"/>
      <c r="J190" s="17"/>
      <c r="K190" s="17"/>
      <c r="L190" s="17"/>
      <c r="M190" s="17"/>
      <c r="N190" s="17"/>
    </row>
    <row r="191" spans="3:14">
      <c r="C191" s="59"/>
      <c r="D191" s="60"/>
      <c r="E191" s="27"/>
      <c r="F191" s="19"/>
      <c r="G191" s="20"/>
      <c r="H191" s="20"/>
      <c r="I191" s="17"/>
      <c r="J191" s="17"/>
      <c r="K191" s="17"/>
      <c r="L191" s="17"/>
      <c r="M191" s="17"/>
      <c r="N191" s="17"/>
    </row>
    <row r="192" spans="3:14">
      <c r="C192" s="74" t="s">
        <v>72</v>
      </c>
      <c r="D192" s="71"/>
      <c r="E192" s="24" t="s">
        <v>105</v>
      </c>
      <c r="F192" s="24"/>
      <c r="G192" s="24"/>
      <c r="H192" s="24"/>
      <c r="I192" s="24"/>
      <c r="J192" s="24"/>
      <c r="K192" s="24"/>
      <c r="L192" s="24"/>
      <c r="M192" s="24"/>
      <c r="N192" s="24"/>
    </row>
    <row r="193" spans="2:14">
      <c r="C193" s="74" t="s">
        <v>29</v>
      </c>
      <c r="D193" s="71"/>
      <c r="E193" s="24" t="s">
        <v>104</v>
      </c>
      <c r="F193" s="24"/>
      <c r="G193" s="24"/>
      <c r="H193" s="24"/>
      <c r="I193" s="24"/>
      <c r="J193" s="24"/>
      <c r="K193" s="24"/>
      <c r="L193" s="24"/>
      <c r="M193" s="24"/>
      <c r="N193" s="24"/>
    </row>
    <row r="194" spans="2:14">
      <c r="C194" s="74" t="s">
        <v>45</v>
      </c>
      <c r="D194" s="71"/>
      <c r="E194" s="24" t="s">
        <v>104</v>
      </c>
      <c r="F194" s="24"/>
      <c r="G194" s="24"/>
      <c r="H194" s="24"/>
      <c r="I194" s="24"/>
      <c r="J194" s="24"/>
      <c r="K194" s="24"/>
      <c r="L194" s="24"/>
      <c r="M194" s="24"/>
      <c r="N194" s="24"/>
    </row>
    <row r="195" spans="2:14">
      <c r="C195" s="74" t="s">
        <v>64</v>
      </c>
      <c r="D195" s="71"/>
      <c r="E195" s="24" t="s">
        <v>105</v>
      </c>
      <c r="F195" s="24"/>
      <c r="G195" s="24"/>
      <c r="H195" s="24"/>
      <c r="I195" s="24"/>
      <c r="J195" s="24"/>
      <c r="K195" s="24"/>
      <c r="L195" s="24"/>
      <c r="M195" s="24"/>
      <c r="N195" s="24"/>
    </row>
    <row r="196" spans="2:14">
      <c r="C196" s="74" t="s">
        <v>59</v>
      </c>
      <c r="D196" s="71"/>
      <c r="E196" s="24" t="s">
        <v>105</v>
      </c>
      <c r="F196" s="24"/>
      <c r="G196" s="24"/>
      <c r="H196" s="24"/>
      <c r="I196" s="24"/>
      <c r="J196" s="24"/>
      <c r="K196" s="24"/>
      <c r="L196" s="24"/>
      <c r="M196" s="24"/>
      <c r="N196" s="24"/>
    </row>
    <row r="197" spans="2:14" ht="15.75">
      <c r="F197" s="6"/>
    </row>
    <row r="198" spans="2:14">
      <c r="C198" s="4" t="s">
        <v>2</v>
      </c>
      <c r="D198" s="5" t="s">
        <v>367</v>
      </c>
      <c r="E198" s="1"/>
    </row>
    <row r="199" spans="2:14" ht="15.75">
      <c r="C199" s="4" t="s">
        <v>5</v>
      </c>
      <c r="D199" s="16" t="s">
        <v>377</v>
      </c>
      <c r="E199" s="1"/>
    </row>
    <row r="200" spans="2:14" ht="15" customHeight="1">
      <c r="C200" s="4" t="s">
        <v>70</v>
      </c>
      <c r="D200" s="5" t="s">
        <v>92</v>
      </c>
      <c r="E200" s="1"/>
    </row>
    <row r="201" spans="2:14">
      <c r="C201" s="4" t="s">
        <v>71</v>
      </c>
      <c r="D201" s="5" t="s">
        <v>354</v>
      </c>
    </row>
    <row r="202" spans="2:14" s="10" customFormat="1">
      <c r="B202" s="9"/>
      <c r="F202" s="63" t="s">
        <v>3</v>
      </c>
      <c r="G202" s="64"/>
      <c r="H202" s="65"/>
      <c r="I202" s="61" t="s">
        <v>4</v>
      </c>
      <c r="J202" s="61"/>
      <c r="K202" s="61"/>
      <c r="L202" s="61" t="s">
        <v>49</v>
      </c>
      <c r="M202" s="61"/>
      <c r="N202" s="61"/>
    </row>
    <row r="203" spans="2:14" s="10" customFormat="1">
      <c r="B203" s="9"/>
      <c r="F203" s="63" t="s">
        <v>6</v>
      </c>
      <c r="G203" s="64"/>
      <c r="H203" s="65"/>
      <c r="I203" s="62" t="s">
        <v>48</v>
      </c>
      <c r="J203" s="62"/>
      <c r="K203" s="62"/>
      <c r="L203" s="62" t="s">
        <v>48</v>
      </c>
      <c r="M203" s="62"/>
      <c r="N203" s="62"/>
    </row>
    <row r="204" spans="2:14" s="13" customFormat="1">
      <c r="B204" s="11"/>
      <c r="C204" s="66" t="s">
        <v>14</v>
      </c>
      <c r="D204" s="67"/>
      <c r="E204" s="35" t="s">
        <v>17</v>
      </c>
      <c r="F204" s="35" t="s">
        <v>8</v>
      </c>
      <c r="G204" s="35" t="s">
        <v>18</v>
      </c>
      <c r="H204" s="35" t="s">
        <v>19</v>
      </c>
      <c r="I204" s="35" t="s">
        <v>9</v>
      </c>
      <c r="J204" s="35" t="s">
        <v>10</v>
      </c>
      <c r="K204" s="35" t="s">
        <v>11</v>
      </c>
      <c r="L204" s="35" t="s">
        <v>9</v>
      </c>
      <c r="M204" s="35" t="s">
        <v>10</v>
      </c>
      <c r="N204" s="35" t="s">
        <v>11</v>
      </c>
    </row>
    <row r="205" spans="2:14" ht="33" customHeight="1">
      <c r="C205" s="68" t="s">
        <v>15</v>
      </c>
      <c r="D205" s="69"/>
      <c r="E205" s="14" t="s">
        <v>807</v>
      </c>
      <c r="F205" s="17">
        <v>31000</v>
      </c>
      <c r="G205" s="39">
        <f>ROUND(1-(H205/F205),3)</f>
        <v>0.26900000000000002</v>
      </c>
      <c r="H205" s="17">
        <v>22655</v>
      </c>
      <c r="I205" s="17">
        <v>654.28</v>
      </c>
      <c r="J205" s="17">
        <v>528.54</v>
      </c>
      <c r="K205" s="17">
        <v>438.15</v>
      </c>
      <c r="L205" s="17"/>
      <c r="M205" s="17"/>
      <c r="N205" s="17"/>
    </row>
    <row r="206" spans="2:14">
      <c r="B206" s="15"/>
      <c r="C206" s="75" t="s">
        <v>20</v>
      </c>
      <c r="D206" s="75"/>
      <c r="E206" s="75"/>
      <c r="F206" s="75"/>
      <c r="G206" s="75"/>
      <c r="H206" s="75"/>
      <c r="I206" s="75"/>
      <c r="J206" s="75"/>
      <c r="K206" s="75"/>
    </row>
    <row r="207" spans="2:14" ht="75">
      <c r="C207" s="59" t="s">
        <v>378</v>
      </c>
      <c r="D207" s="60"/>
      <c r="E207" s="14" t="s">
        <v>808</v>
      </c>
      <c r="F207" s="17">
        <v>615</v>
      </c>
      <c r="G207" s="39">
        <f>ROUND(1-(H207/F207),3)</f>
        <v>0.33</v>
      </c>
      <c r="H207" s="17">
        <v>412</v>
      </c>
      <c r="I207" s="17">
        <v>11.9</v>
      </c>
      <c r="J207" s="17">
        <v>9.61</v>
      </c>
      <c r="K207" s="17">
        <v>7.97</v>
      </c>
      <c r="L207" s="17"/>
      <c r="M207" s="17"/>
      <c r="N207" s="17"/>
    </row>
    <row r="208" spans="2:14" ht="30">
      <c r="C208" s="59" t="s">
        <v>379</v>
      </c>
      <c r="D208" s="60"/>
      <c r="E208" s="14" t="s">
        <v>800</v>
      </c>
      <c r="F208" s="17">
        <v>800</v>
      </c>
      <c r="G208" s="17">
        <f t="shared" ref="G208:G216" si="3">ROUND(1-(H208/F208),3)</f>
        <v>0.35</v>
      </c>
      <c r="H208" s="17">
        <v>520</v>
      </c>
      <c r="I208" s="17">
        <v>15.02</v>
      </c>
      <c r="J208" s="17">
        <v>12.13</v>
      </c>
      <c r="K208" s="17">
        <v>10.06</v>
      </c>
      <c r="L208" s="17"/>
      <c r="M208" s="17"/>
      <c r="N208" s="17"/>
    </row>
    <row r="209" spans="3:14" ht="30">
      <c r="C209" s="59" t="s">
        <v>371</v>
      </c>
      <c r="D209" s="60"/>
      <c r="E209" s="14" t="s">
        <v>801</v>
      </c>
      <c r="F209" s="17">
        <v>595</v>
      </c>
      <c r="G209" s="17">
        <f t="shared" si="3"/>
        <v>0.34799999999999998</v>
      </c>
      <c r="H209" s="17">
        <v>388</v>
      </c>
      <c r="I209" s="17">
        <v>11.21</v>
      </c>
      <c r="J209" s="17">
        <v>9.0500000000000007</v>
      </c>
      <c r="K209" s="17">
        <v>7.5</v>
      </c>
      <c r="L209" s="17"/>
      <c r="M209" s="17"/>
      <c r="N209" s="17"/>
    </row>
    <row r="210" spans="3:14">
      <c r="C210" s="59" t="s">
        <v>380</v>
      </c>
      <c r="D210" s="60"/>
      <c r="E210" s="14" t="s">
        <v>809</v>
      </c>
      <c r="F210" s="17">
        <v>1675</v>
      </c>
      <c r="G210" s="17">
        <f t="shared" si="3"/>
        <v>0.16500000000000001</v>
      </c>
      <c r="H210" s="17">
        <v>1398</v>
      </c>
      <c r="I210" s="17">
        <v>40.369999999999997</v>
      </c>
      <c r="J210" s="17">
        <v>32.619999999999997</v>
      </c>
      <c r="K210" s="17">
        <v>27.04</v>
      </c>
      <c r="L210" s="17"/>
      <c r="M210" s="17"/>
      <c r="N210" s="17"/>
    </row>
    <row r="211" spans="3:14" ht="60">
      <c r="C211" s="59" t="s">
        <v>381</v>
      </c>
      <c r="D211" s="60"/>
      <c r="E211" s="14" t="s">
        <v>810</v>
      </c>
      <c r="F211" s="17">
        <v>290</v>
      </c>
      <c r="G211" s="17">
        <f t="shared" si="3"/>
        <v>0.24099999999999999</v>
      </c>
      <c r="H211" s="17">
        <v>220</v>
      </c>
      <c r="I211" s="17">
        <v>6.35</v>
      </c>
      <c r="J211" s="17">
        <v>5.13</v>
      </c>
      <c r="K211" s="17">
        <v>4.25</v>
      </c>
      <c r="L211" s="17"/>
      <c r="M211" s="17"/>
      <c r="N211" s="17"/>
    </row>
    <row r="212" spans="3:14" ht="30">
      <c r="C212" s="59" t="s">
        <v>376</v>
      </c>
      <c r="D212" s="60"/>
      <c r="E212" s="14" t="s">
        <v>806</v>
      </c>
      <c r="F212" s="17">
        <v>70</v>
      </c>
      <c r="G212" s="17">
        <f t="shared" si="3"/>
        <v>0.32900000000000001</v>
      </c>
      <c r="H212" s="17">
        <v>47</v>
      </c>
      <c r="I212" s="17">
        <v>1.36</v>
      </c>
      <c r="J212" s="17">
        <v>1.1000000000000001</v>
      </c>
      <c r="K212" s="17">
        <v>0.91</v>
      </c>
      <c r="L212" s="17"/>
      <c r="M212" s="17"/>
      <c r="N212" s="17"/>
    </row>
    <row r="213" spans="3:14" ht="45">
      <c r="C213" s="59" t="s">
        <v>382</v>
      </c>
      <c r="D213" s="60"/>
      <c r="E213" s="14" t="s">
        <v>811</v>
      </c>
      <c r="F213" s="17">
        <v>295</v>
      </c>
      <c r="G213" s="17">
        <f t="shared" si="3"/>
        <v>0.33600000000000002</v>
      </c>
      <c r="H213" s="17">
        <v>196</v>
      </c>
      <c r="I213" s="17">
        <v>5.66</v>
      </c>
      <c r="J213" s="17">
        <v>4.57</v>
      </c>
      <c r="K213" s="17">
        <v>3.79</v>
      </c>
      <c r="L213" s="17"/>
      <c r="M213" s="17"/>
      <c r="N213" s="17"/>
    </row>
    <row r="214" spans="3:14" ht="45">
      <c r="C214" s="59" t="s">
        <v>383</v>
      </c>
      <c r="D214" s="60"/>
      <c r="E214" s="14" t="s">
        <v>812</v>
      </c>
      <c r="F214" s="17">
        <v>295</v>
      </c>
      <c r="G214" s="17">
        <f t="shared" si="3"/>
        <v>0.33600000000000002</v>
      </c>
      <c r="H214" s="17">
        <v>196</v>
      </c>
      <c r="I214" s="17">
        <v>5.66</v>
      </c>
      <c r="J214" s="17">
        <v>4.57</v>
      </c>
      <c r="K214" s="17">
        <v>3.79</v>
      </c>
      <c r="L214" s="17"/>
      <c r="M214" s="17"/>
      <c r="N214" s="17"/>
    </row>
    <row r="215" spans="3:14" ht="60">
      <c r="C215" s="59" t="s">
        <v>384</v>
      </c>
      <c r="D215" s="60"/>
      <c r="E215" s="14" t="s">
        <v>813</v>
      </c>
      <c r="F215" s="17">
        <v>295</v>
      </c>
      <c r="G215" s="17">
        <f t="shared" si="3"/>
        <v>0.33600000000000002</v>
      </c>
      <c r="H215" s="17">
        <v>196</v>
      </c>
      <c r="I215" s="17">
        <v>5.66</v>
      </c>
      <c r="J215" s="17">
        <v>4.57</v>
      </c>
      <c r="K215" s="17">
        <v>3.79</v>
      </c>
      <c r="L215" s="17"/>
      <c r="M215" s="17"/>
      <c r="N215" s="17"/>
    </row>
    <row r="216" spans="3:14" ht="60">
      <c r="C216" s="59" t="s">
        <v>385</v>
      </c>
      <c r="D216" s="60"/>
      <c r="E216" s="14" t="s">
        <v>814</v>
      </c>
      <c r="F216" s="17">
        <v>295</v>
      </c>
      <c r="G216" s="17">
        <f t="shared" si="3"/>
        <v>0.33600000000000002</v>
      </c>
      <c r="H216" s="17">
        <v>196</v>
      </c>
      <c r="I216" s="17">
        <v>5.66</v>
      </c>
      <c r="J216" s="17">
        <v>4.57</v>
      </c>
      <c r="K216" s="17">
        <v>3.79</v>
      </c>
      <c r="L216" s="17"/>
      <c r="M216" s="17"/>
      <c r="N216" s="17"/>
    </row>
    <row r="217" spans="3:14">
      <c r="C217" s="59"/>
      <c r="D217" s="60"/>
      <c r="E217" s="14"/>
      <c r="F217" s="17"/>
      <c r="G217" s="17"/>
      <c r="H217" s="17"/>
      <c r="I217" s="17"/>
      <c r="J217" s="17"/>
      <c r="K217" s="17"/>
      <c r="L217" s="17"/>
      <c r="M217" s="17"/>
      <c r="N217" s="17"/>
    </row>
    <row r="218" spans="3:14">
      <c r="C218" s="59"/>
      <c r="D218" s="60"/>
      <c r="E218" s="14"/>
      <c r="F218" s="17"/>
      <c r="G218" s="17"/>
      <c r="H218" s="17"/>
      <c r="I218" s="17"/>
      <c r="J218" s="17"/>
      <c r="K218" s="17"/>
      <c r="L218" s="17"/>
      <c r="M218" s="17"/>
      <c r="N218" s="17"/>
    </row>
    <row r="219" spans="3:14">
      <c r="C219" s="59"/>
      <c r="D219" s="60"/>
      <c r="E219" s="14"/>
      <c r="F219" s="17"/>
      <c r="G219" s="17"/>
      <c r="H219" s="17"/>
      <c r="I219" s="17"/>
      <c r="J219" s="17"/>
      <c r="K219" s="17"/>
      <c r="L219" s="17"/>
      <c r="M219" s="17"/>
      <c r="N219" s="17"/>
    </row>
    <row r="220" spans="3:14">
      <c r="C220" s="59"/>
      <c r="D220" s="60"/>
      <c r="E220" s="14"/>
      <c r="F220" s="17"/>
      <c r="G220" s="17"/>
      <c r="H220" s="17"/>
      <c r="I220" s="17"/>
      <c r="J220" s="17"/>
      <c r="K220" s="17"/>
      <c r="L220" s="17"/>
      <c r="M220" s="17"/>
      <c r="N220" s="17"/>
    </row>
    <row r="221" spans="3:14">
      <c r="C221" s="59"/>
      <c r="D221" s="60"/>
      <c r="E221" s="14"/>
      <c r="F221" s="17"/>
      <c r="G221" s="17"/>
      <c r="H221" s="17"/>
      <c r="I221" s="17"/>
      <c r="J221" s="17"/>
      <c r="K221" s="17"/>
      <c r="L221" s="17"/>
      <c r="M221" s="17"/>
      <c r="N221" s="17"/>
    </row>
    <row r="222" spans="3:14">
      <c r="C222" s="59"/>
      <c r="D222" s="60"/>
      <c r="E222" s="14"/>
      <c r="F222" s="17"/>
      <c r="G222" s="17"/>
      <c r="H222" s="17"/>
      <c r="I222" s="17"/>
      <c r="J222" s="17"/>
      <c r="K222" s="17"/>
      <c r="L222" s="17"/>
      <c r="M222" s="17"/>
      <c r="N222" s="17"/>
    </row>
    <row r="223" spans="3:14">
      <c r="C223" s="59"/>
      <c r="D223" s="60"/>
      <c r="E223" s="14"/>
      <c r="F223" s="17"/>
      <c r="G223" s="17"/>
      <c r="H223" s="17"/>
      <c r="I223" s="17"/>
      <c r="J223" s="17"/>
      <c r="K223" s="17"/>
      <c r="L223" s="17"/>
      <c r="M223" s="17"/>
      <c r="N223" s="17"/>
    </row>
    <row r="224" spans="3:14">
      <c r="C224" s="70" t="s">
        <v>23</v>
      </c>
      <c r="D224" s="70"/>
      <c r="E224" s="70"/>
      <c r="F224" s="70"/>
      <c r="G224" s="70"/>
      <c r="H224" s="70"/>
      <c r="I224" s="70"/>
      <c r="J224" s="70"/>
      <c r="K224" s="70"/>
    </row>
    <row r="225" spans="3:14">
      <c r="C225" s="59"/>
      <c r="D225" s="60"/>
      <c r="E225" s="14"/>
      <c r="F225" s="17"/>
      <c r="G225" s="17"/>
      <c r="H225" s="17"/>
      <c r="I225" s="17"/>
      <c r="J225" s="17"/>
      <c r="K225" s="17"/>
      <c r="L225" s="17"/>
      <c r="M225" s="17"/>
      <c r="N225" s="17"/>
    </row>
    <row r="226" spans="3:14">
      <c r="C226" s="59"/>
      <c r="D226" s="60"/>
      <c r="E226" s="14"/>
      <c r="F226" s="17"/>
      <c r="G226" s="17"/>
      <c r="H226" s="17"/>
      <c r="I226" s="17"/>
      <c r="J226" s="17"/>
      <c r="K226" s="17"/>
      <c r="L226" s="17"/>
      <c r="M226" s="17"/>
      <c r="N226" s="17"/>
    </row>
    <row r="227" spans="3:14">
      <c r="C227" s="59"/>
      <c r="D227" s="60"/>
      <c r="E227" s="14"/>
      <c r="F227" s="17"/>
      <c r="G227" s="17"/>
      <c r="H227" s="17"/>
      <c r="I227" s="17"/>
      <c r="J227" s="17"/>
      <c r="K227" s="17"/>
      <c r="L227" s="17"/>
      <c r="M227" s="17"/>
      <c r="N227" s="17"/>
    </row>
    <row r="228" spans="3:14">
      <c r="C228" s="59"/>
      <c r="D228" s="60"/>
      <c r="E228" s="14"/>
      <c r="F228" s="17"/>
      <c r="G228" s="17"/>
      <c r="H228" s="17"/>
      <c r="I228" s="17"/>
      <c r="J228" s="17"/>
      <c r="K228" s="17"/>
      <c r="L228" s="17"/>
      <c r="M228" s="17"/>
      <c r="N228" s="17"/>
    </row>
    <row r="229" spans="3:14">
      <c r="C229" s="59"/>
      <c r="D229" s="60"/>
      <c r="E229" s="14"/>
      <c r="F229" s="17"/>
      <c r="G229" s="17"/>
      <c r="H229" s="17"/>
      <c r="I229" s="17"/>
      <c r="J229" s="17"/>
      <c r="K229" s="17"/>
      <c r="L229" s="17"/>
      <c r="M229" s="17"/>
      <c r="N229" s="17"/>
    </row>
    <row r="230" spans="3:14">
      <c r="C230" s="59"/>
      <c r="D230" s="60"/>
      <c r="E230" s="14"/>
      <c r="F230" s="17"/>
      <c r="G230" s="17"/>
      <c r="H230" s="17"/>
      <c r="I230" s="17"/>
      <c r="J230" s="17"/>
      <c r="K230" s="17"/>
      <c r="L230" s="17"/>
      <c r="M230" s="17"/>
      <c r="N230" s="17"/>
    </row>
    <row r="231" spans="3:14" ht="15" customHeight="1">
      <c r="C231" s="59"/>
      <c r="D231" s="60"/>
      <c r="E231" s="14"/>
      <c r="F231" s="17"/>
      <c r="G231" s="17"/>
      <c r="H231" s="17"/>
      <c r="I231" s="17"/>
      <c r="J231" s="17"/>
      <c r="K231" s="17"/>
      <c r="L231" s="17"/>
      <c r="M231" s="17"/>
      <c r="N231" s="17"/>
    </row>
    <row r="232" spans="3:14" ht="15" customHeight="1">
      <c r="C232" s="70" t="s">
        <v>22</v>
      </c>
      <c r="D232" s="70"/>
      <c r="E232" s="70"/>
      <c r="F232" s="70"/>
      <c r="G232" s="70"/>
      <c r="H232" s="70"/>
      <c r="I232" s="70"/>
      <c r="J232" s="70"/>
      <c r="K232" s="70"/>
    </row>
    <row r="233" spans="3:14" ht="15" customHeight="1">
      <c r="C233" s="59"/>
      <c r="D233" s="60"/>
      <c r="E233" s="14"/>
      <c r="F233" s="17"/>
      <c r="G233" s="17"/>
      <c r="H233" s="17"/>
      <c r="I233" s="17"/>
      <c r="J233" s="17"/>
      <c r="K233" s="17"/>
      <c r="L233" s="17"/>
      <c r="M233" s="17"/>
      <c r="N233" s="17"/>
    </row>
    <row r="234" spans="3:14" ht="15" customHeight="1">
      <c r="C234" s="59"/>
      <c r="D234" s="60"/>
      <c r="E234" s="14"/>
      <c r="F234" s="17"/>
      <c r="G234" s="17"/>
      <c r="H234" s="17"/>
      <c r="I234" s="17"/>
      <c r="J234" s="17"/>
      <c r="K234" s="17"/>
      <c r="L234" s="17"/>
      <c r="M234" s="17"/>
      <c r="N234" s="17"/>
    </row>
    <row r="235" spans="3:14" ht="15" customHeight="1">
      <c r="C235" s="59"/>
      <c r="D235" s="60"/>
      <c r="E235" s="14"/>
      <c r="F235" s="17"/>
      <c r="G235" s="17"/>
      <c r="H235" s="17"/>
      <c r="I235" s="17"/>
      <c r="J235" s="17"/>
      <c r="K235" s="17"/>
      <c r="L235" s="17"/>
      <c r="M235" s="17"/>
      <c r="N235" s="17"/>
    </row>
    <row r="236" spans="3:14" ht="15" customHeight="1">
      <c r="C236" s="59"/>
      <c r="D236" s="60"/>
      <c r="E236" s="14"/>
      <c r="F236" s="17"/>
      <c r="G236" s="17"/>
      <c r="H236" s="17"/>
      <c r="I236" s="17"/>
      <c r="J236" s="17"/>
      <c r="K236" s="17"/>
      <c r="L236" s="17"/>
      <c r="M236" s="17"/>
      <c r="N236" s="17"/>
    </row>
    <row r="237" spans="3:14" ht="15" customHeight="1">
      <c r="C237" s="59"/>
      <c r="D237" s="60"/>
      <c r="E237" s="14"/>
      <c r="F237" s="17"/>
      <c r="G237" s="17"/>
      <c r="H237" s="17"/>
      <c r="I237" s="17"/>
      <c r="J237" s="17"/>
      <c r="K237" s="17"/>
      <c r="L237" s="17"/>
      <c r="M237" s="17"/>
      <c r="N237" s="17"/>
    </row>
    <row r="238" spans="3:14" ht="15" customHeight="1">
      <c r="C238" s="59"/>
      <c r="D238" s="60"/>
      <c r="E238" s="14"/>
      <c r="F238" s="17"/>
      <c r="G238" s="17"/>
      <c r="H238" s="17"/>
      <c r="I238" s="17"/>
      <c r="J238" s="17"/>
      <c r="K238" s="17"/>
      <c r="L238" s="17"/>
      <c r="M238" s="17"/>
      <c r="N238" s="17"/>
    </row>
    <row r="239" spans="3:14" ht="15" customHeight="1">
      <c r="C239" s="70" t="s">
        <v>63</v>
      </c>
      <c r="D239" s="70"/>
      <c r="E239" s="70"/>
      <c r="F239" s="70"/>
      <c r="G239" s="70"/>
      <c r="H239" s="70"/>
      <c r="I239" s="70"/>
      <c r="J239" s="70"/>
      <c r="K239" s="71"/>
    </row>
    <row r="240" spans="3:14" ht="15" customHeight="1">
      <c r="C240" s="59"/>
      <c r="D240" s="60"/>
      <c r="E240" s="14"/>
      <c r="F240" s="17"/>
      <c r="G240" s="17"/>
      <c r="H240" s="17"/>
      <c r="I240" s="17"/>
      <c r="J240" s="17"/>
      <c r="K240" s="17"/>
      <c r="L240" s="17"/>
      <c r="M240" s="17"/>
      <c r="N240" s="17"/>
    </row>
    <row r="241" spans="3:14" ht="15" customHeight="1">
      <c r="C241" s="59"/>
      <c r="D241" s="60"/>
      <c r="E241" s="14"/>
      <c r="F241" s="17"/>
      <c r="G241" s="17"/>
      <c r="H241" s="17"/>
      <c r="I241" s="17"/>
      <c r="J241" s="17"/>
      <c r="K241" s="17"/>
      <c r="L241" s="17"/>
      <c r="M241" s="17"/>
      <c r="N241" s="17"/>
    </row>
    <row r="242" spans="3:14" ht="15" customHeight="1">
      <c r="C242" s="59"/>
      <c r="D242" s="60"/>
      <c r="E242" s="14"/>
      <c r="F242" s="17"/>
      <c r="G242" s="17"/>
      <c r="H242" s="17"/>
      <c r="I242" s="17"/>
      <c r="J242" s="17"/>
      <c r="K242" s="17"/>
      <c r="L242" s="17"/>
      <c r="M242" s="17"/>
      <c r="N242" s="17"/>
    </row>
    <row r="243" spans="3:14" ht="15" customHeight="1">
      <c r="C243" s="59"/>
      <c r="D243" s="60"/>
      <c r="E243" s="14"/>
      <c r="F243" s="17"/>
      <c r="G243" s="17"/>
      <c r="H243" s="17"/>
      <c r="I243" s="17"/>
      <c r="J243" s="17"/>
      <c r="K243" s="17"/>
      <c r="L243" s="17"/>
      <c r="M243" s="17"/>
      <c r="N243" s="17"/>
    </row>
    <row r="244" spans="3:14" ht="15" customHeight="1">
      <c r="C244" s="59"/>
      <c r="D244" s="60"/>
      <c r="E244" s="14"/>
      <c r="F244" s="17"/>
      <c r="G244" s="17"/>
      <c r="H244" s="17"/>
      <c r="I244" s="17"/>
      <c r="J244" s="17"/>
      <c r="K244" s="17"/>
      <c r="L244" s="17"/>
      <c r="M244" s="17"/>
      <c r="N244" s="17"/>
    </row>
    <row r="245" spans="3:14" ht="15" customHeight="1">
      <c r="C245" s="59"/>
      <c r="D245" s="60"/>
      <c r="E245" s="14"/>
      <c r="F245" s="17"/>
      <c r="G245" s="17"/>
      <c r="H245" s="17"/>
      <c r="I245" s="17"/>
      <c r="J245" s="17"/>
      <c r="K245" s="17"/>
      <c r="L245" s="17"/>
      <c r="M245" s="17"/>
      <c r="N245" s="17"/>
    </row>
    <row r="246" spans="3:14" ht="15" customHeight="1">
      <c r="C246" s="59"/>
      <c r="D246" s="60"/>
      <c r="E246" s="14"/>
      <c r="F246" s="17"/>
      <c r="G246" s="17"/>
      <c r="H246" s="17"/>
      <c r="I246" s="17"/>
      <c r="J246" s="17"/>
      <c r="K246" s="17"/>
      <c r="L246" s="17"/>
      <c r="M246" s="17"/>
      <c r="N246" s="17"/>
    </row>
    <row r="247" spans="3:14" ht="15" customHeight="1">
      <c r="C247" s="59"/>
      <c r="D247" s="60"/>
      <c r="E247" s="14"/>
      <c r="F247" s="17"/>
      <c r="G247" s="17"/>
      <c r="H247" s="17"/>
      <c r="I247" s="17"/>
      <c r="J247" s="17"/>
      <c r="K247" s="17"/>
      <c r="L247" s="17"/>
      <c r="M247" s="17"/>
      <c r="N247" s="17"/>
    </row>
    <row r="248" spans="3:14" ht="15" customHeight="1">
      <c r="C248" s="59"/>
      <c r="D248" s="60"/>
      <c r="E248" s="14"/>
      <c r="F248" s="17"/>
      <c r="G248" s="17"/>
      <c r="H248" s="17"/>
      <c r="I248" s="17"/>
      <c r="J248" s="17"/>
      <c r="K248" s="17"/>
      <c r="L248" s="17"/>
      <c r="M248" s="17"/>
      <c r="N248" s="17"/>
    </row>
    <row r="249" spans="3:14">
      <c r="C249" s="3" t="s">
        <v>16</v>
      </c>
      <c r="F249" s="18"/>
      <c r="G249" s="18"/>
      <c r="H249" s="18"/>
      <c r="I249" s="18"/>
      <c r="J249" s="18"/>
      <c r="K249" s="18"/>
    </row>
    <row r="250" spans="3:14">
      <c r="C250" s="72" t="s">
        <v>52</v>
      </c>
      <c r="D250" s="73"/>
      <c r="E250" s="27">
        <v>400</v>
      </c>
      <c r="F250" s="19"/>
      <c r="G250" s="20"/>
      <c r="H250" s="20"/>
      <c r="I250" s="17"/>
      <c r="J250" s="17"/>
      <c r="K250" s="17"/>
      <c r="L250" s="17"/>
      <c r="M250" s="17"/>
      <c r="N250" s="17"/>
    </row>
    <row r="251" spans="3:14">
      <c r="C251" s="72"/>
      <c r="D251" s="73"/>
      <c r="E251" s="27"/>
      <c r="F251" s="19"/>
      <c r="G251" s="20"/>
      <c r="H251" s="20"/>
      <c r="I251" s="17"/>
      <c r="J251" s="17"/>
      <c r="K251" s="17"/>
      <c r="L251" s="17"/>
      <c r="M251" s="17"/>
      <c r="N251" s="17"/>
    </row>
    <row r="252" spans="3:14">
      <c r="C252" s="59"/>
      <c r="D252" s="60"/>
      <c r="E252" s="27"/>
      <c r="F252" s="19"/>
      <c r="G252" s="20"/>
      <c r="H252" s="20"/>
      <c r="I252" s="17"/>
      <c r="J252" s="17"/>
      <c r="K252" s="17"/>
      <c r="L252" s="17"/>
      <c r="M252" s="17"/>
      <c r="N252" s="17"/>
    </row>
    <row r="253" spans="3:14">
      <c r="C253" s="59"/>
      <c r="D253" s="60"/>
      <c r="E253" s="27"/>
      <c r="F253" s="19"/>
      <c r="G253" s="20"/>
      <c r="H253" s="20"/>
      <c r="I253" s="17"/>
      <c r="J253" s="17"/>
      <c r="K253" s="17"/>
      <c r="L253" s="17"/>
      <c r="M253" s="17"/>
      <c r="N253" s="17"/>
    </row>
    <row r="254" spans="3:14">
      <c r="C254" s="59"/>
      <c r="D254" s="60"/>
      <c r="E254" s="27"/>
      <c r="F254" s="19"/>
      <c r="G254" s="20"/>
      <c r="H254" s="20"/>
      <c r="I254" s="17"/>
      <c r="J254" s="17"/>
      <c r="K254" s="17"/>
      <c r="L254" s="17"/>
      <c r="M254" s="17"/>
      <c r="N254" s="17"/>
    </row>
    <row r="255" spans="3:14">
      <c r="C255" s="59"/>
      <c r="D255" s="60"/>
      <c r="E255" s="27"/>
      <c r="F255" s="19"/>
      <c r="G255" s="20"/>
      <c r="H255" s="20"/>
      <c r="I255" s="17"/>
      <c r="J255" s="17"/>
      <c r="K255" s="17"/>
      <c r="L255" s="17"/>
      <c r="M255" s="17"/>
      <c r="N255" s="17"/>
    </row>
    <row r="256" spans="3:14">
      <c r="C256" s="74" t="s">
        <v>72</v>
      </c>
      <c r="D256" s="71"/>
      <c r="E256" s="24" t="s">
        <v>105</v>
      </c>
      <c r="F256" s="24"/>
      <c r="G256" s="24"/>
      <c r="H256" s="24"/>
      <c r="I256" s="24"/>
      <c r="J256" s="24"/>
      <c r="K256" s="24"/>
      <c r="L256" s="24"/>
      <c r="M256" s="24"/>
      <c r="N256" s="24"/>
    </row>
    <row r="257" spans="2:14">
      <c r="C257" s="74" t="s">
        <v>29</v>
      </c>
      <c r="D257" s="71"/>
      <c r="E257" s="24" t="s">
        <v>104</v>
      </c>
      <c r="F257" s="24"/>
      <c r="G257" s="24"/>
      <c r="H257" s="24"/>
      <c r="I257" s="24"/>
      <c r="J257" s="24"/>
      <c r="K257" s="24"/>
      <c r="L257" s="24"/>
      <c r="M257" s="24"/>
      <c r="N257" s="24"/>
    </row>
    <row r="258" spans="2:14">
      <c r="C258" s="74" t="s">
        <v>45</v>
      </c>
      <c r="D258" s="71"/>
      <c r="E258" s="24" t="s">
        <v>104</v>
      </c>
      <c r="F258" s="24"/>
      <c r="G258" s="24"/>
      <c r="H258" s="24"/>
      <c r="I258" s="24"/>
      <c r="J258" s="24"/>
      <c r="K258" s="24"/>
      <c r="L258" s="24"/>
      <c r="M258" s="24"/>
      <c r="N258" s="24"/>
    </row>
    <row r="259" spans="2:14">
      <c r="C259" s="74" t="s">
        <v>64</v>
      </c>
      <c r="D259" s="71"/>
      <c r="E259" s="24" t="s">
        <v>105</v>
      </c>
      <c r="F259" s="24"/>
      <c r="G259" s="24"/>
      <c r="H259" s="24"/>
      <c r="I259" s="24"/>
      <c r="J259" s="24"/>
      <c r="K259" s="24"/>
      <c r="L259" s="24"/>
      <c r="M259" s="24"/>
      <c r="N259" s="24"/>
    </row>
    <row r="260" spans="2:14">
      <c r="C260" s="74" t="s">
        <v>59</v>
      </c>
      <c r="D260" s="71"/>
      <c r="E260" s="24" t="s">
        <v>105</v>
      </c>
      <c r="F260" s="24"/>
      <c r="G260" s="24"/>
      <c r="H260" s="24"/>
      <c r="I260" s="24"/>
      <c r="J260" s="24"/>
      <c r="K260" s="24"/>
      <c r="L260" s="24"/>
      <c r="M260" s="24"/>
      <c r="N260" s="24"/>
    </row>
    <row r="261" spans="2:14" ht="15.75">
      <c r="F261" s="6"/>
    </row>
    <row r="262" spans="2:14">
      <c r="C262" s="4" t="s">
        <v>2</v>
      </c>
      <c r="D262" s="5" t="s">
        <v>367</v>
      </c>
      <c r="E262" s="1"/>
    </row>
    <row r="263" spans="2:14" ht="15.75">
      <c r="C263" s="4" t="s">
        <v>5</v>
      </c>
      <c r="D263" s="16" t="s">
        <v>386</v>
      </c>
      <c r="E263" s="1"/>
    </row>
    <row r="264" spans="2:14" ht="15" customHeight="1">
      <c r="C264" s="4" t="s">
        <v>70</v>
      </c>
      <c r="D264" s="5" t="s">
        <v>92</v>
      </c>
      <c r="E264" s="1"/>
    </row>
    <row r="265" spans="2:14">
      <c r="C265" s="4" t="s">
        <v>71</v>
      </c>
      <c r="D265" s="5" t="s">
        <v>354</v>
      </c>
    </row>
    <row r="266" spans="2:14" s="10" customFormat="1">
      <c r="B266" s="9"/>
      <c r="F266" s="63" t="s">
        <v>3</v>
      </c>
      <c r="G266" s="64"/>
      <c r="H266" s="65"/>
      <c r="I266" s="61" t="s">
        <v>4</v>
      </c>
      <c r="J266" s="61"/>
      <c r="K266" s="61"/>
      <c r="L266" s="61" t="s">
        <v>49</v>
      </c>
      <c r="M266" s="61"/>
      <c r="N266" s="61"/>
    </row>
    <row r="267" spans="2:14" s="10" customFormat="1">
      <c r="B267" s="9"/>
      <c r="F267" s="63" t="s">
        <v>6</v>
      </c>
      <c r="G267" s="64"/>
      <c r="H267" s="65"/>
      <c r="I267" s="62" t="s">
        <v>48</v>
      </c>
      <c r="J267" s="62"/>
      <c r="K267" s="62"/>
      <c r="L267" s="62" t="s">
        <v>48</v>
      </c>
      <c r="M267" s="62"/>
      <c r="N267" s="62"/>
    </row>
    <row r="268" spans="2:14" s="13" customFormat="1">
      <c r="B268" s="11"/>
      <c r="C268" s="66" t="s">
        <v>14</v>
      </c>
      <c r="D268" s="67"/>
      <c r="E268" s="35" t="s">
        <v>17</v>
      </c>
      <c r="F268" s="35" t="s">
        <v>8</v>
      </c>
      <c r="G268" s="35" t="s">
        <v>18</v>
      </c>
      <c r="H268" s="35" t="s">
        <v>19</v>
      </c>
      <c r="I268" s="35" t="s">
        <v>9</v>
      </c>
      <c r="J268" s="35" t="s">
        <v>10</v>
      </c>
      <c r="K268" s="35" t="s">
        <v>11</v>
      </c>
      <c r="L268" s="35" t="s">
        <v>9</v>
      </c>
      <c r="M268" s="35" t="s">
        <v>10</v>
      </c>
      <c r="N268" s="35" t="s">
        <v>11</v>
      </c>
    </row>
    <row r="269" spans="2:14" ht="33" customHeight="1">
      <c r="C269" s="68" t="s">
        <v>15</v>
      </c>
      <c r="D269" s="69"/>
      <c r="E269" s="14" t="s">
        <v>815</v>
      </c>
      <c r="F269" s="17">
        <v>15200</v>
      </c>
      <c r="G269" s="39">
        <f>ROUND(1-(H269/F269),3)</f>
        <v>0.23899999999999999</v>
      </c>
      <c r="H269" s="17">
        <v>11564</v>
      </c>
      <c r="I269" s="17">
        <v>333.97</v>
      </c>
      <c r="J269" s="17">
        <v>269.79000000000002</v>
      </c>
      <c r="K269" s="17">
        <v>223.65</v>
      </c>
      <c r="L269" s="17"/>
      <c r="M269" s="17"/>
      <c r="N269" s="17"/>
    </row>
    <row r="270" spans="2:14">
      <c r="B270" s="15"/>
      <c r="C270" s="75" t="s">
        <v>20</v>
      </c>
      <c r="D270" s="75"/>
      <c r="E270" s="75"/>
      <c r="F270" s="75"/>
      <c r="G270" s="75"/>
      <c r="H270" s="75"/>
      <c r="I270" s="75"/>
      <c r="J270" s="75"/>
      <c r="K270" s="75"/>
    </row>
    <row r="271" spans="2:14" ht="30">
      <c r="C271" s="59" t="s">
        <v>387</v>
      </c>
      <c r="D271" s="60"/>
      <c r="E271" s="14" t="s">
        <v>800</v>
      </c>
      <c r="F271" s="17">
        <v>795</v>
      </c>
      <c r="G271" s="39">
        <f>ROUND(1-(H271/F271),3)</f>
        <v>0.35599999999999998</v>
      </c>
      <c r="H271" s="17">
        <v>512</v>
      </c>
      <c r="I271" s="17">
        <v>14.79</v>
      </c>
      <c r="J271" s="17">
        <v>11.94</v>
      </c>
      <c r="K271" s="17">
        <v>9.9</v>
      </c>
      <c r="L271" s="17"/>
      <c r="M271" s="17"/>
      <c r="N271" s="17"/>
    </row>
    <row r="272" spans="2:14" ht="30">
      <c r="C272" s="59" t="s">
        <v>371</v>
      </c>
      <c r="D272" s="60"/>
      <c r="E272" s="14" t="s">
        <v>801</v>
      </c>
      <c r="F272" s="17">
        <v>595</v>
      </c>
      <c r="G272" s="17">
        <f t="shared" ref="G272:G278" si="4">ROUND(1-(H272/F272),3)</f>
        <v>0.34799999999999998</v>
      </c>
      <c r="H272" s="17">
        <v>388</v>
      </c>
      <c r="I272" s="17">
        <v>11.21</v>
      </c>
      <c r="J272" s="17">
        <v>9.0500000000000007</v>
      </c>
      <c r="K272" s="17">
        <v>7.5</v>
      </c>
      <c r="L272" s="17"/>
      <c r="M272" s="17"/>
      <c r="N272" s="17"/>
    </row>
    <row r="273" spans="3:14">
      <c r="C273" s="59" t="s">
        <v>388</v>
      </c>
      <c r="D273" s="60"/>
      <c r="E273" s="14" t="s">
        <v>816</v>
      </c>
      <c r="F273" s="17">
        <v>1900</v>
      </c>
      <c r="G273" s="17">
        <f t="shared" si="4"/>
        <v>0.17899999999999999</v>
      </c>
      <c r="H273" s="17">
        <v>1559</v>
      </c>
      <c r="I273" s="17">
        <v>45.02</v>
      </c>
      <c r="J273" s="17">
        <v>36.369999999999997</v>
      </c>
      <c r="K273" s="17">
        <v>30.15</v>
      </c>
      <c r="L273" s="17"/>
      <c r="M273" s="17"/>
      <c r="N273" s="17"/>
    </row>
    <row r="274" spans="3:14" ht="30">
      <c r="C274" s="59" t="s">
        <v>389</v>
      </c>
      <c r="D274" s="60"/>
      <c r="E274" s="14" t="s">
        <v>817</v>
      </c>
      <c r="F274" s="17">
        <v>695</v>
      </c>
      <c r="G274" s="17">
        <f t="shared" si="4"/>
        <v>0.35399999999999998</v>
      </c>
      <c r="H274" s="17">
        <v>449</v>
      </c>
      <c r="I274" s="17">
        <v>12.97</v>
      </c>
      <c r="J274" s="17">
        <v>10.48</v>
      </c>
      <c r="K274" s="17">
        <v>8.68</v>
      </c>
      <c r="L274" s="17"/>
      <c r="M274" s="17"/>
      <c r="N274" s="17"/>
    </row>
    <row r="275" spans="3:14" ht="30">
      <c r="C275" s="59" t="s">
        <v>390</v>
      </c>
      <c r="D275" s="60"/>
      <c r="E275" s="14" t="s">
        <v>818</v>
      </c>
      <c r="F275" s="17">
        <v>995</v>
      </c>
      <c r="G275" s="17">
        <f t="shared" si="4"/>
        <v>0.35199999999999998</v>
      </c>
      <c r="H275" s="17">
        <v>645</v>
      </c>
      <c r="I275" s="17">
        <v>18.63</v>
      </c>
      <c r="J275" s="17">
        <v>15.05</v>
      </c>
      <c r="K275" s="17">
        <v>12.47</v>
      </c>
      <c r="L275" s="17"/>
      <c r="M275" s="17"/>
      <c r="N275" s="17"/>
    </row>
    <row r="276" spans="3:14" ht="75">
      <c r="C276" s="59" t="s">
        <v>391</v>
      </c>
      <c r="D276" s="60"/>
      <c r="E276" s="14" t="s">
        <v>819</v>
      </c>
      <c r="F276" s="17">
        <v>1995</v>
      </c>
      <c r="G276" s="17">
        <f t="shared" si="4"/>
        <v>0.313</v>
      </c>
      <c r="H276" s="17">
        <v>1371</v>
      </c>
      <c r="I276" s="17">
        <v>39.590000000000003</v>
      </c>
      <c r="J276" s="17">
        <v>31.99</v>
      </c>
      <c r="K276" s="17">
        <v>26.52</v>
      </c>
      <c r="L276" s="17"/>
      <c r="M276" s="17"/>
      <c r="N276" s="17"/>
    </row>
    <row r="277" spans="3:14" ht="60">
      <c r="C277" s="59" t="s">
        <v>381</v>
      </c>
      <c r="D277" s="60"/>
      <c r="E277" s="14" t="s">
        <v>810</v>
      </c>
      <c r="F277" s="17">
        <v>290</v>
      </c>
      <c r="G277" s="17">
        <f t="shared" si="4"/>
        <v>0.24099999999999999</v>
      </c>
      <c r="H277" s="17">
        <v>220</v>
      </c>
      <c r="I277" s="17">
        <v>6.35</v>
      </c>
      <c r="J277" s="17">
        <v>5.13</v>
      </c>
      <c r="K277" s="17">
        <v>4.25</v>
      </c>
      <c r="L277" s="17"/>
      <c r="M277" s="17"/>
      <c r="N277" s="17"/>
    </row>
    <row r="278" spans="3:14" ht="45">
      <c r="C278" s="59" t="s">
        <v>392</v>
      </c>
      <c r="D278" s="60"/>
      <c r="E278" s="14" t="s">
        <v>820</v>
      </c>
      <c r="F278" s="17">
        <v>245</v>
      </c>
      <c r="G278" s="17">
        <f t="shared" si="4"/>
        <v>0.35099999999999998</v>
      </c>
      <c r="H278" s="17">
        <v>159</v>
      </c>
      <c r="I278" s="17">
        <v>4.59</v>
      </c>
      <c r="J278" s="17">
        <v>3.71</v>
      </c>
      <c r="K278" s="17">
        <v>3.08</v>
      </c>
      <c r="L278" s="17"/>
      <c r="M278" s="17"/>
      <c r="N278" s="17"/>
    </row>
    <row r="279" spans="3:14">
      <c r="C279" s="59"/>
      <c r="D279" s="60"/>
      <c r="E279" s="14"/>
      <c r="F279" s="17"/>
      <c r="G279" s="17"/>
      <c r="H279" s="17"/>
      <c r="I279" s="17"/>
      <c r="J279" s="17"/>
      <c r="K279" s="17"/>
      <c r="L279" s="17"/>
      <c r="M279" s="17"/>
      <c r="N279" s="17"/>
    </row>
    <row r="280" spans="3:14">
      <c r="C280" s="59"/>
      <c r="D280" s="60"/>
      <c r="E280" s="14"/>
      <c r="F280" s="17"/>
      <c r="G280" s="17"/>
      <c r="H280" s="17"/>
      <c r="I280" s="17"/>
      <c r="J280" s="17"/>
      <c r="K280" s="17"/>
      <c r="L280" s="17"/>
      <c r="M280" s="17"/>
      <c r="N280" s="17"/>
    </row>
    <row r="281" spans="3:14">
      <c r="C281" s="59"/>
      <c r="D281" s="60"/>
      <c r="E281" s="14"/>
      <c r="F281" s="17"/>
      <c r="G281" s="17"/>
      <c r="H281" s="17"/>
      <c r="I281" s="17"/>
      <c r="J281" s="17"/>
      <c r="K281" s="17"/>
      <c r="L281" s="17"/>
      <c r="M281" s="17"/>
      <c r="N281" s="17"/>
    </row>
    <row r="282" spans="3:14">
      <c r="C282" s="59"/>
      <c r="D282" s="60"/>
      <c r="E282" s="14"/>
      <c r="F282" s="17"/>
      <c r="G282" s="17"/>
      <c r="H282" s="17"/>
      <c r="I282" s="17"/>
      <c r="J282" s="17"/>
      <c r="K282" s="17"/>
      <c r="L282" s="17"/>
      <c r="M282" s="17"/>
      <c r="N282" s="17"/>
    </row>
    <row r="283" spans="3:14">
      <c r="C283" s="59"/>
      <c r="D283" s="60"/>
      <c r="E283" s="14"/>
      <c r="F283" s="17"/>
      <c r="G283" s="17"/>
      <c r="H283" s="17"/>
      <c r="I283" s="17"/>
      <c r="J283" s="17"/>
      <c r="K283" s="17"/>
      <c r="L283" s="17"/>
      <c r="M283" s="17"/>
      <c r="N283" s="17"/>
    </row>
    <row r="284" spans="3:14">
      <c r="C284" s="59"/>
      <c r="D284" s="60"/>
      <c r="E284" s="14"/>
      <c r="F284" s="17"/>
      <c r="G284" s="17"/>
      <c r="H284" s="17"/>
      <c r="I284" s="17"/>
      <c r="J284" s="17"/>
      <c r="K284" s="17"/>
      <c r="L284" s="17"/>
      <c r="M284" s="17"/>
      <c r="N284" s="17"/>
    </row>
    <row r="285" spans="3:14">
      <c r="C285" s="59"/>
      <c r="D285" s="60"/>
      <c r="E285" s="14"/>
      <c r="F285" s="17"/>
      <c r="G285" s="17"/>
      <c r="H285" s="17"/>
      <c r="I285" s="17"/>
      <c r="J285" s="17"/>
      <c r="K285" s="17"/>
      <c r="L285" s="17"/>
      <c r="M285" s="17"/>
      <c r="N285" s="17"/>
    </row>
    <row r="286" spans="3:14">
      <c r="C286" s="59"/>
      <c r="D286" s="60"/>
      <c r="E286" s="14"/>
      <c r="F286" s="17"/>
      <c r="G286" s="17"/>
      <c r="H286" s="17"/>
      <c r="I286" s="17"/>
      <c r="J286" s="17"/>
      <c r="K286" s="17"/>
      <c r="L286" s="17"/>
      <c r="M286" s="17"/>
      <c r="N286" s="17"/>
    </row>
    <row r="287" spans="3:14">
      <c r="C287" s="59"/>
      <c r="D287" s="60"/>
      <c r="E287" s="14"/>
      <c r="F287" s="17"/>
      <c r="G287" s="17"/>
      <c r="H287" s="17"/>
      <c r="I287" s="17"/>
      <c r="J287" s="17"/>
      <c r="K287" s="17"/>
      <c r="L287" s="17"/>
      <c r="M287" s="17"/>
      <c r="N287" s="17"/>
    </row>
    <row r="288" spans="3:14">
      <c r="C288" s="70" t="s">
        <v>23</v>
      </c>
      <c r="D288" s="70"/>
      <c r="E288" s="70"/>
      <c r="F288" s="70"/>
      <c r="G288" s="70"/>
      <c r="H288" s="70"/>
      <c r="I288" s="70"/>
      <c r="J288" s="70"/>
      <c r="K288" s="70"/>
    </row>
    <row r="289" spans="3:14">
      <c r="C289" s="59"/>
      <c r="D289" s="60"/>
      <c r="E289" s="14"/>
      <c r="F289" s="17"/>
      <c r="G289" s="17"/>
      <c r="H289" s="17"/>
      <c r="I289" s="17"/>
      <c r="J289" s="17"/>
      <c r="K289" s="17"/>
      <c r="L289" s="17"/>
      <c r="M289" s="17"/>
      <c r="N289" s="17"/>
    </row>
    <row r="290" spans="3:14">
      <c r="C290" s="59"/>
      <c r="D290" s="60"/>
      <c r="E290" s="14"/>
      <c r="F290" s="17"/>
      <c r="G290" s="17"/>
      <c r="H290" s="17"/>
      <c r="I290" s="17"/>
      <c r="J290" s="17"/>
      <c r="K290" s="17"/>
      <c r="L290" s="17"/>
      <c r="M290" s="17"/>
      <c r="N290" s="17"/>
    </row>
    <row r="291" spans="3:14">
      <c r="C291" s="59"/>
      <c r="D291" s="60"/>
      <c r="E291" s="14"/>
      <c r="F291" s="17"/>
      <c r="G291" s="17"/>
      <c r="H291" s="17"/>
      <c r="I291" s="17"/>
      <c r="J291" s="17"/>
      <c r="K291" s="17"/>
      <c r="L291" s="17"/>
      <c r="M291" s="17"/>
      <c r="N291" s="17"/>
    </row>
    <row r="292" spans="3:14">
      <c r="C292" s="59"/>
      <c r="D292" s="60"/>
      <c r="E292" s="14"/>
      <c r="F292" s="17"/>
      <c r="G292" s="17"/>
      <c r="H292" s="17"/>
      <c r="I292" s="17"/>
      <c r="J292" s="17"/>
      <c r="K292" s="17"/>
      <c r="L292" s="17"/>
      <c r="M292" s="17"/>
      <c r="N292" s="17"/>
    </row>
    <row r="293" spans="3:14">
      <c r="C293" s="59"/>
      <c r="D293" s="60"/>
      <c r="E293" s="14"/>
      <c r="F293" s="17"/>
      <c r="G293" s="17"/>
      <c r="H293" s="17"/>
      <c r="I293" s="17"/>
      <c r="J293" s="17"/>
      <c r="K293" s="17"/>
      <c r="L293" s="17"/>
      <c r="M293" s="17"/>
      <c r="N293" s="17"/>
    </row>
    <row r="294" spans="3:14">
      <c r="C294" s="59"/>
      <c r="D294" s="60"/>
      <c r="E294" s="14"/>
      <c r="F294" s="17"/>
      <c r="G294" s="17"/>
      <c r="H294" s="17"/>
      <c r="I294" s="17"/>
      <c r="J294" s="17"/>
      <c r="K294" s="17"/>
      <c r="L294" s="17"/>
      <c r="M294" s="17"/>
      <c r="N294" s="17"/>
    </row>
    <row r="295" spans="3:14" ht="15" customHeight="1">
      <c r="C295" s="59"/>
      <c r="D295" s="60"/>
      <c r="E295" s="14"/>
      <c r="F295" s="17"/>
      <c r="G295" s="17"/>
      <c r="H295" s="17"/>
      <c r="I295" s="17"/>
      <c r="J295" s="17"/>
      <c r="K295" s="17"/>
      <c r="L295" s="17"/>
      <c r="M295" s="17"/>
      <c r="N295" s="17"/>
    </row>
    <row r="296" spans="3:14" ht="15" customHeight="1">
      <c r="C296" s="70" t="s">
        <v>22</v>
      </c>
      <c r="D296" s="70"/>
      <c r="E296" s="70"/>
      <c r="F296" s="70"/>
      <c r="G296" s="70"/>
      <c r="H296" s="70"/>
      <c r="I296" s="70"/>
      <c r="J296" s="70"/>
      <c r="K296" s="70"/>
    </row>
    <row r="297" spans="3:14" ht="15" customHeight="1">
      <c r="C297" s="59"/>
      <c r="D297" s="60"/>
      <c r="E297" s="14"/>
      <c r="F297" s="17"/>
      <c r="G297" s="17"/>
      <c r="H297" s="17"/>
      <c r="I297" s="17"/>
      <c r="J297" s="17"/>
      <c r="K297" s="17"/>
      <c r="L297" s="17"/>
      <c r="M297" s="17"/>
      <c r="N297" s="17"/>
    </row>
    <row r="298" spans="3:14" ht="15" customHeight="1">
      <c r="C298" s="59"/>
      <c r="D298" s="60"/>
      <c r="E298" s="14"/>
      <c r="F298" s="17"/>
      <c r="G298" s="17"/>
      <c r="H298" s="17"/>
      <c r="I298" s="17"/>
      <c r="J298" s="17"/>
      <c r="K298" s="17"/>
      <c r="L298" s="17"/>
      <c r="M298" s="17"/>
      <c r="N298" s="17"/>
    </row>
    <row r="299" spans="3:14" ht="15" customHeight="1">
      <c r="C299" s="59"/>
      <c r="D299" s="60"/>
      <c r="E299" s="14"/>
      <c r="F299" s="17"/>
      <c r="G299" s="17"/>
      <c r="H299" s="17"/>
      <c r="I299" s="17"/>
      <c r="J299" s="17"/>
      <c r="K299" s="17"/>
      <c r="L299" s="17"/>
      <c r="M299" s="17"/>
      <c r="N299" s="17"/>
    </row>
    <row r="300" spans="3:14" ht="15" customHeight="1">
      <c r="C300" s="59"/>
      <c r="D300" s="60"/>
      <c r="E300" s="14"/>
      <c r="F300" s="17"/>
      <c r="G300" s="17"/>
      <c r="H300" s="17"/>
      <c r="I300" s="17"/>
      <c r="J300" s="17"/>
      <c r="K300" s="17"/>
      <c r="L300" s="17"/>
      <c r="M300" s="17"/>
      <c r="N300" s="17"/>
    </row>
    <row r="301" spans="3:14" ht="15" customHeight="1">
      <c r="C301" s="59"/>
      <c r="D301" s="60"/>
      <c r="E301" s="14"/>
      <c r="F301" s="17"/>
      <c r="G301" s="17"/>
      <c r="H301" s="17"/>
      <c r="I301" s="17"/>
      <c r="J301" s="17"/>
      <c r="K301" s="17"/>
      <c r="L301" s="17"/>
      <c r="M301" s="17"/>
      <c r="N301" s="17"/>
    </row>
    <row r="302" spans="3:14" ht="15" customHeight="1">
      <c r="C302" s="59"/>
      <c r="D302" s="60"/>
      <c r="E302" s="14"/>
      <c r="F302" s="17"/>
      <c r="G302" s="17"/>
      <c r="H302" s="17"/>
      <c r="I302" s="17"/>
      <c r="J302" s="17"/>
      <c r="K302" s="17"/>
      <c r="L302" s="17"/>
      <c r="M302" s="17"/>
      <c r="N302" s="17"/>
    </row>
    <row r="303" spans="3:14" ht="15" customHeight="1">
      <c r="C303" s="70" t="s">
        <v>63</v>
      </c>
      <c r="D303" s="70"/>
      <c r="E303" s="70"/>
      <c r="F303" s="70"/>
      <c r="G303" s="70"/>
      <c r="H303" s="70"/>
      <c r="I303" s="70"/>
      <c r="J303" s="70"/>
      <c r="K303" s="71"/>
    </row>
    <row r="304" spans="3:14" ht="15" customHeight="1">
      <c r="C304" s="59"/>
      <c r="D304" s="60"/>
      <c r="E304" s="14"/>
      <c r="F304" s="17"/>
      <c r="G304" s="17"/>
      <c r="H304" s="17"/>
      <c r="I304" s="17"/>
      <c r="J304" s="17"/>
      <c r="K304" s="17"/>
      <c r="L304" s="17"/>
      <c r="M304" s="17"/>
      <c r="N304" s="17"/>
    </row>
    <row r="305" spans="3:14" ht="15" customHeight="1">
      <c r="C305" s="59"/>
      <c r="D305" s="60"/>
      <c r="E305" s="14"/>
      <c r="F305" s="17"/>
      <c r="G305" s="17"/>
      <c r="H305" s="17"/>
      <c r="I305" s="17"/>
      <c r="J305" s="17"/>
      <c r="K305" s="17"/>
      <c r="L305" s="17"/>
      <c r="M305" s="17"/>
      <c r="N305" s="17"/>
    </row>
    <row r="306" spans="3:14" ht="15" customHeight="1">
      <c r="C306" s="59"/>
      <c r="D306" s="60"/>
      <c r="E306" s="14"/>
      <c r="F306" s="17"/>
      <c r="G306" s="17"/>
      <c r="H306" s="17"/>
      <c r="I306" s="17"/>
      <c r="J306" s="17"/>
      <c r="K306" s="17"/>
      <c r="L306" s="17"/>
      <c r="M306" s="17"/>
      <c r="N306" s="17"/>
    </row>
    <row r="307" spans="3:14" ht="15" customHeight="1">
      <c r="C307" s="59"/>
      <c r="D307" s="60"/>
      <c r="E307" s="14"/>
      <c r="F307" s="17"/>
      <c r="G307" s="17"/>
      <c r="H307" s="17"/>
      <c r="I307" s="17"/>
      <c r="J307" s="17"/>
      <c r="K307" s="17"/>
      <c r="L307" s="17"/>
      <c r="M307" s="17"/>
      <c r="N307" s="17"/>
    </row>
    <row r="308" spans="3:14" ht="15" customHeight="1">
      <c r="C308" s="59"/>
      <c r="D308" s="60"/>
      <c r="E308" s="14"/>
      <c r="F308" s="17"/>
      <c r="G308" s="17"/>
      <c r="H308" s="17"/>
      <c r="I308" s="17"/>
      <c r="J308" s="17"/>
      <c r="K308" s="17"/>
      <c r="L308" s="17"/>
      <c r="M308" s="17"/>
      <c r="N308" s="17"/>
    </row>
    <row r="309" spans="3:14" ht="15" customHeight="1">
      <c r="C309" s="59"/>
      <c r="D309" s="60"/>
      <c r="E309" s="14"/>
      <c r="F309" s="17"/>
      <c r="G309" s="17"/>
      <c r="H309" s="17"/>
      <c r="I309" s="17"/>
      <c r="J309" s="17"/>
      <c r="K309" s="17"/>
      <c r="L309" s="17"/>
      <c r="M309" s="17"/>
      <c r="N309" s="17"/>
    </row>
    <row r="310" spans="3:14" ht="15" customHeight="1">
      <c r="C310" s="59"/>
      <c r="D310" s="60"/>
      <c r="E310" s="14"/>
      <c r="F310" s="17"/>
      <c r="G310" s="17"/>
      <c r="H310" s="17"/>
      <c r="I310" s="17"/>
      <c r="J310" s="17"/>
      <c r="K310" s="17"/>
      <c r="L310" s="17"/>
      <c r="M310" s="17"/>
      <c r="N310" s="17"/>
    </row>
    <row r="311" spans="3:14" ht="15" customHeight="1">
      <c r="C311" s="59"/>
      <c r="D311" s="60"/>
      <c r="E311" s="14"/>
      <c r="F311" s="17"/>
      <c r="G311" s="17"/>
      <c r="H311" s="17"/>
      <c r="I311" s="17"/>
      <c r="J311" s="17"/>
      <c r="K311" s="17"/>
      <c r="L311" s="17"/>
      <c r="M311" s="17"/>
      <c r="N311" s="17"/>
    </row>
    <row r="312" spans="3:14" ht="15" customHeight="1">
      <c r="C312" s="59"/>
      <c r="D312" s="60"/>
      <c r="E312" s="14"/>
      <c r="F312" s="17"/>
      <c r="G312" s="17"/>
      <c r="H312" s="17"/>
      <c r="I312" s="17"/>
      <c r="J312" s="17"/>
      <c r="K312" s="17"/>
      <c r="L312" s="17"/>
      <c r="M312" s="17"/>
      <c r="N312" s="17"/>
    </row>
    <row r="313" spans="3:14">
      <c r="C313" s="3" t="s">
        <v>16</v>
      </c>
      <c r="F313" s="18"/>
      <c r="G313" s="18"/>
      <c r="H313" s="18"/>
      <c r="I313" s="18"/>
      <c r="J313" s="18"/>
      <c r="K313" s="18"/>
    </row>
    <row r="314" spans="3:14">
      <c r="C314" s="72" t="s">
        <v>52</v>
      </c>
      <c r="D314" s="73"/>
      <c r="E314" s="27">
        <v>400</v>
      </c>
      <c r="F314" s="19"/>
      <c r="G314" s="20"/>
      <c r="H314" s="20"/>
      <c r="I314" s="17"/>
      <c r="J314" s="17"/>
      <c r="K314" s="17"/>
      <c r="L314" s="17"/>
      <c r="M314" s="17"/>
      <c r="N314" s="17"/>
    </row>
    <row r="315" spans="3:14">
      <c r="C315" s="72"/>
      <c r="D315" s="73"/>
      <c r="E315" s="27"/>
      <c r="F315" s="19"/>
      <c r="G315" s="20"/>
      <c r="H315" s="20"/>
      <c r="I315" s="17"/>
      <c r="J315" s="17"/>
      <c r="K315" s="17"/>
      <c r="L315" s="17"/>
      <c r="M315" s="17"/>
      <c r="N315" s="17"/>
    </row>
    <row r="316" spans="3:14">
      <c r="C316" s="59"/>
      <c r="D316" s="60"/>
      <c r="E316" s="27"/>
      <c r="F316" s="19"/>
      <c r="G316" s="20"/>
      <c r="H316" s="20"/>
      <c r="I316" s="17"/>
      <c r="J316" s="17"/>
      <c r="K316" s="17"/>
      <c r="L316" s="17"/>
      <c r="M316" s="17"/>
      <c r="N316" s="17"/>
    </row>
    <row r="317" spans="3:14">
      <c r="C317" s="59"/>
      <c r="D317" s="60"/>
      <c r="E317" s="27"/>
      <c r="F317" s="19"/>
      <c r="G317" s="20"/>
      <c r="H317" s="20"/>
      <c r="I317" s="17"/>
      <c r="J317" s="17"/>
      <c r="K317" s="17"/>
      <c r="L317" s="17"/>
      <c r="M317" s="17"/>
      <c r="N317" s="17"/>
    </row>
    <row r="318" spans="3:14">
      <c r="C318" s="59"/>
      <c r="D318" s="60"/>
      <c r="E318" s="27"/>
      <c r="F318" s="19"/>
      <c r="G318" s="20"/>
      <c r="H318" s="20"/>
      <c r="I318" s="17"/>
      <c r="J318" s="17"/>
      <c r="K318" s="17"/>
      <c r="L318" s="17"/>
      <c r="M318" s="17"/>
      <c r="N318" s="17"/>
    </row>
    <row r="319" spans="3:14">
      <c r="C319" s="59"/>
      <c r="D319" s="60"/>
      <c r="E319" s="27"/>
      <c r="F319" s="19"/>
      <c r="G319" s="20"/>
      <c r="H319" s="20"/>
      <c r="I319" s="17"/>
      <c r="J319" s="17"/>
      <c r="K319" s="17"/>
      <c r="L319" s="17"/>
      <c r="M319" s="17"/>
      <c r="N319" s="17"/>
    </row>
    <row r="320" spans="3:14">
      <c r="C320" s="74" t="s">
        <v>72</v>
      </c>
      <c r="D320" s="71"/>
      <c r="E320" s="24" t="s">
        <v>105</v>
      </c>
      <c r="F320" s="24"/>
      <c r="G320" s="24"/>
      <c r="H320" s="24"/>
      <c r="I320" s="24"/>
      <c r="J320" s="24"/>
      <c r="K320" s="24"/>
      <c r="L320" s="24"/>
      <c r="M320" s="24"/>
      <c r="N320" s="24"/>
    </row>
    <row r="321" spans="3:14">
      <c r="C321" s="74" t="s">
        <v>29</v>
      </c>
      <c r="D321" s="71"/>
      <c r="E321" s="24" t="s">
        <v>104</v>
      </c>
      <c r="F321" s="24"/>
      <c r="G321" s="24"/>
      <c r="H321" s="24"/>
      <c r="I321" s="24"/>
      <c r="J321" s="24"/>
      <c r="K321" s="24"/>
      <c r="L321" s="24"/>
      <c r="M321" s="24"/>
      <c r="N321" s="24"/>
    </row>
    <row r="322" spans="3:14">
      <c r="C322" s="74" t="s">
        <v>45</v>
      </c>
      <c r="D322" s="71"/>
      <c r="E322" s="24" t="s">
        <v>104</v>
      </c>
      <c r="F322" s="24"/>
      <c r="G322" s="24"/>
      <c r="H322" s="24"/>
      <c r="I322" s="24"/>
      <c r="J322" s="24"/>
      <c r="K322" s="24"/>
      <c r="L322" s="24"/>
      <c r="M322" s="24"/>
      <c r="N322" s="24"/>
    </row>
    <row r="323" spans="3:14">
      <c r="C323" s="74" t="s">
        <v>64</v>
      </c>
      <c r="D323" s="71"/>
      <c r="E323" s="24" t="s">
        <v>105</v>
      </c>
      <c r="F323" s="24"/>
      <c r="G323" s="24"/>
      <c r="H323" s="24"/>
      <c r="I323" s="24"/>
      <c r="J323" s="24"/>
      <c r="K323" s="24"/>
      <c r="L323" s="24"/>
      <c r="M323" s="24"/>
      <c r="N323" s="24"/>
    </row>
    <row r="324" spans="3:14">
      <c r="C324" s="74" t="s">
        <v>59</v>
      </c>
      <c r="D324" s="71"/>
      <c r="E324" s="24" t="s">
        <v>105</v>
      </c>
      <c r="F324" s="24"/>
      <c r="G324" s="24"/>
      <c r="H324" s="24"/>
      <c r="I324" s="24"/>
      <c r="J324" s="24"/>
      <c r="K324" s="24"/>
      <c r="L324" s="24"/>
      <c r="M324" s="24"/>
      <c r="N324" s="24"/>
    </row>
  </sheetData>
  <mergeCells count="310">
    <mergeCell ref="C324:D324"/>
    <mergeCell ref="C319:D319"/>
    <mergeCell ref="C320:D320"/>
    <mergeCell ref="C321:D321"/>
    <mergeCell ref="C322:D322"/>
    <mergeCell ref="C323:D323"/>
    <mergeCell ref="C314:D314"/>
    <mergeCell ref="C315:D315"/>
    <mergeCell ref="C316:D316"/>
    <mergeCell ref="C317:D317"/>
    <mergeCell ref="C318:D318"/>
    <mergeCell ref="C308:D308"/>
    <mergeCell ref="C309:D309"/>
    <mergeCell ref="C310:D310"/>
    <mergeCell ref="C311:D311"/>
    <mergeCell ref="C312:D312"/>
    <mergeCell ref="C303:K303"/>
    <mergeCell ref="C304:D304"/>
    <mergeCell ref="C305:D305"/>
    <mergeCell ref="C306:D306"/>
    <mergeCell ref="C307:D307"/>
    <mergeCell ref="C298:D298"/>
    <mergeCell ref="C299:D299"/>
    <mergeCell ref="C300:D300"/>
    <mergeCell ref="C301:D301"/>
    <mergeCell ref="C302:D302"/>
    <mergeCell ref="C293:D293"/>
    <mergeCell ref="C294:D294"/>
    <mergeCell ref="C295:D295"/>
    <mergeCell ref="C296:K296"/>
    <mergeCell ref="C297:D297"/>
    <mergeCell ref="C288:K288"/>
    <mergeCell ref="C289:D289"/>
    <mergeCell ref="C290:D290"/>
    <mergeCell ref="C291:D291"/>
    <mergeCell ref="C292:D292"/>
    <mergeCell ref="C283:D283"/>
    <mergeCell ref="C284:D284"/>
    <mergeCell ref="C285:D285"/>
    <mergeCell ref="C286:D286"/>
    <mergeCell ref="C287:D287"/>
    <mergeCell ref="C278:D278"/>
    <mergeCell ref="C279:D279"/>
    <mergeCell ref="C280:D280"/>
    <mergeCell ref="C281:D281"/>
    <mergeCell ref="C282:D282"/>
    <mergeCell ref="C273:D273"/>
    <mergeCell ref="C274:D274"/>
    <mergeCell ref="C275:D275"/>
    <mergeCell ref="C276:D276"/>
    <mergeCell ref="C277:D277"/>
    <mergeCell ref="C268:D268"/>
    <mergeCell ref="C269:D269"/>
    <mergeCell ref="C270:K270"/>
    <mergeCell ref="C271:D271"/>
    <mergeCell ref="C272:D272"/>
    <mergeCell ref="C260:D260"/>
    <mergeCell ref="F266:H266"/>
    <mergeCell ref="I266:K266"/>
    <mergeCell ref="L266:N266"/>
    <mergeCell ref="F267:H267"/>
    <mergeCell ref="I267:K267"/>
    <mergeCell ref="L267:N267"/>
    <mergeCell ref="C255:D255"/>
    <mergeCell ref="C256:D256"/>
    <mergeCell ref="C257:D257"/>
    <mergeCell ref="C258:D258"/>
    <mergeCell ref="C259:D259"/>
    <mergeCell ref="C250:D250"/>
    <mergeCell ref="C251:D251"/>
    <mergeCell ref="C252:D252"/>
    <mergeCell ref="C253:D253"/>
    <mergeCell ref="C254:D254"/>
    <mergeCell ref="C244:D244"/>
    <mergeCell ref="C245:D245"/>
    <mergeCell ref="C246:D246"/>
    <mergeCell ref="C247:D247"/>
    <mergeCell ref="C248:D248"/>
    <mergeCell ref="C239:K239"/>
    <mergeCell ref="C240:D240"/>
    <mergeCell ref="C241:D241"/>
    <mergeCell ref="C242:D242"/>
    <mergeCell ref="C243:D243"/>
    <mergeCell ref="C234:D234"/>
    <mergeCell ref="C235:D235"/>
    <mergeCell ref="C236:D236"/>
    <mergeCell ref="C237:D237"/>
    <mergeCell ref="C238:D238"/>
    <mergeCell ref="C229:D229"/>
    <mergeCell ref="C230:D230"/>
    <mergeCell ref="C231:D231"/>
    <mergeCell ref="C232:K232"/>
    <mergeCell ref="C233:D233"/>
    <mergeCell ref="C224:K224"/>
    <mergeCell ref="C225:D225"/>
    <mergeCell ref="C226:D226"/>
    <mergeCell ref="C227:D227"/>
    <mergeCell ref="C228:D228"/>
    <mergeCell ref="C219:D219"/>
    <mergeCell ref="C220:D220"/>
    <mergeCell ref="C221:D221"/>
    <mergeCell ref="C222:D222"/>
    <mergeCell ref="C223:D223"/>
    <mergeCell ref="C214:D214"/>
    <mergeCell ref="C215:D215"/>
    <mergeCell ref="C216:D216"/>
    <mergeCell ref="C217:D217"/>
    <mergeCell ref="C218:D218"/>
    <mergeCell ref="C209:D209"/>
    <mergeCell ref="C210:D210"/>
    <mergeCell ref="C211:D211"/>
    <mergeCell ref="C212:D212"/>
    <mergeCell ref="C213:D213"/>
    <mergeCell ref="C204:D204"/>
    <mergeCell ref="C205:D205"/>
    <mergeCell ref="C206:K206"/>
    <mergeCell ref="C207:D207"/>
    <mergeCell ref="C208:D208"/>
    <mergeCell ref="C196:D196"/>
    <mergeCell ref="F202:H202"/>
    <mergeCell ref="I202:K202"/>
    <mergeCell ref="L202:N202"/>
    <mergeCell ref="F203:H203"/>
    <mergeCell ref="I203:K203"/>
    <mergeCell ref="L203:N203"/>
    <mergeCell ref="C191:D191"/>
    <mergeCell ref="C192:D192"/>
    <mergeCell ref="C193:D193"/>
    <mergeCell ref="C194:D194"/>
    <mergeCell ref="C195:D195"/>
    <mergeCell ref="C186:D186"/>
    <mergeCell ref="C187:D187"/>
    <mergeCell ref="C188:D188"/>
    <mergeCell ref="C189:D189"/>
    <mergeCell ref="C190:D190"/>
    <mergeCell ref="C180:D180"/>
    <mergeCell ref="C181:D181"/>
    <mergeCell ref="C182:D182"/>
    <mergeCell ref="C183:D183"/>
    <mergeCell ref="C184:D184"/>
    <mergeCell ref="C175:K175"/>
    <mergeCell ref="C176:D176"/>
    <mergeCell ref="C177:D177"/>
    <mergeCell ref="C178:D178"/>
    <mergeCell ref="C179:D179"/>
    <mergeCell ref="C170:D170"/>
    <mergeCell ref="C171:D171"/>
    <mergeCell ref="C172:D172"/>
    <mergeCell ref="C173:D173"/>
    <mergeCell ref="C174:D174"/>
    <mergeCell ref="C165:D165"/>
    <mergeCell ref="C166:D166"/>
    <mergeCell ref="C167:D167"/>
    <mergeCell ref="C168:K168"/>
    <mergeCell ref="C169:D169"/>
    <mergeCell ref="C160:K160"/>
    <mergeCell ref="C161:D161"/>
    <mergeCell ref="C162:D162"/>
    <mergeCell ref="C163:D163"/>
    <mergeCell ref="C164:D164"/>
    <mergeCell ref="C155:D155"/>
    <mergeCell ref="C156:D156"/>
    <mergeCell ref="C157:D157"/>
    <mergeCell ref="C158:D158"/>
    <mergeCell ref="C159:D159"/>
    <mergeCell ref="C150:D150"/>
    <mergeCell ref="C151:D151"/>
    <mergeCell ref="C152:D152"/>
    <mergeCell ref="C153:D153"/>
    <mergeCell ref="C154:D154"/>
    <mergeCell ref="C145:D145"/>
    <mergeCell ref="C146:D146"/>
    <mergeCell ref="C147:D147"/>
    <mergeCell ref="C148:D148"/>
    <mergeCell ref="C149:D149"/>
    <mergeCell ref="C140:D140"/>
    <mergeCell ref="C141:D141"/>
    <mergeCell ref="C142:K142"/>
    <mergeCell ref="C143:D143"/>
    <mergeCell ref="C144:D144"/>
    <mergeCell ref="C132:D132"/>
    <mergeCell ref="F138:H138"/>
    <mergeCell ref="I138:K138"/>
    <mergeCell ref="L138:N138"/>
    <mergeCell ref="F139:H139"/>
    <mergeCell ref="I139:K139"/>
    <mergeCell ref="L139:N139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6:D116"/>
    <mergeCell ref="C117:D117"/>
    <mergeCell ref="C118:D118"/>
    <mergeCell ref="C119:D119"/>
    <mergeCell ref="C120:D120"/>
    <mergeCell ref="C111:K111"/>
    <mergeCell ref="C112:D112"/>
    <mergeCell ref="C113:D113"/>
    <mergeCell ref="C114:D114"/>
    <mergeCell ref="C115:D115"/>
    <mergeCell ref="C106:D106"/>
    <mergeCell ref="C107:D107"/>
    <mergeCell ref="C108:D108"/>
    <mergeCell ref="C109:D109"/>
    <mergeCell ref="C110:D110"/>
    <mergeCell ref="C101:D101"/>
    <mergeCell ref="C102:D102"/>
    <mergeCell ref="C103:D103"/>
    <mergeCell ref="C104:K104"/>
    <mergeCell ref="C105:D105"/>
    <mergeCell ref="C96:K96"/>
    <mergeCell ref="C97:D97"/>
    <mergeCell ref="C98:D98"/>
    <mergeCell ref="C99:D99"/>
    <mergeCell ref="C100:D100"/>
    <mergeCell ref="C91:D91"/>
    <mergeCell ref="C92:D92"/>
    <mergeCell ref="C93:D93"/>
    <mergeCell ref="C94:D94"/>
    <mergeCell ref="C95:D95"/>
    <mergeCell ref="C86:D86"/>
    <mergeCell ref="C87:D87"/>
    <mergeCell ref="C88:D88"/>
    <mergeCell ref="C89:D89"/>
    <mergeCell ref="C90:D90"/>
    <mergeCell ref="C81:D81"/>
    <mergeCell ref="C82:D82"/>
    <mergeCell ref="C83:D83"/>
    <mergeCell ref="C84:D84"/>
    <mergeCell ref="C85:D85"/>
    <mergeCell ref="C76:D76"/>
    <mergeCell ref="C77:D77"/>
    <mergeCell ref="C78:K78"/>
    <mergeCell ref="C79:D79"/>
    <mergeCell ref="C80:D80"/>
    <mergeCell ref="F74:H74"/>
    <mergeCell ref="I74:K74"/>
    <mergeCell ref="L74:N74"/>
    <mergeCell ref="F75:H75"/>
    <mergeCell ref="I75:K75"/>
    <mergeCell ref="L75:N75"/>
    <mergeCell ref="C67:D67"/>
    <mergeCell ref="C68:D68"/>
    <mergeCell ref="C61:D61"/>
    <mergeCell ref="C62:D62"/>
    <mergeCell ref="C63:D63"/>
    <mergeCell ref="C64:D64"/>
    <mergeCell ref="C65:D65"/>
    <mergeCell ref="C66:D66"/>
    <mergeCell ref="C60:D60"/>
    <mergeCell ref="C58:D58"/>
    <mergeCell ref="C59:D59"/>
    <mergeCell ref="C47:K47"/>
    <mergeCell ref="C36:D36"/>
    <mergeCell ref="C37:D37"/>
    <mergeCell ref="C38:D38"/>
    <mergeCell ref="C39:D39"/>
    <mergeCell ref="C40:K40"/>
    <mergeCell ref="C41:D41"/>
    <mergeCell ref="C42:D42"/>
    <mergeCell ref="C43:D43"/>
    <mergeCell ref="C44:D44"/>
    <mergeCell ref="C45:D45"/>
    <mergeCell ref="C46:D46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35:D35"/>
    <mergeCell ref="C24:D24"/>
    <mergeCell ref="C25:D25"/>
    <mergeCell ref="C26:D26"/>
    <mergeCell ref="C27:D27"/>
    <mergeCell ref="C28:D28"/>
    <mergeCell ref="C29:D29"/>
    <mergeCell ref="C30:D30"/>
    <mergeCell ref="C31:D31"/>
    <mergeCell ref="C32:K32"/>
    <mergeCell ref="C33:D33"/>
    <mergeCell ref="C34:D34"/>
    <mergeCell ref="F10:H10"/>
    <mergeCell ref="I10:K10"/>
    <mergeCell ref="L10:N10"/>
    <mergeCell ref="F11:H11"/>
    <mergeCell ref="I11:K11"/>
    <mergeCell ref="L11:N11"/>
    <mergeCell ref="C23:D23"/>
    <mergeCell ref="C12:D12"/>
    <mergeCell ref="C13:D13"/>
    <mergeCell ref="C14:K14"/>
    <mergeCell ref="C15:D15"/>
    <mergeCell ref="C16:D16"/>
    <mergeCell ref="C17:D17"/>
    <mergeCell ref="C18:D18"/>
    <mergeCell ref="C19:D19"/>
    <mergeCell ref="C20:D20"/>
    <mergeCell ref="C21:D21"/>
    <mergeCell ref="C22:D22"/>
  </mergeCells>
  <pageMargins left="0.2" right="0.2" top="0.25" bottom="0.25" header="0.3" footer="0.3"/>
  <pageSetup paperSize="3" scale="7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B1:E21"/>
  <sheetViews>
    <sheetView view="pageBreakPreview" zoomScale="115" zoomScaleNormal="100" zoomScaleSheetLayoutView="115" workbookViewId="0"/>
  </sheetViews>
  <sheetFormatPr defaultRowHeight="15"/>
  <cols>
    <col min="1" max="1" width="5.140625" customWidth="1"/>
    <col min="2" max="2" width="42.140625" customWidth="1"/>
    <col min="3" max="5" width="20.7109375" customWidth="1"/>
  </cols>
  <sheetData>
    <row r="1" spans="2:5">
      <c r="B1" t="s">
        <v>0</v>
      </c>
    </row>
    <row r="2" spans="2:5">
      <c r="B2" s="79" t="s">
        <v>82</v>
      </c>
      <c r="C2" s="79"/>
      <c r="D2" s="79"/>
      <c r="E2" s="79"/>
    </row>
    <row r="3" spans="2:5">
      <c r="B3" s="25"/>
      <c r="C3" s="23" t="s">
        <v>8</v>
      </c>
      <c r="D3" s="23" t="s">
        <v>27</v>
      </c>
      <c r="E3" s="23" t="s">
        <v>19</v>
      </c>
    </row>
    <row r="4" spans="2:5">
      <c r="B4" s="24" t="s">
        <v>34</v>
      </c>
      <c r="C4" s="24" t="s">
        <v>547</v>
      </c>
      <c r="D4" s="41">
        <v>0.5</v>
      </c>
      <c r="E4" s="57">
        <v>7.0000000000000001E-3</v>
      </c>
    </row>
    <row r="5" spans="2:5">
      <c r="B5" s="24" t="s">
        <v>35</v>
      </c>
      <c r="C5" s="24" t="s">
        <v>548</v>
      </c>
      <c r="D5" s="41">
        <v>0.4</v>
      </c>
      <c r="E5" s="57">
        <v>4.8000000000000001E-2</v>
      </c>
    </row>
    <row r="6" spans="2:5">
      <c r="B6" s="24" t="s">
        <v>36</v>
      </c>
      <c r="C6" s="24" t="s">
        <v>549</v>
      </c>
      <c r="D6" s="41">
        <v>0.4</v>
      </c>
      <c r="E6" s="57">
        <v>1.2E-2</v>
      </c>
    </row>
    <row r="7" spans="2:5">
      <c r="B7" s="24" t="s">
        <v>37</v>
      </c>
      <c r="C7" s="24" t="s">
        <v>550</v>
      </c>
      <c r="D7" s="41">
        <v>0.5</v>
      </c>
      <c r="E7" s="57">
        <v>7.0000000000000001E-3</v>
      </c>
    </row>
    <row r="8" spans="2:5">
      <c r="B8" s="24" t="s">
        <v>38</v>
      </c>
      <c r="C8" s="24" t="s">
        <v>551</v>
      </c>
      <c r="D8" s="41">
        <v>1</v>
      </c>
      <c r="E8" s="57">
        <v>0</v>
      </c>
    </row>
    <row r="9" spans="2:5">
      <c r="B9" s="24" t="s">
        <v>39</v>
      </c>
      <c r="C9" s="24" t="s">
        <v>552</v>
      </c>
      <c r="D9" s="41">
        <v>1</v>
      </c>
      <c r="E9" s="57">
        <v>0</v>
      </c>
    </row>
    <row r="10" spans="2:5">
      <c r="B10" s="24" t="s">
        <v>40</v>
      </c>
      <c r="C10" s="24" t="s">
        <v>553</v>
      </c>
      <c r="D10" s="41">
        <v>0.3</v>
      </c>
      <c r="E10" s="57">
        <v>2E-3</v>
      </c>
    </row>
    <row r="11" spans="2:5">
      <c r="B11" s="24" t="s">
        <v>41</v>
      </c>
      <c r="C11" s="24" t="s">
        <v>554</v>
      </c>
      <c r="D11" s="41">
        <v>0.5</v>
      </c>
      <c r="E11" s="57">
        <v>0.02</v>
      </c>
    </row>
    <row r="12" spans="2:5">
      <c r="B12" s="24" t="s">
        <v>42</v>
      </c>
      <c r="C12" s="24" t="s">
        <v>555</v>
      </c>
      <c r="D12" s="41">
        <v>1</v>
      </c>
      <c r="E12" s="57">
        <v>0</v>
      </c>
    </row>
    <row r="13" spans="2:5">
      <c r="B13" s="24" t="s">
        <v>43</v>
      </c>
      <c r="C13" s="24" t="s">
        <v>556</v>
      </c>
      <c r="D13" s="41">
        <v>1</v>
      </c>
      <c r="E13" s="57">
        <v>0</v>
      </c>
    </row>
    <row r="14" spans="2:5">
      <c r="B14" s="79" t="s">
        <v>47</v>
      </c>
      <c r="C14" s="79"/>
      <c r="D14" s="79"/>
      <c r="E14" s="79"/>
    </row>
    <row r="15" spans="2:5">
      <c r="B15" s="34" t="s">
        <v>50</v>
      </c>
      <c r="C15" s="24" t="s">
        <v>557</v>
      </c>
      <c r="D15" s="24"/>
      <c r="E15" s="24"/>
    </row>
    <row r="16" spans="2:5">
      <c r="B16" s="32" t="s">
        <v>44</v>
      </c>
      <c r="C16" s="24" t="s">
        <v>557</v>
      </c>
      <c r="D16" s="24"/>
      <c r="E16" s="24"/>
    </row>
    <row r="17" spans="2:5">
      <c r="B17" s="32" t="s">
        <v>29</v>
      </c>
      <c r="C17" s="24" t="s">
        <v>557</v>
      </c>
      <c r="D17" s="24"/>
      <c r="E17" s="24"/>
    </row>
    <row r="18" spans="2:5">
      <c r="B18" s="32" t="s">
        <v>31</v>
      </c>
      <c r="C18" s="24" t="s">
        <v>557</v>
      </c>
      <c r="D18" s="24"/>
      <c r="E18" s="24"/>
    </row>
    <row r="19" spans="2:5">
      <c r="B19" s="32" t="s">
        <v>45</v>
      </c>
      <c r="C19" s="24" t="s">
        <v>557</v>
      </c>
      <c r="D19" s="24"/>
      <c r="E19" s="24"/>
    </row>
    <row r="20" spans="2:5">
      <c r="B20" s="32" t="s">
        <v>46</v>
      </c>
      <c r="C20" s="24" t="s">
        <v>557</v>
      </c>
      <c r="D20" s="24"/>
      <c r="E20" s="24"/>
    </row>
    <row r="21" spans="2:5">
      <c r="B21" s="33" t="s">
        <v>59</v>
      </c>
      <c r="C21" s="24" t="s">
        <v>557</v>
      </c>
      <c r="D21" s="24"/>
      <c r="E21" s="24"/>
    </row>
  </sheetData>
  <mergeCells count="2">
    <mergeCell ref="B2:E2"/>
    <mergeCell ref="B14:E14"/>
  </mergeCells>
  <pageMargins left="0.7" right="0.7" top="0.75" bottom="0.75" header="0.3" footer="0.3"/>
  <pageSetup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 tint="-0.249977111117893"/>
  </sheetPr>
  <dimension ref="B1:G76"/>
  <sheetViews>
    <sheetView view="pageBreakPreview" zoomScale="60" zoomScaleNormal="100" workbookViewId="0"/>
  </sheetViews>
  <sheetFormatPr defaultRowHeight="15"/>
  <cols>
    <col min="1" max="1" width="6.5703125" customWidth="1"/>
    <col min="2" max="4" width="20.7109375" customWidth="1"/>
    <col min="5" max="5" width="20.7109375" style="51" customWidth="1"/>
    <col min="6" max="6" width="20.7109375" style="40" customWidth="1"/>
    <col min="7" max="7" width="20.7109375" style="51" customWidth="1"/>
  </cols>
  <sheetData>
    <row r="1" spans="2:7">
      <c r="B1" t="s">
        <v>0</v>
      </c>
    </row>
    <row r="2" spans="2:7">
      <c r="B2" s="80" t="s">
        <v>28</v>
      </c>
      <c r="C2" s="80"/>
      <c r="D2" s="80"/>
      <c r="E2" s="80"/>
      <c r="F2" s="80"/>
      <c r="G2" s="80"/>
    </row>
    <row r="3" spans="2:7">
      <c r="B3" s="23" t="s">
        <v>24</v>
      </c>
      <c r="C3" s="23" t="s">
        <v>25</v>
      </c>
      <c r="D3" s="23" t="s">
        <v>26</v>
      </c>
      <c r="E3" s="52" t="s">
        <v>8</v>
      </c>
      <c r="F3" s="55" t="s">
        <v>27</v>
      </c>
      <c r="G3" s="52" t="s">
        <v>19</v>
      </c>
    </row>
    <row r="4" spans="2:7">
      <c r="B4" s="24" t="s">
        <v>393</v>
      </c>
      <c r="C4" s="24" t="s">
        <v>394</v>
      </c>
      <c r="D4" s="24" t="s">
        <v>395</v>
      </c>
      <c r="E4" s="53">
        <v>750</v>
      </c>
      <c r="F4" s="41">
        <v>0</v>
      </c>
      <c r="G4" s="53">
        <f>E4</f>
        <v>750</v>
      </c>
    </row>
    <row r="5" spans="2:7">
      <c r="B5" s="24" t="s">
        <v>396</v>
      </c>
      <c r="C5" s="24" t="s">
        <v>397</v>
      </c>
      <c r="D5" s="24" t="s">
        <v>398</v>
      </c>
      <c r="E5" s="53">
        <v>60</v>
      </c>
      <c r="F5" s="41">
        <v>0</v>
      </c>
      <c r="G5" s="53">
        <f t="shared" ref="G5:G64" si="0">E5</f>
        <v>60</v>
      </c>
    </row>
    <row r="6" spans="2:7">
      <c r="B6" s="24" t="s">
        <v>399</v>
      </c>
      <c r="C6" s="24" t="s">
        <v>400</v>
      </c>
      <c r="D6" s="24" t="s">
        <v>401</v>
      </c>
      <c r="E6" s="53">
        <v>75</v>
      </c>
      <c r="F6" s="41">
        <v>0</v>
      </c>
      <c r="G6" s="53">
        <f t="shared" si="0"/>
        <v>75</v>
      </c>
    </row>
    <row r="7" spans="2:7">
      <c r="B7" s="24" t="s">
        <v>402</v>
      </c>
      <c r="C7" s="24" t="s">
        <v>403</v>
      </c>
      <c r="D7" s="24" t="s">
        <v>404</v>
      </c>
      <c r="E7" s="53">
        <v>14</v>
      </c>
      <c r="F7" s="41">
        <v>0</v>
      </c>
      <c r="G7" s="53">
        <f t="shared" si="0"/>
        <v>14</v>
      </c>
    </row>
    <row r="8" spans="2:7">
      <c r="B8" s="24" t="s">
        <v>405</v>
      </c>
      <c r="C8" s="24" t="s">
        <v>406</v>
      </c>
      <c r="D8" s="24" t="s">
        <v>407</v>
      </c>
      <c r="E8" s="53">
        <v>1500</v>
      </c>
      <c r="F8" s="41">
        <v>0</v>
      </c>
      <c r="G8" s="53">
        <f t="shared" si="0"/>
        <v>1500</v>
      </c>
    </row>
    <row r="9" spans="2:7">
      <c r="B9" s="24" t="s">
        <v>408</v>
      </c>
      <c r="C9" s="24" t="s">
        <v>409</v>
      </c>
      <c r="D9" s="24" t="s">
        <v>410</v>
      </c>
      <c r="E9" s="53">
        <v>40</v>
      </c>
      <c r="F9" s="41">
        <v>0</v>
      </c>
      <c r="G9" s="53">
        <f t="shared" si="0"/>
        <v>40</v>
      </c>
    </row>
    <row r="10" spans="2:7">
      <c r="B10" s="24" t="s">
        <v>411</v>
      </c>
      <c r="C10" s="24" t="s">
        <v>412</v>
      </c>
      <c r="D10" s="24" t="s">
        <v>413</v>
      </c>
      <c r="E10" s="53">
        <v>75</v>
      </c>
      <c r="F10" s="41">
        <v>0</v>
      </c>
      <c r="G10" s="53">
        <f t="shared" si="0"/>
        <v>75</v>
      </c>
    </row>
    <row r="11" spans="2:7">
      <c r="B11" s="24" t="s">
        <v>414</v>
      </c>
      <c r="C11" s="24" t="s">
        <v>415</v>
      </c>
      <c r="D11" s="24" t="s">
        <v>416</v>
      </c>
      <c r="E11" s="53">
        <v>14</v>
      </c>
      <c r="F11" s="41">
        <v>0</v>
      </c>
      <c r="G11" s="53">
        <f t="shared" si="0"/>
        <v>14</v>
      </c>
    </row>
    <row r="12" spans="2:7">
      <c r="B12" s="24" t="s">
        <v>417</v>
      </c>
      <c r="C12" s="24" t="s">
        <v>418</v>
      </c>
      <c r="D12" s="24" t="s">
        <v>419</v>
      </c>
      <c r="E12" s="53">
        <v>70</v>
      </c>
      <c r="F12" s="41">
        <v>0</v>
      </c>
      <c r="G12" s="53">
        <f t="shared" si="0"/>
        <v>70</v>
      </c>
    </row>
    <row r="13" spans="2:7">
      <c r="B13" s="24" t="s">
        <v>420</v>
      </c>
      <c r="C13" s="24" t="s">
        <v>421</v>
      </c>
      <c r="D13" s="24" t="s">
        <v>422</v>
      </c>
      <c r="E13" s="53">
        <v>6300</v>
      </c>
      <c r="F13" s="41">
        <v>0</v>
      </c>
      <c r="G13" s="53">
        <f t="shared" si="0"/>
        <v>6300</v>
      </c>
    </row>
    <row r="14" spans="2:7">
      <c r="B14" s="24" t="s">
        <v>423</v>
      </c>
      <c r="C14" s="24" t="s">
        <v>424</v>
      </c>
      <c r="D14" s="24" t="s">
        <v>425</v>
      </c>
      <c r="E14" s="53">
        <v>105</v>
      </c>
      <c r="F14" s="41">
        <v>0</v>
      </c>
      <c r="G14" s="53">
        <f t="shared" si="0"/>
        <v>105</v>
      </c>
    </row>
    <row r="15" spans="2:7">
      <c r="B15" s="24" t="s">
        <v>426</v>
      </c>
      <c r="C15" s="24" t="s">
        <v>427</v>
      </c>
      <c r="D15" s="24" t="s">
        <v>428</v>
      </c>
      <c r="E15" s="53">
        <v>18030</v>
      </c>
      <c r="F15" s="41">
        <v>0</v>
      </c>
      <c r="G15" s="53">
        <f t="shared" si="0"/>
        <v>18030</v>
      </c>
    </row>
    <row r="16" spans="2:7">
      <c r="B16" s="24" t="s">
        <v>429</v>
      </c>
      <c r="C16" s="24" t="s">
        <v>430</v>
      </c>
      <c r="D16" s="24" t="s">
        <v>431</v>
      </c>
      <c r="E16" s="53">
        <v>300.5</v>
      </c>
      <c r="F16" s="41">
        <v>0</v>
      </c>
      <c r="G16" s="53">
        <f t="shared" si="0"/>
        <v>300.5</v>
      </c>
    </row>
    <row r="17" spans="2:7">
      <c r="B17" s="24" t="s">
        <v>432</v>
      </c>
      <c r="C17" s="24" t="s">
        <v>433</v>
      </c>
      <c r="D17" s="24" t="s">
        <v>434</v>
      </c>
      <c r="E17" s="53">
        <v>504</v>
      </c>
      <c r="F17" s="41">
        <v>0</v>
      </c>
      <c r="G17" s="53">
        <f t="shared" si="0"/>
        <v>504</v>
      </c>
    </row>
    <row r="18" spans="2:7">
      <c r="B18" s="24" t="s">
        <v>435</v>
      </c>
      <c r="C18" s="24" t="s">
        <v>436</v>
      </c>
      <c r="D18" s="24" t="s">
        <v>437</v>
      </c>
      <c r="E18" s="53">
        <v>10.5</v>
      </c>
      <c r="F18" s="41">
        <v>0</v>
      </c>
      <c r="G18" s="53">
        <f t="shared" si="0"/>
        <v>10.5</v>
      </c>
    </row>
    <row r="19" spans="2:7">
      <c r="B19" s="24" t="s">
        <v>432</v>
      </c>
      <c r="C19" s="24" t="s">
        <v>438</v>
      </c>
      <c r="D19" s="24" t="s">
        <v>439</v>
      </c>
      <c r="E19" s="53">
        <v>478</v>
      </c>
      <c r="F19" s="41">
        <v>0</v>
      </c>
      <c r="G19" s="53">
        <f t="shared" si="0"/>
        <v>478</v>
      </c>
    </row>
    <row r="20" spans="2:7">
      <c r="B20" s="24" t="s">
        <v>435</v>
      </c>
      <c r="C20" s="24" t="s">
        <v>440</v>
      </c>
      <c r="D20" s="24" t="s">
        <v>441</v>
      </c>
      <c r="E20" s="53">
        <v>10</v>
      </c>
      <c r="F20" s="41">
        <v>0</v>
      </c>
      <c r="G20" s="53">
        <f t="shared" si="0"/>
        <v>10</v>
      </c>
    </row>
    <row r="21" spans="2:7">
      <c r="B21" s="24" t="s">
        <v>432</v>
      </c>
      <c r="C21" s="24" t="s">
        <v>442</v>
      </c>
      <c r="D21" s="24" t="s">
        <v>443</v>
      </c>
      <c r="E21" s="53">
        <v>468</v>
      </c>
      <c r="F21" s="41">
        <v>0</v>
      </c>
      <c r="G21" s="53">
        <f t="shared" si="0"/>
        <v>468</v>
      </c>
    </row>
    <row r="22" spans="2:7">
      <c r="B22" s="24" t="s">
        <v>435</v>
      </c>
      <c r="C22" s="24" t="s">
        <v>444</v>
      </c>
      <c r="D22" s="24" t="s">
        <v>445</v>
      </c>
      <c r="E22" s="53">
        <v>9.5</v>
      </c>
      <c r="F22" s="41">
        <v>0</v>
      </c>
      <c r="G22" s="53">
        <f t="shared" si="0"/>
        <v>9.5</v>
      </c>
    </row>
    <row r="23" spans="2:7">
      <c r="B23" s="24" t="s">
        <v>432</v>
      </c>
      <c r="C23" s="24" t="s">
        <v>446</v>
      </c>
      <c r="D23" s="24" t="s">
        <v>447</v>
      </c>
      <c r="E23" s="53">
        <v>449</v>
      </c>
      <c r="F23" s="41">
        <v>0</v>
      </c>
      <c r="G23" s="53">
        <f t="shared" si="0"/>
        <v>449</v>
      </c>
    </row>
    <row r="24" spans="2:7">
      <c r="B24" s="24" t="s">
        <v>435</v>
      </c>
      <c r="C24" s="24" t="s">
        <v>448</v>
      </c>
      <c r="D24" s="24" t="s">
        <v>449</v>
      </c>
      <c r="E24" s="53">
        <v>9</v>
      </c>
      <c r="F24" s="41">
        <v>0</v>
      </c>
      <c r="G24" s="53">
        <f t="shared" si="0"/>
        <v>9</v>
      </c>
    </row>
    <row r="25" spans="2:7">
      <c r="B25" s="24" t="s">
        <v>432</v>
      </c>
      <c r="C25" s="24" t="s">
        <v>450</v>
      </c>
      <c r="D25" s="24" t="s">
        <v>451</v>
      </c>
      <c r="E25" s="53">
        <v>406</v>
      </c>
      <c r="F25" s="41">
        <v>0</v>
      </c>
      <c r="G25" s="53">
        <f t="shared" si="0"/>
        <v>406</v>
      </c>
    </row>
    <row r="26" spans="2:7">
      <c r="B26" s="24" t="s">
        <v>435</v>
      </c>
      <c r="C26" s="24" t="s">
        <v>452</v>
      </c>
      <c r="D26" s="24" t="s">
        <v>453</v>
      </c>
      <c r="E26" s="53">
        <v>8.5</v>
      </c>
      <c r="F26" s="41">
        <v>0</v>
      </c>
      <c r="G26" s="53">
        <f t="shared" si="0"/>
        <v>8.5</v>
      </c>
    </row>
    <row r="27" spans="2:7">
      <c r="B27" s="24" t="s">
        <v>432</v>
      </c>
      <c r="C27" s="24" t="s">
        <v>454</v>
      </c>
      <c r="D27" s="24" t="s">
        <v>455</v>
      </c>
      <c r="E27" s="53">
        <v>16668</v>
      </c>
      <c r="F27" s="41">
        <v>0</v>
      </c>
      <c r="G27" s="53">
        <f t="shared" si="0"/>
        <v>16668</v>
      </c>
    </row>
    <row r="28" spans="2:7">
      <c r="B28" s="24" t="s">
        <v>456</v>
      </c>
      <c r="C28" s="24" t="s">
        <v>457</v>
      </c>
      <c r="D28" s="24" t="s">
        <v>458</v>
      </c>
      <c r="E28" s="53">
        <v>347.25</v>
      </c>
      <c r="F28" s="41">
        <v>0</v>
      </c>
      <c r="G28" s="53">
        <f t="shared" si="0"/>
        <v>347.25</v>
      </c>
    </row>
    <row r="29" spans="2:7">
      <c r="B29" s="24" t="s">
        <v>459</v>
      </c>
      <c r="C29" s="24" t="s">
        <v>460</v>
      </c>
      <c r="D29" s="24" t="s">
        <v>461</v>
      </c>
      <c r="E29" s="53">
        <v>2365</v>
      </c>
      <c r="F29" s="41">
        <v>0</v>
      </c>
      <c r="G29" s="53">
        <f t="shared" si="0"/>
        <v>2365</v>
      </c>
    </row>
    <row r="30" spans="2:7">
      <c r="B30" s="24" t="s">
        <v>462</v>
      </c>
      <c r="C30" s="24" t="s">
        <v>463</v>
      </c>
      <c r="D30" s="24" t="s">
        <v>464</v>
      </c>
      <c r="E30" s="53">
        <v>39.5</v>
      </c>
      <c r="F30" s="41">
        <v>0</v>
      </c>
      <c r="G30" s="53">
        <f t="shared" si="0"/>
        <v>39.5</v>
      </c>
    </row>
    <row r="31" spans="2:7">
      <c r="B31" s="24" t="s">
        <v>465</v>
      </c>
      <c r="C31" s="24" t="s">
        <v>466</v>
      </c>
      <c r="D31" s="24" t="s">
        <v>467</v>
      </c>
      <c r="E31" s="53">
        <v>2365</v>
      </c>
      <c r="F31" s="41">
        <v>0</v>
      </c>
      <c r="G31" s="53">
        <f t="shared" si="0"/>
        <v>2365</v>
      </c>
    </row>
    <row r="32" spans="2:7">
      <c r="B32" s="24" t="s">
        <v>468</v>
      </c>
      <c r="C32" s="24" t="s">
        <v>469</v>
      </c>
      <c r="D32" s="24" t="s">
        <v>470</v>
      </c>
      <c r="E32" s="53">
        <v>39.5</v>
      </c>
      <c r="F32" s="41">
        <v>0</v>
      </c>
      <c r="G32" s="53">
        <f t="shared" si="0"/>
        <v>39.5</v>
      </c>
    </row>
    <row r="33" spans="2:7">
      <c r="B33" s="24" t="s">
        <v>465</v>
      </c>
      <c r="C33" s="24" t="s">
        <v>471</v>
      </c>
      <c r="D33" s="24" t="s">
        <v>472</v>
      </c>
      <c r="E33" s="53">
        <v>1452</v>
      </c>
      <c r="F33" s="41">
        <v>0</v>
      </c>
      <c r="G33" s="53">
        <f t="shared" si="0"/>
        <v>1452</v>
      </c>
    </row>
    <row r="34" spans="2:7">
      <c r="B34" s="24" t="s">
        <v>468</v>
      </c>
      <c r="C34" s="24" t="s">
        <v>473</v>
      </c>
      <c r="D34" s="24" t="s">
        <v>474</v>
      </c>
      <c r="E34" s="53">
        <v>25</v>
      </c>
      <c r="F34" s="41">
        <v>0</v>
      </c>
      <c r="G34" s="53">
        <f t="shared" si="0"/>
        <v>25</v>
      </c>
    </row>
    <row r="35" spans="2:7">
      <c r="B35" s="24" t="s">
        <v>465</v>
      </c>
      <c r="C35" s="24" t="s">
        <v>475</v>
      </c>
      <c r="D35" s="24" t="s">
        <v>476</v>
      </c>
      <c r="E35" s="53">
        <v>4719</v>
      </c>
      <c r="F35" s="41">
        <v>0</v>
      </c>
      <c r="G35" s="53">
        <f t="shared" si="0"/>
        <v>4719</v>
      </c>
    </row>
    <row r="36" spans="2:7">
      <c r="B36" s="24" t="s">
        <v>468</v>
      </c>
      <c r="C36" s="24" t="s">
        <v>477</v>
      </c>
      <c r="D36" s="24" t="s">
        <v>478</v>
      </c>
      <c r="E36" s="53">
        <v>77.75</v>
      </c>
      <c r="F36" s="41">
        <v>0</v>
      </c>
      <c r="G36" s="53">
        <f t="shared" si="0"/>
        <v>77.75</v>
      </c>
    </row>
    <row r="37" spans="2:7">
      <c r="B37" s="24" t="s">
        <v>465</v>
      </c>
      <c r="C37" s="24" t="s">
        <v>479</v>
      </c>
      <c r="D37" s="24" t="s">
        <v>480</v>
      </c>
      <c r="E37" s="53">
        <v>3075</v>
      </c>
      <c r="F37" s="41">
        <v>0</v>
      </c>
      <c r="G37" s="53">
        <f t="shared" si="0"/>
        <v>3075</v>
      </c>
    </row>
    <row r="38" spans="2:7">
      <c r="B38" s="24" t="s">
        <v>468</v>
      </c>
      <c r="C38" s="24" t="s">
        <v>481</v>
      </c>
      <c r="D38" s="24" t="s">
        <v>482</v>
      </c>
      <c r="E38" s="53">
        <v>51</v>
      </c>
      <c r="F38" s="41">
        <v>0</v>
      </c>
      <c r="G38" s="53">
        <f t="shared" si="0"/>
        <v>51</v>
      </c>
    </row>
    <row r="39" spans="2:7">
      <c r="B39" s="24" t="s">
        <v>465</v>
      </c>
      <c r="C39" s="24" t="s">
        <v>483</v>
      </c>
      <c r="D39" s="24" t="s">
        <v>484</v>
      </c>
      <c r="E39" s="53">
        <v>11735</v>
      </c>
      <c r="F39" s="41">
        <v>0</v>
      </c>
      <c r="G39" s="53">
        <f t="shared" si="0"/>
        <v>11735</v>
      </c>
    </row>
    <row r="40" spans="2:7">
      <c r="B40" s="24" t="s">
        <v>468</v>
      </c>
      <c r="C40" s="24" t="s">
        <v>485</v>
      </c>
      <c r="D40" s="24" t="s">
        <v>486</v>
      </c>
      <c r="E40" s="53">
        <v>195.5</v>
      </c>
      <c r="F40" s="41">
        <v>0</v>
      </c>
      <c r="G40" s="53">
        <f t="shared" si="0"/>
        <v>195.5</v>
      </c>
    </row>
    <row r="41" spans="2:7">
      <c r="B41" s="24" t="s">
        <v>465</v>
      </c>
      <c r="C41" s="24" t="s">
        <v>487</v>
      </c>
      <c r="D41" s="24" t="s">
        <v>488</v>
      </c>
      <c r="E41" s="53">
        <v>4719</v>
      </c>
      <c r="F41" s="41">
        <v>0</v>
      </c>
      <c r="G41" s="53">
        <f t="shared" si="0"/>
        <v>4719</v>
      </c>
    </row>
    <row r="42" spans="2:7">
      <c r="B42" s="24" t="s">
        <v>468</v>
      </c>
      <c r="C42" s="24" t="s">
        <v>489</v>
      </c>
      <c r="D42" s="24" t="s">
        <v>490</v>
      </c>
      <c r="E42" s="53">
        <v>77.75</v>
      </c>
      <c r="F42" s="41">
        <v>0</v>
      </c>
      <c r="G42" s="53">
        <f t="shared" si="0"/>
        <v>77.75</v>
      </c>
    </row>
    <row r="43" spans="2:7">
      <c r="B43" s="24" t="s">
        <v>465</v>
      </c>
      <c r="C43" s="24" t="s">
        <v>491</v>
      </c>
      <c r="D43" s="24" t="s">
        <v>492</v>
      </c>
      <c r="E43" s="53">
        <v>2365</v>
      </c>
      <c r="F43" s="41">
        <v>0</v>
      </c>
      <c r="G43" s="53">
        <f t="shared" si="0"/>
        <v>2365</v>
      </c>
    </row>
    <row r="44" spans="2:7">
      <c r="B44" s="24" t="s">
        <v>468</v>
      </c>
      <c r="C44" s="24" t="s">
        <v>493</v>
      </c>
      <c r="D44" s="24" t="s">
        <v>494</v>
      </c>
      <c r="E44" s="53">
        <v>39.5</v>
      </c>
      <c r="F44" s="41">
        <v>0</v>
      </c>
      <c r="G44" s="53">
        <f t="shared" si="0"/>
        <v>39.5</v>
      </c>
    </row>
    <row r="45" spans="2:7">
      <c r="B45" s="24" t="s">
        <v>465</v>
      </c>
      <c r="C45" s="24" t="s">
        <v>495</v>
      </c>
      <c r="D45" s="24" t="s">
        <v>496</v>
      </c>
      <c r="E45" s="53">
        <v>2365</v>
      </c>
      <c r="F45" s="41">
        <v>0</v>
      </c>
      <c r="G45" s="53">
        <f t="shared" si="0"/>
        <v>2365</v>
      </c>
    </row>
    <row r="46" spans="2:7">
      <c r="B46" s="24" t="s">
        <v>468</v>
      </c>
      <c r="C46" s="24" t="s">
        <v>497</v>
      </c>
      <c r="D46" s="24" t="s">
        <v>498</v>
      </c>
      <c r="E46" s="53">
        <v>39.5</v>
      </c>
      <c r="F46" s="41">
        <v>0</v>
      </c>
      <c r="G46" s="53">
        <f t="shared" si="0"/>
        <v>39.5</v>
      </c>
    </row>
    <row r="47" spans="2:7">
      <c r="B47" s="24" t="s">
        <v>465</v>
      </c>
      <c r="C47" s="24" t="s">
        <v>499</v>
      </c>
      <c r="D47" s="24" t="s">
        <v>500</v>
      </c>
      <c r="E47" s="53">
        <v>11735</v>
      </c>
      <c r="F47" s="41">
        <v>0</v>
      </c>
      <c r="G47" s="53">
        <f t="shared" si="0"/>
        <v>11735</v>
      </c>
    </row>
    <row r="48" spans="2:7">
      <c r="B48" s="24" t="s">
        <v>468</v>
      </c>
      <c r="C48" s="24" t="s">
        <v>501</v>
      </c>
      <c r="D48" s="24" t="s">
        <v>502</v>
      </c>
      <c r="E48" s="53">
        <v>195.5</v>
      </c>
      <c r="F48" s="41">
        <v>0</v>
      </c>
      <c r="G48" s="53">
        <f t="shared" si="0"/>
        <v>195.5</v>
      </c>
    </row>
    <row r="49" spans="2:7">
      <c r="B49" s="24" t="s">
        <v>465</v>
      </c>
      <c r="C49" s="24" t="s">
        <v>503</v>
      </c>
      <c r="D49" s="24" t="s">
        <v>504</v>
      </c>
      <c r="E49" s="53">
        <v>11735</v>
      </c>
      <c r="F49" s="41">
        <v>0</v>
      </c>
      <c r="G49" s="53">
        <f t="shared" si="0"/>
        <v>11735</v>
      </c>
    </row>
    <row r="50" spans="2:7">
      <c r="B50" s="24" t="s">
        <v>468</v>
      </c>
      <c r="C50" s="24" t="s">
        <v>505</v>
      </c>
      <c r="D50" s="24" t="s">
        <v>506</v>
      </c>
      <c r="E50" s="53">
        <v>195.5</v>
      </c>
      <c r="F50" s="41">
        <v>0</v>
      </c>
      <c r="G50" s="53">
        <f t="shared" si="0"/>
        <v>195.5</v>
      </c>
    </row>
    <row r="51" spans="2:7">
      <c r="B51" s="24" t="s">
        <v>465</v>
      </c>
      <c r="C51" s="24" t="s">
        <v>507</v>
      </c>
      <c r="D51" s="24" t="s">
        <v>508</v>
      </c>
      <c r="E51" s="53">
        <v>4719</v>
      </c>
      <c r="F51" s="41">
        <v>0</v>
      </c>
      <c r="G51" s="53">
        <f t="shared" si="0"/>
        <v>4719</v>
      </c>
    </row>
    <row r="52" spans="2:7">
      <c r="B52" s="24" t="s">
        <v>468</v>
      </c>
      <c r="C52" s="24" t="s">
        <v>509</v>
      </c>
      <c r="D52" s="24" t="s">
        <v>510</v>
      </c>
      <c r="E52" s="53">
        <v>77.75</v>
      </c>
      <c r="F52" s="41">
        <v>0</v>
      </c>
      <c r="G52" s="53">
        <f t="shared" si="0"/>
        <v>77.75</v>
      </c>
    </row>
    <row r="53" spans="2:7">
      <c r="B53" s="24" t="s">
        <v>465</v>
      </c>
      <c r="C53" s="24" t="s">
        <v>511</v>
      </c>
      <c r="D53" s="24" t="s">
        <v>512</v>
      </c>
      <c r="E53" s="53">
        <v>16800</v>
      </c>
      <c r="F53" s="41">
        <v>0</v>
      </c>
      <c r="G53" s="53">
        <f t="shared" si="0"/>
        <v>16800</v>
      </c>
    </row>
    <row r="54" spans="2:7">
      <c r="B54" s="24" t="s">
        <v>468</v>
      </c>
      <c r="C54" s="24" t="s">
        <v>513</v>
      </c>
      <c r="D54" s="24" t="s">
        <v>514</v>
      </c>
      <c r="E54" s="53">
        <v>238</v>
      </c>
      <c r="F54" s="41">
        <v>0</v>
      </c>
      <c r="G54" s="53">
        <f t="shared" si="0"/>
        <v>238</v>
      </c>
    </row>
    <row r="55" spans="2:7">
      <c r="B55" s="24" t="s">
        <v>465</v>
      </c>
      <c r="C55" s="24" t="s">
        <v>515</v>
      </c>
      <c r="D55" s="24" t="s">
        <v>516</v>
      </c>
      <c r="E55" s="53">
        <v>11406</v>
      </c>
      <c r="F55" s="41">
        <v>0</v>
      </c>
      <c r="G55" s="53">
        <f t="shared" si="0"/>
        <v>11406</v>
      </c>
    </row>
    <row r="56" spans="2:7">
      <c r="B56" s="24" t="s">
        <v>468</v>
      </c>
      <c r="C56" s="24" t="s">
        <v>517</v>
      </c>
      <c r="D56" s="24" t="s">
        <v>518</v>
      </c>
      <c r="E56" s="53">
        <v>162</v>
      </c>
      <c r="F56" s="41">
        <v>0</v>
      </c>
      <c r="G56" s="53">
        <f t="shared" si="0"/>
        <v>162</v>
      </c>
    </row>
    <row r="57" spans="2:7">
      <c r="B57" s="24" t="s">
        <v>465</v>
      </c>
      <c r="C57" s="24" t="s">
        <v>519</v>
      </c>
      <c r="D57" s="24" t="s">
        <v>520</v>
      </c>
      <c r="E57" s="53">
        <v>6347</v>
      </c>
      <c r="F57" s="41">
        <v>0</v>
      </c>
      <c r="G57" s="53">
        <f t="shared" si="0"/>
        <v>6347</v>
      </c>
    </row>
    <row r="58" spans="2:7">
      <c r="B58" s="24" t="s">
        <v>468</v>
      </c>
      <c r="C58" s="24" t="s">
        <v>521</v>
      </c>
      <c r="D58" s="24" t="s">
        <v>522</v>
      </c>
      <c r="E58" s="53">
        <v>90</v>
      </c>
      <c r="F58" s="41">
        <v>0</v>
      </c>
      <c r="G58" s="53">
        <f t="shared" si="0"/>
        <v>90</v>
      </c>
    </row>
    <row r="59" spans="2:7">
      <c r="B59" s="24" t="s">
        <v>465</v>
      </c>
      <c r="C59" s="24" t="s">
        <v>523</v>
      </c>
      <c r="D59" s="24" t="s">
        <v>524</v>
      </c>
      <c r="E59" s="53">
        <v>3101</v>
      </c>
      <c r="F59" s="41">
        <v>0</v>
      </c>
      <c r="G59" s="53">
        <f t="shared" si="0"/>
        <v>3101</v>
      </c>
    </row>
    <row r="60" spans="2:7">
      <c r="B60" s="24" t="s">
        <v>468</v>
      </c>
      <c r="C60" s="24" t="s">
        <v>525</v>
      </c>
      <c r="D60" s="24" t="s">
        <v>526</v>
      </c>
      <c r="E60" s="53">
        <v>44</v>
      </c>
      <c r="F60" s="41">
        <v>0</v>
      </c>
      <c r="G60" s="53">
        <f t="shared" si="0"/>
        <v>44</v>
      </c>
    </row>
    <row r="61" spans="2:7">
      <c r="B61" s="24" t="s">
        <v>465</v>
      </c>
      <c r="C61" s="24" t="s">
        <v>527</v>
      </c>
      <c r="D61" s="24" t="s">
        <v>528</v>
      </c>
      <c r="E61" s="53">
        <v>16800</v>
      </c>
      <c r="F61" s="41">
        <v>0</v>
      </c>
      <c r="G61" s="53">
        <f t="shared" si="0"/>
        <v>16800</v>
      </c>
    </row>
    <row r="62" spans="2:7">
      <c r="B62" s="24" t="s">
        <v>468</v>
      </c>
      <c r="C62" s="24" t="s">
        <v>529</v>
      </c>
      <c r="D62" s="24" t="s">
        <v>530</v>
      </c>
      <c r="E62" s="53">
        <v>238</v>
      </c>
      <c r="F62" s="41">
        <v>0</v>
      </c>
      <c r="G62" s="53">
        <f t="shared" si="0"/>
        <v>238</v>
      </c>
    </row>
    <row r="63" spans="2:7">
      <c r="B63" s="24" t="s">
        <v>465</v>
      </c>
      <c r="C63" s="24" t="s">
        <v>531</v>
      </c>
      <c r="D63" s="24" t="s">
        <v>532</v>
      </c>
      <c r="E63" s="53">
        <v>6347</v>
      </c>
      <c r="F63" s="41">
        <v>0</v>
      </c>
      <c r="G63" s="53">
        <f t="shared" si="0"/>
        <v>6347</v>
      </c>
    </row>
    <row r="64" spans="2:7">
      <c r="B64" s="24" t="s">
        <v>468</v>
      </c>
      <c r="C64" s="24" t="s">
        <v>533</v>
      </c>
      <c r="D64" s="24" t="s">
        <v>534</v>
      </c>
      <c r="E64" s="53">
        <v>90</v>
      </c>
      <c r="F64" s="41">
        <v>0</v>
      </c>
      <c r="G64" s="53">
        <f t="shared" si="0"/>
        <v>90</v>
      </c>
    </row>
    <row r="65" spans="2:7">
      <c r="B65" s="80" t="s">
        <v>65</v>
      </c>
      <c r="C65" s="80"/>
      <c r="D65" s="80"/>
      <c r="E65" s="80"/>
      <c r="F65" s="80"/>
      <c r="G65" s="80"/>
    </row>
    <row r="66" spans="2:7">
      <c r="B66" s="33" t="s">
        <v>29</v>
      </c>
      <c r="C66" s="31" t="s">
        <v>535</v>
      </c>
      <c r="D66" s="31" t="s">
        <v>536</v>
      </c>
      <c r="E66" s="54">
        <v>1400</v>
      </c>
      <c r="F66" s="56">
        <v>0</v>
      </c>
      <c r="G66" s="54">
        <f t="shared" ref="G66" si="1">E66</f>
        <v>1400</v>
      </c>
    </row>
    <row r="67" spans="2:7">
      <c r="B67" s="33" t="s">
        <v>30</v>
      </c>
      <c r="C67" s="31" t="s">
        <v>361</v>
      </c>
      <c r="D67" s="31"/>
      <c r="E67" s="54"/>
      <c r="F67" s="56"/>
      <c r="G67" s="54"/>
    </row>
    <row r="68" spans="2:7">
      <c r="B68" s="33" t="s">
        <v>32</v>
      </c>
      <c r="C68" s="31" t="s">
        <v>361</v>
      </c>
      <c r="D68" s="31"/>
      <c r="E68" s="54"/>
      <c r="F68" s="56"/>
      <c r="G68" s="54"/>
    </row>
    <row r="69" spans="2:7">
      <c r="B69" s="33" t="s">
        <v>33</v>
      </c>
      <c r="C69" s="31" t="s">
        <v>535</v>
      </c>
      <c r="D69" s="31" t="s">
        <v>536</v>
      </c>
      <c r="E69" s="54">
        <v>1400</v>
      </c>
      <c r="F69" s="56">
        <v>0</v>
      </c>
      <c r="G69" s="54">
        <f t="shared" ref="G69:G71" si="2">E69</f>
        <v>1400</v>
      </c>
    </row>
    <row r="70" spans="2:7">
      <c r="B70" s="33" t="s">
        <v>33</v>
      </c>
      <c r="C70" s="31" t="s">
        <v>535</v>
      </c>
      <c r="D70" s="31" t="s">
        <v>537</v>
      </c>
      <c r="E70" s="54">
        <v>700</v>
      </c>
      <c r="F70" s="56">
        <v>0</v>
      </c>
      <c r="G70" s="54">
        <f t="shared" si="2"/>
        <v>700</v>
      </c>
    </row>
    <row r="71" spans="2:7">
      <c r="B71" s="33" t="s">
        <v>33</v>
      </c>
      <c r="C71" s="31" t="s">
        <v>538</v>
      </c>
      <c r="D71" s="31" t="s">
        <v>539</v>
      </c>
      <c r="E71" s="54">
        <v>175</v>
      </c>
      <c r="F71" s="56">
        <v>0</v>
      </c>
      <c r="G71" s="54">
        <f t="shared" si="2"/>
        <v>175</v>
      </c>
    </row>
    <row r="72" spans="2:7">
      <c r="B72" s="33" t="s">
        <v>59</v>
      </c>
      <c r="C72" s="31" t="s">
        <v>540</v>
      </c>
      <c r="D72" s="31" t="s">
        <v>541</v>
      </c>
      <c r="E72" s="54">
        <v>225</v>
      </c>
      <c r="F72" s="56">
        <v>0</v>
      </c>
      <c r="G72" s="54">
        <f t="shared" ref="G72:G76" si="3">E72</f>
        <v>225</v>
      </c>
    </row>
    <row r="73" spans="2:7">
      <c r="B73" s="33" t="s">
        <v>59</v>
      </c>
      <c r="C73" s="31" t="s">
        <v>535</v>
      </c>
      <c r="D73" s="31" t="s">
        <v>542</v>
      </c>
      <c r="E73" s="54">
        <v>175</v>
      </c>
      <c r="F73" s="56">
        <v>0</v>
      </c>
      <c r="G73" s="54">
        <f t="shared" si="3"/>
        <v>175</v>
      </c>
    </row>
    <row r="74" spans="2:7">
      <c r="B74" s="33" t="s">
        <v>59</v>
      </c>
      <c r="C74" s="31" t="s">
        <v>543</v>
      </c>
      <c r="D74" s="31" t="s">
        <v>544</v>
      </c>
      <c r="E74" s="54">
        <v>225</v>
      </c>
      <c r="F74" s="56">
        <v>0</v>
      </c>
      <c r="G74" s="54">
        <f t="shared" si="3"/>
        <v>225</v>
      </c>
    </row>
    <row r="75" spans="2:7">
      <c r="B75" s="33" t="s">
        <v>59</v>
      </c>
      <c r="C75" s="31" t="s">
        <v>538</v>
      </c>
      <c r="D75" s="31" t="s">
        <v>539</v>
      </c>
      <c r="E75" s="54">
        <v>175</v>
      </c>
      <c r="F75" s="56">
        <v>0</v>
      </c>
      <c r="G75" s="54">
        <f t="shared" si="3"/>
        <v>175</v>
      </c>
    </row>
    <row r="76" spans="2:7">
      <c r="B76" s="33" t="s">
        <v>59</v>
      </c>
      <c r="C76" s="31" t="s">
        <v>545</v>
      </c>
      <c r="D76" s="31" t="s">
        <v>546</v>
      </c>
      <c r="E76" s="54">
        <v>85</v>
      </c>
      <c r="F76" s="56">
        <v>0</v>
      </c>
      <c r="G76" s="54">
        <f t="shared" si="3"/>
        <v>85</v>
      </c>
    </row>
  </sheetData>
  <mergeCells count="2">
    <mergeCell ref="B2:G2"/>
    <mergeCell ref="B65:G65"/>
  </mergeCells>
  <pageMargins left="0.45" right="0.4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3.1 MPS</vt:lpstr>
      <vt:lpstr>3.2 CAT A</vt:lpstr>
      <vt:lpstr>3.2 CAT B</vt:lpstr>
      <vt:lpstr>3.2 CAT C</vt:lpstr>
      <vt:lpstr>3.2 CAT D</vt:lpstr>
      <vt:lpstr>3.2 CAT E</vt:lpstr>
      <vt:lpstr>3.2 CAT F</vt:lpstr>
      <vt:lpstr>3.3 3D Printers</vt:lpstr>
      <vt:lpstr>3.4 Production Print Systems</vt:lpstr>
      <vt:lpstr>3.5 Wide Format Print Systems</vt:lpstr>
      <vt:lpstr>3.6 Document Imaging &amp; Convert</vt:lpstr>
      <vt:lpstr>3.7 Ent Content Mgmt</vt:lpstr>
      <vt:lpstr>'3.3 3D Printers'!Print_Area</vt:lpstr>
      <vt:lpstr>'3.4 Production Print Systems'!Print_Area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Shalaj Tater</dc:creator>
  <cp:lastModifiedBy>Chris Cayetano</cp:lastModifiedBy>
  <cp:lastPrinted>2019-11-06T12:59:18Z</cp:lastPrinted>
  <dcterms:created xsi:type="dcterms:W3CDTF">2010-08-24T14:54:51Z</dcterms:created>
  <dcterms:modified xsi:type="dcterms:W3CDTF">2021-07-08T20:04:26Z</dcterms:modified>
</cp:coreProperties>
</file>