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167530\Desktop\FY'22 Contracts\ja\"/>
    </mc:Choice>
  </mc:AlternateContent>
  <bookViews>
    <workbookView xWindow="0" yWindow="0" windowWidth="19200" windowHeight="7089" firstSheet="2" activeTab="2"/>
  </bookViews>
  <sheets>
    <sheet name="Instructions" sheetId="6" r:id="rId1"/>
    <sheet name="Janitorial Staffing" sheetId="1" r:id="rId2"/>
    <sheet name="Pricing for ALL Buildings" sheetId="2" r:id="rId3"/>
    <sheet name="Task Sheet" sheetId="7"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3" i="2" l="1"/>
  <c r="G23" i="2"/>
  <c r="H23" i="2"/>
  <c r="E21" i="2" l="1"/>
  <c r="F21" i="2" s="1"/>
  <c r="I21" i="2" s="1"/>
  <c r="E20" i="2"/>
  <c r="F20" i="2" s="1"/>
  <c r="I20" i="2" s="1"/>
  <c r="E19" i="2"/>
  <c r="F19" i="2" s="1"/>
  <c r="I19" i="2" s="1"/>
  <c r="E18" i="2"/>
  <c r="F18" i="2" s="1"/>
  <c r="I18" i="2" s="1"/>
  <c r="E17" i="2"/>
  <c r="F17" i="2" s="1"/>
  <c r="I17" i="2" s="1"/>
  <c r="E16" i="2"/>
  <c r="F16" i="2" s="1"/>
  <c r="I16" i="2" s="1"/>
  <c r="E15" i="2"/>
  <c r="F15" i="2" s="1"/>
  <c r="I15" i="2" s="1"/>
  <c r="E14" i="2"/>
  <c r="F14" i="2" s="1"/>
  <c r="I14" i="2" s="1"/>
  <c r="E13" i="2"/>
  <c r="F13" i="2" s="1"/>
  <c r="I13" i="2" s="1"/>
  <c r="E12" i="2"/>
  <c r="F12" i="2" s="1"/>
  <c r="I12" i="2" s="1"/>
  <c r="E11" i="2"/>
  <c r="F11" i="2" s="1"/>
  <c r="I11" i="2" s="1"/>
  <c r="E10" i="2"/>
  <c r="F10" i="2" s="1"/>
  <c r="I10" i="2" s="1"/>
  <c r="E9" i="2"/>
  <c r="F9" i="2" s="1"/>
  <c r="I9" i="2" s="1"/>
  <c r="E8" i="2"/>
  <c r="F8" i="2" s="1"/>
  <c r="I8" i="2" s="1"/>
  <c r="E7" i="2"/>
  <c r="F7" i="2" s="1"/>
  <c r="I7" i="2" s="1"/>
  <c r="E6" i="2"/>
  <c r="F6" i="2" s="1"/>
  <c r="I6" i="2" s="1"/>
  <c r="E5" i="2"/>
  <c r="F5" i="2" s="1"/>
  <c r="I5" i="2" s="1"/>
  <c r="E4" i="2"/>
  <c r="F4" i="2" s="1"/>
  <c r="I4" i="2" s="1"/>
  <c r="E3" i="2" l="1"/>
  <c r="E23" i="2" s="1"/>
  <c r="I23" i="2" s="1"/>
  <c r="B51" i="1"/>
  <c r="B58" i="1"/>
  <c r="B34" i="1"/>
  <c r="B21" i="1"/>
  <c r="F3" i="2" l="1"/>
  <c r="I3" i="2" l="1"/>
  <c r="F23" i="2"/>
</calcChain>
</file>

<file path=xl/sharedStrings.xml><?xml version="1.0" encoding="utf-8"?>
<sst xmlns="http://schemas.openxmlformats.org/spreadsheetml/2006/main" count="229" uniqueCount="125">
  <si>
    <t>Capitol</t>
  </si>
  <si>
    <t>Thorpe</t>
  </si>
  <si>
    <t>Judicial Center</t>
  </si>
  <si>
    <t>Library</t>
  </si>
  <si>
    <t>Courts</t>
  </si>
  <si>
    <t>Agriculture</t>
  </si>
  <si>
    <t>Attorney General</t>
  </si>
  <si>
    <t>CAP</t>
  </si>
  <si>
    <t>Agriculture Lab</t>
  </si>
  <si>
    <t>Will Rogers/OEM</t>
  </si>
  <si>
    <t>Sequoyah/Concourse Theater</t>
  </si>
  <si>
    <t>Banking</t>
  </si>
  <si>
    <t>Connors</t>
  </si>
  <si>
    <t>Hodge</t>
  </si>
  <si>
    <t>DOT</t>
  </si>
  <si>
    <t xml:space="preserve">State Finance/ISD </t>
  </si>
  <si>
    <t>Pharmacy</t>
  </si>
  <si>
    <t>Central Printing</t>
  </si>
  <si>
    <t>Vezey VA Center</t>
  </si>
  <si>
    <t>Building</t>
  </si>
  <si>
    <t>Zone 1</t>
  </si>
  <si>
    <t>Zone 2</t>
  </si>
  <si>
    <t>Zone 3</t>
  </si>
  <si>
    <t>Basis of Award</t>
  </si>
  <si>
    <t>$</t>
  </si>
  <si>
    <t>Cleanable Sq. Ft</t>
  </si>
  <si>
    <t>Cost per Sq. Ft</t>
  </si>
  <si>
    <t>Monthly Extended Price</t>
  </si>
  <si>
    <t>Yearly Extended Price</t>
  </si>
  <si>
    <t>Totals</t>
  </si>
  <si>
    <t>Disinfect/Deep Cleaning Restrooms</t>
  </si>
  <si>
    <t>High Dusting</t>
  </si>
  <si>
    <t>Notes/Comments:</t>
  </si>
  <si>
    <t>All Buildings</t>
  </si>
  <si>
    <t>Number of Janitorial Staff (Excluding Job Coaches and QC)</t>
  </si>
  <si>
    <t>Total Janitorial Staff</t>
  </si>
  <si>
    <t>Instructions:</t>
  </si>
  <si>
    <t xml:space="preserve">The first tab is the Janitorial Staffing tab.  Simply fill in the highlighted areas for the number of Janitorial staff that will be working in  </t>
  </si>
  <si>
    <t>Total number of Job Coaches</t>
  </si>
  <si>
    <t>Total number of Quality Control Staff</t>
  </si>
  <si>
    <t>each building.  This number does NOT include your Job Coaches and Quality Control personnel.  They are listed seperately.</t>
  </si>
  <si>
    <t xml:space="preserve">The second tab is the Pricing for ALL Buildings tab.  Simply fill in the highlighted areas and the form will do the rest for you.  </t>
  </si>
  <si>
    <t xml:space="preserve">The third, forth, and fifth tabs are the Procing tabs for  all of the Zones.  Simply fill in the highlighted areas and the form will do the rest for you.  </t>
  </si>
  <si>
    <t>Please submit this workbook along with your solicitation to daron.hoggatt@omes.ok.gov</t>
  </si>
  <si>
    <t xml:space="preserve">State Capitol Building </t>
  </si>
  <si>
    <t xml:space="preserve">Agriculture Building </t>
  </si>
  <si>
    <t xml:space="preserve">Extra Services </t>
  </si>
  <si>
    <t>Annual Hard Floors</t>
  </si>
  <si>
    <t>Annual Carpet Cleaning</t>
  </si>
  <si>
    <t>Areas to be Cleaned</t>
  </si>
  <si>
    <t>Lobbies</t>
  </si>
  <si>
    <t>Cleaning Lobby glass, hard surface, dust mop floors and vacuum walk off mats.Clean Lobby restrooms.</t>
  </si>
  <si>
    <t xml:space="preserve">Restrooms </t>
  </si>
  <si>
    <t>Daily Cleaning</t>
  </si>
  <si>
    <t>Kitchenettes/break rooms</t>
  </si>
  <si>
    <t>Restocking</t>
  </si>
  <si>
    <t>Trash Removal</t>
  </si>
  <si>
    <t xml:space="preserve">Empty waste baskets and replace liners as needed.  Remove trash to designated disposal areas. </t>
  </si>
  <si>
    <t>Drinking Fountains</t>
  </si>
  <si>
    <t>Clean drinking fountains with non-abrasive cleaner</t>
  </si>
  <si>
    <t>Tenant Work Request</t>
  </si>
  <si>
    <t>Work Request Orders hall be completed upon receipt</t>
  </si>
  <si>
    <t>Weekly Cleaning</t>
  </si>
  <si>
    <t>Vacuuming</t>
  </si>
  <si>
    <t>Sweeping</t>
  </si>
  <si>
    <t xml:space="preserve">Sweep hard surface flooring with dust mop and spot damp mop to remove sillage or stains. </t>
  </si>
  <si>
    <t>Dusting</t>
  </si>
  <si>
    <t>Glass Cleaning</t>
  </si>
  <si>
    <t>Glass surfaces shall be cleaned with now streaks or film.</t>
  </si>
  <si>
    <t>Exterior</t>
  </si>
  <si>
    <t>Sweep landings, steps and ramps adjacent to the entrances and spot mop as necessary to maintain clean appearance. Remove litter and debris from entry.</t>
  </si>
  <si>
    <t>Daily Afternoon Porter Service</t>
  </si>
  <si>
    <t>Lobbies, restrooms</t>
  </si>
  <si>
    <t>Day Matrons/Porters check lobbies and restrooms for cleanliness and stocking of supplies</t>
  </si>
  <si>
    <t>Floor Buffing</t>
  </si>
  <si>
    <t>Diamond Floor Buffing in all buildings on appropriate flooring</t>
  </si>
  <si>
    <t>Annual Cleaning</t>
  </si>
  <si>
    <t xml:space="preserve">Carpet </t>
  </si>
  <si>
    <t>Hard Surface floor</t>
  </si>
  <si>
    <t>Task may include but not limited to the above list</t>
  </si>
  <si>
    <t>Task Sheet</t>
  </si>
  <si>
    <t>Strip, treat, and buff all uncarpeted areas to include lobby, Bathrooms, kitchens, and other related hard surfaces.</t>
  </si>
  <si>
    <t xml:space="preserve">Shampoo (Steam/Extract Method) all carpeted areas through out the buildings. </t>
  </si>
  <si>
    <t>Service and Cleaning Specifications Sheet for all sites</t>
  </si>
  <si>
    <t>Clean Trash Cans</t>
  </si>
  <si>
    <t>Wipe sticky residue off from around garbage bins</t>
  </si>
  <si>
    <t>Clean and sanitize table tops, basins, counters, seats and back of chairs. Wipe clean all appliances (microwave, refrigerator, etc.) Damp mop floors.</t>
  </si>
  <si>
    <t>Clean, sanitize, disinfect, and polish all restroom fixtures including porcelain surfaces, toilet bowls, urinals, hand basins/counters, plumbing fixtures, glass and mirrors. Clean, Damp mop, and disinfect floors.Empty all containers and disposals, spot clean and sanitize all sanitary containers. Walls, doors and partitions shall be wiped down free from dirt and smudges.  On an as needed basis, with a disinfectant solution.Refill all dispensers to normal limits – napkins, soap, tissue, towel, liners, and seat holders</t>
  </si>
  <si>
    <t>Restock paper products in restrooms and kitchenettes/break rooms</t>
  </si>
  <si>
    <t>Dust  all furniture including:  chairs, tables, filing cabinets, partitions, office equipment, ledges, baseboards, open shelves, televisions and light fixtures.Low dust and clean all horizontal surfaces including window sills, frames and sashes, ledges, baseboards, moldings, pictures, plaques, mural frames, railings, door ledges, and wall plates.  Note: All corners and crevices shall be kept free of dust and dirt</t>
  </si>
  <si>
    <t xml:space="preserve">All carpeted areas to be vacuumed.  This includes under tables, around fixtures.  Also, all carpets shall be spot cleaned.    </t>
  </si>
  <si>
    <t xml:space="preserve">State Surplus Building </t>
  </si>
  <si>
    <t>All Buildings Pandemic Cleaning</t>
  </si>
  <si>
    <t xml:space="preserve">Vezey VA Complex </t>
  </si>
  <si>
    <t xml:space="preserve"> Library </t>
  </si>
  <si>
    <t xml:space="preserve"> Will Rogers </t>
  </si>
  <si>
    <t xml:space="preserve">Sequoyah </t>
  </si>
  <si>
    <t xml:space="preserve">Banking </t>
  </si>
  <si>
    <t xml:space="preserve">Connors </t>
  </si>
  <si>
    <t xml:space="preserve">Hodge </t>
  </si>
  <si>
    <t xml:space="preserve">ODOT </t>
  </si>
  <si>
    <t xml:space="preserve">Jim Thorpe </t>
  </si>
  <si>
    <t xml:space="preserve">Judicial </t>
  </si>
  <si>
    <t>Denver Davison Courts</t>
  </si>
  <si>
    <t xml:space="preserve">Agriculture </t>
  </si>
  <si>
    <t xml:space="preserve">Atty General </t>
  </si>
  <si>
    <t xml:space="preserve">Central Printing </t>
  </si>
  <si>
    <t xml:space="preserve">Ag Lab </t>
  </si>
  <si>
    <t xml:space="preserve">ISD Bldg </t>
  </si>
  <si>
    <t xml:space="preserve">Pharmacy Board </t>
  </si>
  <si>
    <t>ABLE Corporation</t>
  </si>
  <si>
    <t>Vezey VA Complex</t>
  </si>
  <si>
    <t>Allen Wright Library</t>
  </si>
  <si>
    <t>Will Rogers Building</t>
  </si>
  <si>
    <t xml:space="preserve">Sequoyah Building </t>
  </si>
  <si>
    <t>Banking and Banking Annex</t>
  </si>
  <si>
    <t xml:space="preserve">Connors Building </t>
  </si>
  <si>
    <t xml:space="preserve">Hodge Building </t>
  </si>
  <si>
    <t>ODOT</t>
  </si>
  <si>
    <t xml:space="preserve">Jim Thorpe Building </t>
  </si>
  <si>
    <t xml:space="preserve">Judicial Building </t>
  </si>
  <si>
    <t xml:space="preserve">Attorney General Building </t>
  </si>
  <si>
    <t>Ag Lab</t>
  </si>
  <si>
    <t xml:space="preserve">ISD Building </t>
  </si>
  <si>
    <t>Pharmacy 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</si>
</sst>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12" x14ac:knownFonts="1">
    <font>
      <sz val="11"/>
      <color theme="1"/>
      <name val="Calibri"/>
      <family val="2"/>
      <scheme val="minor"/>
    </font>
    <font>
      <b/>
      <sz val="11"/>
      <color theme="1"/>
      <name val="Calibri"/>
      <family val="2"/>
      <scheme val="minor"/>
    </font>
    <font>
      <sz val="12"/>
      <color rgb="FF000000"/>
      <name val="Calibri"/>
      <family val="2"/>
      <scheme val="minor"/>
    </font>
    <font>
      <sz val="11"/>
      <color rgb="FF000000"/>
      <name val="Calibri"/>
      <family val="2"/>
      <scheme val="minor"/>
    </font>
    <font>
      <b/>
      <sz val="12"/>
      <color rgb="FF000000"/>
      <name val="Calibri"/>
      <family val="2"/>
      <scheme val="minor"/>
    </font>
    <font>
      <b/>
      <sz val="12"/>
      <color theme="1"/>
      <name val="Calibri"/>
      <family val="2"/>
      <scheme val="minor"/>
    </font>
    <font>
      <sz val="11"/>
      <color theme="1"/>
      <name val="Calibri"/>
      <family val="2"/>
      <scheme val="minor"/>
    </font>
    <font>
      <sz val="11"/>
      <color rgb="FF1F497D"/>
      <name val="Calibri"/>
      <family val="2"/>
      <scheme val="minor"/>
    </font>
    <font>
      <sz val="14"/>
      <color theme="1"/>
      <name val="Calibri"/>
      <family val="2"/>
      <scheme val="minor"/>
    </font>
    <font>
      <i/>
      <sz val="12"/>
      <color theme="1"/>
      <name val="Calibri"/>
      <family val="2"/>
      <scheme val="minor"/>
    </font>
    <font>
      <sz val="10"/>
      <color theme="1"/>
      <name val="Arial"/>
      <family val="2"/>
    </font>
    <font>
      <sz val="10"/>
      <color rgb="FF000000"/>
      <name val="Arial"/>
      <family val="2"/>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s>
  <borders count="27">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6" fillId="0" borderId="0" applyFont="0" applyFill="0" applyBorder="0" applyAlignment="0" applyProtection="0"/>
  </cellStyleXfs>
  <cellXfs count="92">
    <xf numFmtId="0" fontId="0" fillId="0" borderId="0" xfId="0"/>
    <xf numFmtId="0" fontId="2" fillId="0" borderId="1" xfId="0" applyFont="1" applyBorder="1" applyAlignment="1">
      <alignment vertical="center"/>
    </xf>
    <xf numFmtId="0" fontId="2" fillId="0" borderId="1" xfId="0" applyFont="1" applyBorder="1" applyAlignment="1">
      <alignment vertical="center" wrapText="1"/>
    </xf>
    <xf numFmtId="0" fontId="2" fillId="0" borderId="2" xfId="0" applyFont="1" applyBorder="1" applyAlignment="1">
      <alignment vertical="center"/>
    </xf>
    <xf numFmtId="0" fontId="4" fillId="0" borderId="0" xfId="0" applyFont="1" applyFill="1" applyBorder="1" applyAlignment="1">
      <alignment vertical="center"/>
    </xf>
    <xf numFmtId="2" fontId="0" fillId="0" borderId="0" xfId="0" applyNumberFormat="1" applyBorder="1" applyAlignment="1">
      <alignment horizontal="left" indent="5"/>
    </xf>
    <xf numFmtId="0" fontId="5" fillId="0" borderId="0" xfId="0" applyFont="1"/>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3" fillId="0" borderId="15" xfId="0" applyFont="1" applyBorder="1" applyAlignment="1">
      <alignment vertical="center"/>
    </xf>
    <xf numFmtId="44" fontId="3" fillId="0" borderId="15" xfId="1" applyFont="1" applyBorder="1" applyAlignment="1">
      <alignment vertical="center"/>
    </xf>
    <xf numFmtId="44" fontId="3" fillId="0" borderId="15" xfId="1" applyFont="1" applyBorder="1" applyAlignment="1">
      <alignment horizontal="right" vertical="center"/>
    </xf>
    <xf numFmtId="0" fontId="3" fillId="0" borderId="3" xfId="0" applyFont="1" applyBorder="1" applyAlignment="1">
      <alignment vertical="center"/>
    </xf>
    <xf numFmtId="0" fontId="7" fillId="0" borderId="15" xfId="0" applyFont="1" applyBorder="1" applyAlignment="1">
      <alignment vertical="center"/>
    </xf>
    <xf numFmtId="0" fontId="2" fillId="0" borderId="1" xfId="0" applyFont="1" applyBorder="1" applyAlignment="1" applyProtection="1">
      <alignment vertical="center"/>
    </xf>
    <xf numFmtId="3" fontId="3" fillId="0" borderId="15" xfId="0" applyNumberFormat="1" applyFont="1" applyBorder="1" applyAlignment="1" applyProtection="1">
      <alignment vertical="center"/>
    </xf>
    <xf numFmtId="0" fontId="0" fillId="0" borderId="0" xfId="0" applyProtection="1"/>
    <xf numFmtId="0" fontId="3" fillId="0" borderId="17" xfId="0" applyFont="1" applyBorder="1" applyAlignment="1" applyProtection="1">
      <alignment vertical="center"/>
    </xf>
    <xf numFmtId="0" fontId="3" fillId="0" borderId="6" xfId="0" applyFont="1" applyBorder="1" applyAlignment="1" applyProtection="1">
      <alignment vertical="center"/>
    </xf>
    <xf numFmtId="44" fontId="3" fillId="0" borderId="15" xfId="1" applyFont="1" applyBorder="1" applyAlignment="1" applyProtection="1">
      <alignment vertical="center"/>
      <protection locked="0"/>
    </xf>
    <xf numFmtId="0" fontId="0" fillId="0" borderId="13" xfId="0" applyBorder="1" applyAlignment="1" applyProtection="1">
      <alignment wrapText="1"/>
      <protection locked="0"/>
    </xf>
    <xf numFmtId="0" fontId="0" fillId="0" borderId="18" xfId="0" applyBorder="1" applyAlignment="1" applyProtection="1">
      <alignment wrapText="1"/>
      <protection locked="0"/>
    </xf>
    <xf numFmtId="0" fontId="1" fillId="0" borderId="16" xfId="0" applyFont="1" applyBorder="1" applyAlignment="1" applyProtection="1">
      <alignment wrapText="1"/>
      <protection locked="0"/>
    </xf>
    <xf numFmtId="2" fontId="0" fillId="3" borderId="10" xfId="0" applyNumberFormat="1" applyFill="1" applyBorder="1" applyAlignment="1" applyProtection="1">
      <alignment horizontal="center"/>
      <protection locked="0"/>
    </xf>
    <xf numFmtId="2" fontId="0" fillId="3" borderId="8" xfId="0" applyNumberFormat="1" applyFill="1" applyBorder="1" applyAlignment="1" applyProtection="1">
      <alignment horizontal="center"/>
      <protection locked="0"/>
    </xf>
    <xf numFmtId="2" fontId="0" fillId="0" borderId="9" xfId="0" applyNumberFormat="1" applyBorder="1" applyAlignment="1">
      <alignment horizontal="center"/>
    </xf>
    <xf numFmtId="0" fontId="0" fillId="0" borderId="0" xfId="0" applyAlignment="1">
      <alignment horizontal="center"/>
    </xf>
    <xf numFmtId="2" fontId="0" fillId="3" borderId="7" xfId="0" applyNumberFormat="1" applyFill="1" applyBorder="1" applyAlignment="1" applyProtection="1">
      <alignment horizontal="center"/>
      <protection locked="0"/>
    </xf>
    <xf numFmtId="0" fontId="4" fillId="0" borderId="1" xfId="0" applyFont="1" applyBorder="1" applyAlignment="1">
      <alignment horizontal="center" vertical="center"/>
    </xf>
    <xf numFmtId="0" fontId="2" fillId="0" borderId="0" xfId="0" applyFont="1" applyFill="1" applyBorder="1" applyAlignment="1">
      <alignment vertical="center"/>
    </xf>
    <xf numFmtId="0" fontId="4" fillId="0" borderId="21" xfId="0" applyFont="1" applyBorder="1" applyAlignment="1">
      <alignment horizontal="center" vertical="center"/>
    </xf>
    <xf numFmtId="2" fontId="0" fillId="0" borderId="20" xfId="0" applyNumberFormat="1" applyBorder="1" applyAlignment="1">
      <alignment horizontal="center"/>
    </xf>
    <xf numFmtId="0" fontId="2" fillId="0" borderId="22" xfId="0" applyFont="1" applyFill="1" applyBorder="1" applyAlignment="1">
      <alignment vertical="center"/>
    </xf>
    <xf numFmtId="0" fontId="0" fillId="3" borderId="23" xfId="0" applyFill="1" applyBorder="1" applyAlignment="1" applyProtection="1">
      <alignment horizontal="center"/>
      <protection locked="0"/>
    </xf>
    <xf numFmtId="0" fontId="2" fillId="0" borderId="24" xfId="0" applyFont="1" applyFill="1" applyBorder="1" applyAlignment="1">
      <alignment vertical="center"/>
    </xf>
    <xf numFmtId="0" fontId="0" fillId="3" borderId="25" xfId="0" applyFill="1" applyBorder="1" applyAlignment="1" applyProtection="1">
      <alignment horizontal="center"/>
      <protection locked="0"/>
    </xf>
    <xf numFmtId="0" fontId="4" fillId="0" borderId="0" xfId="0" applyFont="1" applyBorder="1" applyAlignment="1">
      <alignment horizontal="center" vertical="center"/>
    </xf>
    <xf numFmtId="2" fontId="0" fillId="0" borderId="0" xfId="0" applyNumberFormat="1" applyBorder="1" applyAlignment="1">
      <alignment horizontal="center"/>
    </xf>
    <xf numFmtId="0" fontId="0" fillId="0" borderId="0" xfId="0" applyAlignment="1">
      <alignment wrapText="1"/>
    </xf>
    <xf numFmtId="0" fontId="8" fillId="4" borderId="16" xfId="0" applyFont="1" applyFill="1" applyBorder="1"/>
    <xf numFmtId="0" fontId="8" fillId="4" borderId="18" xfId="0" applyFont="1" applyFill="1" applyBorder="1" applyAlignment="1">
      <alignment horizontal="center" wrapText="1"/>
    </xf>
    <xf numFmtId="0" fontId="8" fillId="4" borderId="19" xfId="0" applyFont="1" applyFill="1" applyBorder="1"/>
    <xf numFmtId="0" fontId="8" fillId="4" borderId="20" xfId="0" applyFont="1" applyFill="1" applyBorder="1" applyAlignment="1">
      <alignment horizontal="center" wrapText="1"/>
    </xf>
    <xf numFmtId="0" fontId="9" fillId="4" borderId="17" xfId="0" applyFont="1" applyFill="1" applyBorder="1" applyAlignment="1">
      <alignment horizontal="left" indent="5"/>
    </xf>
    <xf numFmtId="0" fontId="0" fillId="4" borderId="15" xfId="0" applyFill="1" applyBorder="1" applyAlignment="1">
      <alignment wrapText="1"/>
    </xf>
    <xf numFmtId="0" fontId="0" fillId="0" borderId="0" xfId="0" applyAlignment="1">
      <alignment textRotation="255"/>
    </xf>
    <xf numFmtId="0" fontId="8" fillId="4" borderId="2" xfId="0" applyFont="1" applyFill="1" applyBorder="1" applyAlignment="1">
      <alignment horizontal="center" textRotation="135"/>
    </xf>
    <xf numFmtId="0" fontId="3" fillId="0" borderId="2" xfId="0" applyFont="1" applyBorder="1" applyAlignment="1">
      <alignment vertical="center"/>
    </xf>
    <xf numFmtId="0" fontId="3" fillId="5" borderId="15" xfId="0" applyFont="1" applyFill="1" applyBorder="1" applyAlignment="1" applyProtection="1">
      <alignment vertical="center"/>
      <protection locked="0"/>
    </xf>
    <xf numFmtId="0" fontId="8" fillId="4" borderId="0" xfId="0" applyFont="1" applyFill="1" applyAlignment="1">
      <alignment wrapText="1"/>
    </xf>
    <xf numFmtId="0" fontId="0" fillId="0" borderId="26" xfId="0" applyBorder="1"/>
    <xf numFmtId="0" fontId="0" fillId="0" borderId="26" xfId="0" applyBorder="1" applyAlignment="1">
      <alignment wrapText="1"/>
    </xf>
    <xf numFmtId="0" fontId="4" fillId="0" borderId="14" xfId="0" applyFont="1" applyBorder="1" applyAlignment="1">
      <alignment horizontal="center" wrapText="1"/>
    </xf>
    <xf numFmtId="0" fontId="0" fillId="0" borderId="21" xfId="0" applyBorder="1" applyAlignment="1">
      <alignment horizontal="center" wrapText="1"/>
    </xf>
    <xf numFmtId="0" fontId="1" fillId="0" borderId="21" xfId="0" applyFont="1" applyBorder="1" applyAlignment="1">
      <alignment horizontal="center" wrapText="1"/>
    </xf>
    <xf numFmtId="0" fontId="4" fillId="0" borderId="14" xfId="0" applyFont="1" applyBorder="1" applyAlignment="1" applyProtection="1">
      <alignment horizontal="center" wrapText="1"/>
    </xf>
    <xf numFmtId="0" fontId="0" fillId="0" borderId="21" xfId="0" applyBorder="1" applyAlignment="1" applyProtection="1">
      <alignment horizontal="center" wrapText="1"/>
    </xf>
    <xf numFmtId="0" fontId="3" fillId="0" borderId="4" xfId="0" applyFont="1" applyBorder="1" applyAlignment="1" applyProtection="1">
      <alignment vertical="center"/>
    </xf>
    <xf numFmtId="0" fontId="3" fillId="0" borderId="5" xfId="0" applyFont="1" applyBorder="1" applyAlignment="1" applyProtection="1">
      <alignment vertical="center"/>
    </xf>
    <xf numFmtId="0" fontId="0" fillId="0" borderId="1" xfId="0" applyBorder="1" applyAlignment="1" applyProtection="1">
      <alignment horizontal="center" wrapText="1"/>
    </xf>
    <xf numFmtId="0" fontId="4" fillId="0" borderId="4" xfId="0" applyFont="1" applyBorder="1" applyAlignment="1" applyProtection="1">
      <alignment vertical="center"/>
    </xf>
    <xf numFmtId="0" fontId="4" fillId="0" borderId="5" xfId="0" applyFont="1" applyBorder="1" applyAlignment="1" applyProtection="1">
      <alignment vertical="center"/>
    </xf>
    <xf numFmtId="0" fontId="0" fillId="5" borderId="19" xfId="0" applyFill="1" applyBorder="1" applyAlignment="1" applyProtection="1">
      <alignment wrapText="1"/>
      <protection locked="0"/>
    </xf>
    <xf numFmtId="0" fontId="0" fillId="5" borderId="0" xfId="0" applyFill="1" applyAlignment="1" applyProtection="1">
      <alignment wrapText="1"/>
      <protection locked="0"/>
    </xf>
    <xf numFmtId="0" fontId="0" fillId="5" borderId="20" xfId="0" applyFill="1" applyBorder="1" applyAlignment="1" applyProtection="1">
      <alignment wrapText="1"/>
      <protection locked="0"/>
    </xf>
    <xf numFmtId="0" fontId="0" fillId="5" borderId="17" xfId="0" applyFill="1" applyBorder="1" applyAlignment="1" applyProtection="1">
      <alignment wrapText="1"/>
      <protection locked="0"/>
    </xf>
    <xf numFmtId="0" fontId="0" fillId="5" borderId="6" xfId="0" applyFill="1" applyBorder="1" applyAlignment="1" applyProtection="1">
      <alignment wrapText="1"/>
      <protection locked="0"/>
    </xf>
    <xf numFmtId="0" fontId="0" fillId="5" borderId="15" xfId="0" applyFill="1" applyBorder="1" applyAlignment="1" applyProtection="1">
      <alignment wrapText="1"/>
      <protection locked="0"/>
    </xf>
    <xf numFmtId="0" fontId="0" fillId="0" borderId="0" xfId="0" applyBorder="1"/>
    <xf numFmtId="0" fontId="10" fillId="5" borderId="26" xfId="0" applyFont="1" applyFill="1" applyBorder="1"/>
    <xf numFmtId="3" fontId="11" fillId="5" borderId="26" xfId="0" applyNumberFormat="1" applyFont="1" applyFill="1" applyBorder="1" applyAlignment="1">
      <alignment vertical="center"/>
    </xf>
    <xf numFmtId="4" fontId="11" fillId="5" borderId="26" xfId="0" applyNumberFormat="1" applyFont="1" applyFill="1" applyBorder="1" applyAlignment="1">
      <alignment vertical="center"/>
    </xf>
    <xf numFmtId="0" fontId="10" fillId="0" borderId="26" xfId="0" applyFont="1" applyBorder="1"/>
    <xf numFmtId="0" fontId="10" fillId="6" borderId="26" xfId="0" applyFont="1" applyFill="1" applyBorder="1"/>
    <xf numFmtId="3" fontId="10" fillId="0" borderId="26" xfId="0" applyNumberFormat="1" applyFont="1" applyBorder="1"/>
    <xf numFmtId="3" fontId="11" fillId="0" borderId="26" xfId="0" applyNumberFormat="1" applyFont="1" applyBorder="1" applyAlignment="1">
      <alignment vertical="center"/>
    </xf>
    <xf numFmtId="0" fontId="2" fillId="0" borderId="17" xfId="0" applyFont="1" applyBorder="1" applyAlignment="1" applyProtection="1">
      <alignment vertical="center"/>
    </xf>
    <xf numFmtId="0" fontId="0" fillId="0" borderId="6" xfId="0" applyBorder="1" applyAlignment="1">
      <alignment vertical="center"/>
    </xf>
    <xf numFmtId="0" fontId="0" fillId="0" borderId="15" xfId="0" applyBorder="1" applyAlignment="1">
      <alignment vertical="center"/>
    </xf>
    <xf numFmtId="0" fontId="2" fillId="0" borderId="26" xfId="0" applyFont="1" applyBorder="1" applyAlignment="1" applyProtection="1">
      <alignment vertical="center"/>
    </xf>
    <xf numFmtId="3" fontId="3" fillId="0" borderId="26" xfId="0" applyNumberFormat="1" applyFont="1" applyBorder="1" applyAlignment="1" applyProtection="1">
      <alignment vertical="center"/>
    </xf>
    <xf numFmtId="44" fontId="3" fillId="5" borderId="26" xfId="1" applyFont="1" applyFill="1" applyBorder="1" applyAlignment="1" applyProtection="1">
      <alignment vertical="center"/>
      <protection locked="0"/>
    </xf>
    <xf numFmtId="44" fontId="3" fillId="0" borderId="26" xfId="1" applyFont="1" applyBorder="1" applyAlignment="1">
      <alignment vertical="center"/>
    </xf>
    <xf numFmtId="44" fontId="3" fillId="0" borderId="26" xfId="1" applyFont="1" applyBorder="1" applyAlignment="1">
      <alignment horizontal="right" vertical="center"/>
    </xf>
    <xf numFmtId="0" fontId="4" fillId="0" borderId="26" xfId="0" applyFont="1" applyBorder="1" applyAlignment="1" applyProtection="1">
      <alignment horizontal="center" wrapText="1"/>
    </xf>
    <xf numFmtId="0" fontId="4" fillId="0" borderId="26" xfId="0" applyFont="1" applyBorder="1" applyAlignment="1">
      <alignment horizontal="center" wrapText="1"/>
    </xf>
    <xf numFmtId="0" fontId="0" fillId="0" borderId="26" xfId="0" applyBorder="1" applyAlignment="1" applyProtection="1">
      <alignment horizontal="center" wrapText="1"/>
    </xf>
    <xf numFmtId="0" fontId="0" fillId="0" borderId="26" xfId="0" applyBorder="1" applyAlignment="1">
      <alignment horizontal="center" wrapText="1"/>
    </xf>
    <xf numFmtId="0" fontId="1" fillId="0" borderId="26" xfId="0" applyFont="1" applyBorder="1" applyAlignment="1">
      <alignment horizont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heetViews>
  <sheetFormatPr defaultRowHeight="14.6" x14ac:dyDescent="0.4"/>
  <sheetData>
    <row r="1" spans="1:2" x14ac:dyDescent="0.4">
      <c r="A1" t="s">
        <v>36</v>
      </c>
    </row>
    <row r="3" spans="1:2" x14ac:dyDescent="0.4">
      <c r="A3" t="s">
        <v>37</v>
      </c>
    </row>
    <row r="4" spans="1:2" x14ac:dyDescent="0.4">
      <c r="B4" t="s">
        <v>40</v>
      </c>
    </row>
    <row r="6" spans="1:2" x14ac:dyDescent="0.4">
      <c r="A6" t="s">
        <v>41</v>
      </c>
    </row>
    <row r="8" spans="1:2" x14ac:dyDescent="0.4">
      <c r="A8" t="s">
        <v>42</v>
      </c>
    </row>
    <row r="10" spans="1:2" x14ac:dyDescent="0.4">
      <c r="A10" t="s">
        <v>43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1"/>
  <sheetViews>
    <sheetView workbookViewId="0">
      <selection activeCell="D54" sqref="D54"/>
    </sheetView>
  </sheetViews>
  <sheetFormatPr defaultRowHeight="14.6" x14ac:dyDescent="0.4"/>
  <cols>
    <col min="1" max="1" width="35.3046875" customWidth="1"/>
    <col min="2" max="2" width="18.53515625" style="29" customWidth="1"/>
    <col min="3" max="3" width="6.15234375" customWidth="1"/>
    <col min="4" max="4" width="34.15234375" customWidth="1"/>
    <col min="5" max="5" width="18.53515625" customWidth="1"/>
    <col min="6" max="6" width="18.15234375" customWidth="1"/>
  </cols>
  <sheetData>
    <row r="1" spans="1:6" ht="63.9" thickBot="1" x14ac:dyDescent="0.45">
      <c r="A1" s="7" t="s">
        <v>19</v>
      </c>
      <c r="B1" s="8" t="s">
        <v>34</v>
      </c>
      <c r="C1" s="9"/>
      <c r="D1" s="10"/>
      <c r="E1" s="10"/>
      <c r="F1" s="11"/>
    </row>
    <row r="2" spans="1:6" ht="16.3" thickBot="1" x14ac:dyDescent="0.45">
      <c r="A2" s="1" t="s">
        <v>0</v>
      </c>
      <c r="B2" s="26"/>
      <c r="C2" s="5"/>
    </row>
    <row r="3" spans="1:6" ht="16.3" thickBot="1" x14ac:dyDescent="0.45">
      <c r="A3" s="1" t="s">
        <v>1</v>
      </c>
      <c r="B3" s="27"/>
      <c r="C3" s="5"/>
    </row>
    <row r="4" spans="1:6" ht="16.3" thickBot="1" x14ac:dyDescent="0.45">
      <c r="A4" s="1" t="s">
        <v>2</v>
      </c>
      <c r="B4" s="27"/>
      <c r="C4" s="5"/>
    </row>
    <row r="5" spans="1:6" ht="16.3" thickBot="1" x14ac:dyDescent="0.45">
      <c r="A5" s="1" t="s">
        <v>3</v>
      </c>
      <c r="B5" s="27"/>
      <c r="C5" s="5"/>
    </row>
    <row r="6" spans="1:6" ht="16.3" thickBot="1" x14ac:dyDescent="0.45">
      <c r="A6" s="1" t="s">
        <v>4</v>
      </c>
      <c r="B6" s="27"/>
      <c r="C6" s="5"/>
    </row>
    <row r="7" spans="1:6" ht="16.3" thickBot="1" x14ac:dyDescent="0.45">
      <c r="A7" s="1" t="s">
        <v>5</v>
      </c>
      <c r="B7" s="27"/>
      <c r="C7" s="5"/>
    </row>
    <row r="8" spans="1:6" ht="16.3" thickBot="1" x14ac:dyDescent="0.45">
      <c r="A8" s="1" t="s">
        <v>6</v>
      </c>
      <c r="B8" s="27"/>
      <c r="C8" s="5"/>
    </row>
    <row r="9" spans="1:6" ht="16.3" thickBot="1" x14ac:dyDescent="0.45">
      <c r="A9" s="1" t="s">
        <v>7</v>
      </c>
      <c r="B9" s="27"/>
      <c r="C9" s="5"/>
    </row>
    <row r="10" spans="1:6" ht="16.3" thickBot="1" x14ac:dyDescent="0.45">
      <c r="A10" s="1" t="s">
        <v>8</v>
      </c>
      <c r="B10" s="27"/>
      <c r="C10" s="5"/>
    </row>
    <row r="11" spans="1:6" ht="16.3" thickBot="1" x14ac:dyDescent="0.45">
      <c r="A11" s="2" t="s">
        <v>9</v>
      </c>
      <c r="B11" s="27"/>
      <c r="C11" s="5"/>
    </row>
    <row r="12" spans="1:6" ht="16.3" thickBot="1" x14ac:dyDescent="0.45">
      <c r="A12" s="1" t="s">
        <v>10</v>
      </c>
      <c r="B12" s="27"/>
      <c r="C12" s="5"/>
    </row>
    <row r="13" spans="1:6" ht="16.3" thickBot="1" x14ac:dyDescent="0.45">
      <c r="A13" s="1" t="s">
        <v>11</v>
      </c>
      <c r="B13" s="27"/>
      <c r="C13" s="5"/>
    </row>
    <row r="14" spans="1:6" ht="16.3" thickBot="1" x14ac:dyDescent="0.45">
      <c r="A14" s="1" t="s">
        <v>12</v>
      </c>
      <c r="B14" s="27"/>
      <c r="C14" s="5"/>
    </row>
    <row r="15" spans="1:6" ht="16.3" thickBot="1" x14ac:dyDescent="0.45">
      <c r="A15" s="1" t="s">
        <v>13</v>
      </c>
      <c r="B15" s="27"/>
      <c r="C15" s="5"/>
    </row>
    <row r="16" spans="1:6" ht="16.3" thickBot="1" x14ac:dyDescent="0.45">
      <c r="A16" s="1" t="s">
        <v>14</v>
      </c>
      <c r="B16" s="27"/>
      <c r="C16" s="5"/>
    </row>
    <row r="17" spans="1:3" ht="16.3" thickBot="1" x14ac:dyDescent="0.45">
      <c r="A17" s="1" t="s">
        <v>15</v>
      </c>
      <c r="B17" s="27"/>
      <c r="C17" s="5"/>
    </row>
    <row r="18" spans="1:3" ht="16.3" thickBot="1" x14ac:dyDescent="0.45">
      <c r="A18" s="1" t="s">
        <v>16</v>
      </c>
      <c r="B18" s="27"/>
      <c r="C18" s="5"/>
    </row>
    <row r="19" spans="1:3" ht="16.3" thickBot="1" x14ac:dyDescent="0.45">
      <c r="A19" s="1" t="s">
        <v>17</v>
      </c>
      <c r="B19" s="27"/>
      <c r="C19" s="5"/>
    </row>
    <row r="20" spans="1:3" ht="16.3" thickBot="1" x14ac:dyDescent="0.45">
      <c r="A20" s="1" t="s">
        <v>18</v>
      </c>
      <c r="B20" s="27"/>
      <c r="C20" s="5"/>
    </row>
    <row r="21" spans="1:3" ht="16.3" thickBot="1" x14ac:dyDescent="0.45">
      <c r="A21" s="31" t="s">
        <v>35</v>
      </c>
      <c r="B21" s="28">
        <f>SUM(B2:B20)</f>
        <v>0</v>
      </c>
      <c r="C21" s="5"/>
    </row>
    <row r="22" spans="1:3" ht="16.3" thickBot="1" x14ac:dyDescent="0.45">
      <c r="A22" s="33"/>
      <c r="B22" s="34"/>
      <c r="C22" s="5"/>
    </row>
    <row r="23" spans="1:3" ht="15.9" x14ac:dyDescent="0.4">
      <c r="A23" s="35" t="s">
        <v>38</v>
      </c>
      <c r="B23" s="36"/>
    </row>
    <row r="24" spans="1:3" ht="16.3" thickBot="1" x14ac:dyDescent="0.45">
      <c r="A24" s="37" t="s">
        <v>39</v>
      </c>
      <c r="B24" s="38"/>
    </row>
    <row r="25" spans="1:3" ht="15.9" x14ac:dyDescent="0.4">
      <c r="A25" s="32"/>
    </row>
    <row r="26" spans="1:3" ht="16.3" thickBot="1" x14ac:dyDescent="0.5">
      <c r="A26" s="6" t="s">
        <v>20</v>
      </c>
    </row>
    <row r="27" spans="1:3" ht="16.3" thickBot="1" x14ac:dyDescent="0.45">
      <c r="A27" s="3" t="s">
        <v>1</v>
      </c>
      <c r="B27" s="30"/>
      <c r="C27" s="5"/>
    </row>
    <row r="28" spans="1:3" ht="16.3" thickBot="1" x14ac:dyDescent="0.45">
      <c r="A28" s="1" t="s">
        <v>2</v>
      </c>
      <c r="B28" s="27"/>
      <c r="C28" s="5"/>
    </row>
    <row r="29" spans="1:3" ht="16.3" thickBot="1" x14ac:dyDescent="0.45">
      <c r="A29" s="1" t="s">
        <v>3</v>
      </c>
      <c r="B29" s="27"/>
      <c r="C29" s="5"/>
    </row>
    <row r="30" spans="1:3" ht="16.3" thickBot="1" x14ac:dyDescent="0.45">
      <c r="A30" s="1" t="s">
        <v>4</v>
      </c>
      <c r="B30" s="27"/>
      <c r="C30" s="5"/>
    </row>
    <row r="31" spans="1:3" ht="16.3" thickBot="1" x14ac:dyDescent="0.45">
      <c r="A31" s="1" t="s">
        <v>6</v>
      </c>
      <c r="B31" s="27"/>
      <c r="C31" s="5"/>
    </row>
    <row r="32" spans="1:3" ht="16.3" thickBot="1" x14ac:dyDescent="0.45">
      <c r="A32" s="1" t="s">
        <v>7</v>
      </c>
      <c r="B32" s="27"/>
      <c r="C32" s="5"/>
    </row>
    <row r="33" spans="1:3" ht="16.3" thickBot="1" x14ac:dyDescent="0.45">
      <c r="A33" s="1" t="s">
        <v>14</v>
      </c>
      <c r="B33" s="27"/>
      <c r="C33" s="5"/>
    </row>
    <row r="34" spans="1:3" ht="16.3" thickBot="1" x14ac:dyDescent="0.45">
      <c r="A34" s="31" t="s">
        <v>35</v>
      </c>
      <c r="B34" s="28">
        <f>SUM(B27:B33)</f>
        <v>0</v>
      </c>
      <c r="C34" s="5"/>
    </row>
    <row r="35" spans="1:3" ht="16.3" thickBot="1" x14ac:dyDescent="0.45">
      <c r="A35" s="39"/>
      <c r="B35" s="40"/>
      <c r="C35" s="5"/>
    </row>
    <row r="36" spans="1:3" ht="15.9" x14ac:dyDescent="0.4">
      <c r="A36" s="35" t="s">
        <v>38</v>
      </c>
      <c r="B36" s="36"/>
      <c r="C36" s="5"/>
    </row>
    <row r="37" spans="1:3" ht="16.3" thickBot="1" x14ac:dyDescent="0.45">
      <c r="A37" s="37" t="s">
        <v>39</v>
      </c>
      <c r="B37" s="38"/>
      <c r="C37" s="5"/>
    </row>
    <row r="39" spans="1:3" ht="16.3" thickBot="1" x14ac:dyDescent="0.45">
      <c r="A39" s="4" t="s">
        <v>21</v>
      </c>
    </row>
    <row r="40" spans="1:3" ht="16.3" thickBot="1" x14ac:dyDescent="0.45">
      <c r="A40" s="3" t="s">
        <v>5</v>
      </c>
      <c r="B40" s="30"/>
    </row>
    <row r="41" spans="1:3" ht="16.3" thickBot="1" x14ac:dyDescent="0.45">
      <c r="A41" s="1" t="s">
        <v>8</v>
      </c>
      <c r="B41" s="27"/>
    </row>
    <row r="42" spans="1:3" ht="16.3" thickBot="1" x14ac:dyDescent="0.45">
      <c r="A42" s="2" t="s">
        <v>9</v>
      </c>
      <c r="B42" s="27"/>
    </row>
    <row r="43" spans="1:3" ht="16.3" thickBot="1" x14ac:dyDescent="0.45">
      <c r="A43" s="1" t="s">
        <v>10</v>
      </c>
      <c r="B43" s="27"/>
    </row>
    <row r="44" spans="1:3" ht="16.3" thickBot="1" x14ac:dyDescent="0.45">
      <c r="A44" s="1" t="s">
        <v>11</v>
      </c>
      <c r="B44" s="27"/>
    </row>
    <row r="45" spans="1:3" ht="16.3" thickBot="1" x14ac:dyDescent="0.45">
      <c r="A45" s="1" t="s">
        <v>12</v>
      </c>
      <c r="B45" s="27"/>
    </row>
    <row r="46" spans="1:3" ht="16.3" thickBot="1" x14ac:dyDescent="0.45">
      <c r="A46" s="1" t="s">
        <v>13</v>
      </c>
      <c r="B46" s="27"/>
    </row>
    <row r="47" spans="1:3" ht="16.3" thickBot="1" x14ac:dyDescent="0.45">
      <c r="A47" s="1" t="s">
        <v>15</v>
      </c>
      <c r="B47" s="27"/>
    </row>
    <row r="48" spans="1:3" ht="16.3" thickBot="1" x14ac:dyDescent="0.45">
      <c r="A48" s="1" t="s">
        <v>16</v>
      </c>
      <c r="B48" s="27"/>
    </row>
    <row r="49" spans="1:2" ht="16.3" thickBot="1" x14ac:dyDescent="0.45">
      <c r="A49" s="1" t="s">
        <v>17</v>
      </c>
      <c r="B49" s="27"/>
    </row>
    <row r="50" spans="1:2" ht="16.3" thickBot="1" x14ac:dyDescent="0.45">
      <c r="A50" s="1" t="s">
        <v>18</v>
      </c>
      <c r="B50" s="27"/>
    </row>
    <row r="51" spans="1:2" ht="16.3" thickBot="1" x14ac:dyDescent="0.45">
      <c r="A51" s="31" t="s">
        <v>35</v>
      </c>
      <c r="B51" s="28">
        <f>SUM(B40:B50)</f>
        <v>0</v>
      </c>
    </row>
    <row r="52" spans="1:2" ht="16.3" thickBot="1" x14ac:dyDescent="0.45">
      <c r="A52" s="39"/>
      <c r="B52" s="40"/>
    </row>
    <row r="53" spans="1:2" ht="15.9" x14ac:dyDescent="0.4">
      <c r="A53" s="35" t="s">
        <v>38</v>
      </c>
      <c r="B53" s="36"/>
    </row>
    <row r="54" spans="1:2" ht="16.3" thickBot="1" x14ac:dyDescent="0.45">
      <c r="A54" s="37" t="s">
        <v>39</v>
      </c>
      <c r="B54" s="38"/>
    </row>
    <row r="56" spans="1:2" ht="16.3" thickBot="1" x14ac:dyDescent="0.45">
      <c r="A56" s="4" t="s">
        <v>22</v>
      </c>
    </row>
    <row r="57" spans="1:2" ht="16.3" thickBot="1" x14ac:dyDescent="0.45">
      <c r="A57" s="3" t="s">
        <v>0</v>
      </c>
      <c r="B57" s="30"/>
    </row>
    <row r="58" spans="1:2" ht="16.3" thickBot="1" x14ac:dyDescent="0.45">
      <c r="A58" s="31" t="s">
        <v>35</v>
      </c>
      <c r="B58" s="28">
        <f>SUM(B57)</f>
        <v>0</v>
      </c>
    </row>
    <row r="59" spans="1:2" ht="15" thickBot="1" x14ac:dyDescent="0.45"/>
    <row r="60" spans="1:2" ht="15.9" x14ac:dyDescent="0.4">
      <c r="A60" s="35" t="s">
        <v>38</v>
      </c>
      <c r="B60" s="36"/>
    </row>
    <row r="61" spans="1:2" ht="16.3" thickBot="1" x14ac:dyDescent="0.45">
      <c r="A61" s="37" t="s">
        <v>39</v>
      </c>
      <c r="B61" s="38"/>
    </row>
  </sheetData>
  <pageMargins left="0.2" right="0" top="0.75" bottom="0.75" header="0.3" footer="0.3"/>
  <pageSetup scale="70"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I53"/>
  <sheetViews>
    <sheetView tabSelected="1" workbookViewId="0">
      <selection activeCell="E42" sqref="E42"/>
    </sheetView>
  </sheetViews>
  <sheetFormatPr defaultRowHeight="14.6" x14ac:dyDescent="0.4"/>
  <cols>
    <col min="1" max="1" width="2.84375" bestFit="1" customWidth="1"/>
    <col min="2" max="2" width="39.07421875" bestFit="1" customWidth="1"/>
    <col min="3" max="3" width="13.3046875" customWidth="1"/>
    <col min="4" max="4" width="11.53515625" customWidth="1"/>
    <col min="5" max="5" width="15.84375" customWidth="1"/>
    <col min="6" max="6" width="17.69140625" customWidth="1"/>
    <col min="7" max="7" width="17.15234375" customWidth="1"/>
    <col min="8" max="8" width="15.53515625" customWidth="1"/>
    <col min="9" max="9" width="15.84375" customWidth="1"/>
  </cols>
  <sheetData>
    <row r="1" spans="1:9" x14ac:dyDescent="0.4">
      <c r="B1" s="58" t="s">
        <v>33</v>
      </c>
      <c r="C1" s="58" t="s">
        <v>25</v>
      </c>
      <c r="D1" s="55" t="s">
        <v>26</v>
      </c>
      <c r="E1" s="55" t="s">
        <v>27</v>
      </c>
      <c r="F1" s="55" t="s">
        <v>28</v>
      </c>
      <c r="G1" s="55" t="s">
        <v>47</v>
      </c>
      <c r="H1" s="55" t="s">
        <v>48</v>
      </c>
      <c r="I1" s="55" t="s">
        <v>29</v>
      </c>
    </row>
    <row r="2" spans="1:9" ht="19.5" customHeight="1" x14ac:dyDescent="0.4">
      <c r="B2" s="59"/>
      <c r="C2" s="59"/>
      <c r="D2" s="56"/>
      <c r="E2" s="56"/>
      <c r="F2" s="56"/>
      <c r="G2" s="56"/>
      <c r="H2" s="56"/>
      <c r="I2" s="57"/>
    </row>
    <row r="3" spans="1:9" ht="15.9" x14ac:dyDescent="0.4">
      <c r="A3">
        <v>1</v>
      </c>
      <c r="B3" s="82" t="s">
        <v>44</v>
      </c>
      <c r="C3" s="83">
        <v>135622</v>
      </c>
      <c r="D3" s="84" t="s">
        <v>24</v>
      </c>
      <c r="E3" s="85" t="e">
        <f>SUM(D3*C3)</f>
        <v>#VALUE!</v>
      </c>
      <c r="F3" s="85" t="e">
        <f>SUM(E3*12)</f>
        <v>#VALUE!</v>
      </c>
      <c r="G3" s="84" t="s">
        <v>24</v>
      </c>
      <c r="H3" s="84" t="s">
        <v>24</v>
      </c>
      <c r="I3" s="86" t="e">
        <f t="shared" ref="I3:I21" si="0">SUM(F3)</f>
        <v>#VALUE!</v>
      </c>
    </row>
    <row r="4" spans="1:9" x14ac:dyDescent="0.4">
      <c r="A4">
        <v>2</v>
      </c>
      <c r="B4" s="75" t="s">
        <v>111</v>
      </c>
      <c r="C4" s="77">
        <v>16232</v>
      </c>
      <c r="D4" s="84" t="s">
        <v>24</v>
      </c>
      <c r="E4" s="85" t="e">
        <f t="shared" ref="E4:E21" si="1">SUM(D4*C4)</f>
        <v>#VALUE!</v>
      </c>
      <c r="F4" s="85" t="e">
        <f t="shared" ref="F4:F21" si="2">SUM(E4*12)</f>
        <v>#VALUE!</v>
      </c>
      <c r="G4" s="84" t="s">
        <v>24</v>
      </c>
      <c r="H4" s="84" t="s">
        <v>24</v>
      </c>
      <c r="I4" s="86" t="e">
        <f t="shared" si="0"/>
        <v>#VALUE!</v>
      </c>
    </row>
    <row r="5" spans="1:9" x14ac:dyDescent="0.4">
      <c r="A5">
        <v>3</v>
      </c>
      <c r="B5" s="75" t="s">
        <v>110</v>
      </c>
      <c r="C5" s="77">
        <v>9995</v>
      </c>
      <c r="D5" s="84" t="s">
        <v>24</v>
      </c>
      <c r="E5" s="85" t="e">
        <f t="shared" si="1"/>
        <v>#VALUE!</v>
      </c>
      <c r="F5" s="85" t="e">
        <f t="shared" si="2"/>
        <v>#VALUE!</v>
      </c>
      <c r="G5" s="84" t="s">
        <v>24</v>
      </c>
      <c r="H5" s="84" t="s">
        <v>24</v>
      </c>
      <c r="I5" s="86" t="e">
        <f t="shared" si="0"/>
        <v>#VALUE!</v>
      </c>
    </row>
    <row r="6" spans="1:9" x14ac:dyDescent="0.4">
      <c r="A6">
        <v>4</v>
      </c>
      <c r="B6" s="75" t="s">
        <v>112</v>
      </c>
      <c r="C6" s="78">
        <v>70970</v>
      </c>
      <c r="D6" s="84" t="s">
        <v>24</v>
      </c>
      <c r="E6" s="85" t="e">
        <f t="shared" si="1"/>
        <v>#VALUE!</v>
      </c>
      <c r="F6" s="85" t="e">
        <f t="shared" si="2"/>
        <v>#VALUE!</v>
      </c>
      <c r="G6" s="84" t="s">
        <v>24</v>
      </c>
      <c r="H6" s="84" t="s">
        <v>24</v>
      </c>
      <c r="I6" s="86" t="e">
        <f t="shared" si="0"/>
        <v>#VALUE!</v>
      </c>
    </row>
    <row r="7" spans="1:9" x14ac:dyDescent="0.4">
      <c r="A7">
        <v>5</v>
      </c>
      <c r="B7" s="75" t="s">
        <v>113</v>
      </c>
      <c r="C7" s="78">
        <v>146838</v>
      </c>
      <c r="D7" s="84" t="s">
        <v>24</v>
      </c>
      <c r="E7" s="85" t="e">
        <f t="shared" si="1"/>
        <v>#VALUE!</v>
      </c>
      <c r="F7" s="85" t="e">
        <f t="shared" si="2"/>
        <v>#VALUE!</v>
      </c>
      <c r="G7" s="84" t="s">
        <v>24</v>
      </c>
      <c r="H7" s="84" t="s">
        <v>24</v>
      </c>
      <c r="I7" s="86" t="e">
        <f t="shared" si="0"/>
        <v>#VALUE!</v>
      </c>
    </row>
    <row r="8" spans="1:9" x14ac:dyDescent="0.4">
      <c r="A8">
        <v>6</v>
      </c>
      <c r="B8" s="75" t="s">
        <v>114</v>
      </c>
      <c r="C8" s="78">
        <v>145060</v>
      </c>
      <c r="D8" s="84" t="s">
        <v>24</v>
      </c>
      <c r="E8" s="85" t="e">
        <f t="shared" si="1"/>
        <v>#VALUE!</v>
      </c>
      <c r="F8" s="85" t="e">
        <f t="shared" si="2"/>
        <v>#VALUE!</v>
      </c>
      <c r="G8" s="84" t="s">
        <v>24</v>
      </c>
      <c r="H8" s="84" t="s">
        <v>24</v>
      </c>
      <c r="I8" s="86" t="e">
        <f t="shared" si="0"/>
        <v>#VALUE!</v>
      </c>
    </row>
    <row r="9" spans="1:9" x14ac:dyDescent="0.4">
      <c r="A9">
        <v>7</v>
      </c>
      <c r="B9" s="76" t="s">
        <v>115</v>
      </c>
      <c r="C9" s="78">
        <v>10923</v>
      </c>
      <c r="D9" s="84" t="s">
        <v>24</v>
      </c>
      <c r="E9" s="85" t="e">
        <f t="shared" si="1"/>
        <v>#VALUE!</v>
      </c>
      <c r="F9" s="85" t="e">
        <f t="shared" si="2"/>
        <v>#VALUE!</v>
      </c>
      <c r="G9" s="84" t="s">
        <v>24</v>
      </c>
      <c r="H9" s="84" t="s">
        <v>24</v>
      </c>
      <c r="I9" s="86" t="e">
        <f t="shared" si="0"/>
        <v>#VALUE!</v>
      </c>
    </row>
    <row r="10" spans="1:9" x14ac:dyDescent="0.4">
      <c r="A10">
        <v>8</v>
      </c>
      <c r="B10" s="76" t="s">
        <v>116</v>
      </c>
      <c r="C10" s="78">
        <v>38300</v>
      </c>
      <c r="D10" s="84" t="s">
        <v>24</v>
      </c>
      <c r="E10" s="85" t="e">
        <f t="shared" si="1"/>
        <v>#VALUE!</v>
      </c>
      <c r="F10" s="85" t="e">
        <f t="shared" si="2"/>
        <v>#VALUE!</v>
      </c>
      <c r="G10" s="84" t="s">
        <v>24</v>
      </c>
      <c r="H10" s="84" t="s">
        <v>24</v>
      </c>
      <c r="I10" s="86" t="e">
        <f t="shared" si="0"/>
        <v>#VALUE!</v>
      </c>
    </row>
    <row r="11" spans="1:9" x14ac:dyDescent="0.4">
      <c r="A11">
        <v>9</v>
      </c>
      <c r="B11" s="75" t="s">
        <v>117</v>
      </c>
      <c r="C11" s="78">
        <v>106002</v>
      </c>
      <c r="D11" s="84" t="s">
        <v>24</v>
      </c>
      <c r="E11" s="85" t="e">
        <f t="shared" si="1"/>
        <v>#VALUE!</v>
      </c>
      <c r="F11" s="85" t="e">
        <f t="shared" si="2"/>
        <v>#VALUE!</v>
      </c>
      <c r="G11" s="84" t="s">
        <v>24</v>
      </c>
      <c r="H11" s="84" t="s">
        <v>24</v>
      </c>
      <c r="I11" s="86" t="e">
        <f t="shared" si="0"/>
        <v>#VALUE!</v>
      </c>
    </row>
    <row r="12" spans="1:9" ht="16.5" customHeight="1" x14ac:dyDescent="0.4">
      <c r="A12">
        <v>10</v>
      </c>
      <c r="B12" s="75" t="s">
        <v>118</v>
      </c>
      <c r="C12" s="78">
        <v>181298</v>
      </c>
      <c r="D12" s="84" t="s">
        <v>24</v>
      </c>
      <c r="E12" s="85" t="e">
        <f t="shared" si="1"/>
        <v>#VALUE!</v>
      </c>
      <c r="F12" s="85" t="e">
        <f t="shared" si="2"/>
        <v>#VALUE!</v>
      </c>
      <c r="G12" s="84" t="s">
        <v>24</v>
      </c>
      <c r="H12" s="84" t="s">
        <v>24</v>
      </c>
      <c r="I12" s="86" t="e">
        <f t="shared" si="0"/>
        <v>#VALUE!</v>
      </c>
    </row>
    <row r="13" spans="1:9" x14ac:dyDescent="0.4">
      <c r="A13">
        <v>11</v>
      </c>
      <c r="B13" s="75" t="s">
        <v>119</v>
      </c>
      <c r="C13" s="78">
        <v>127224</v>
      </c>
      <c r="D13" s="84" t="s">
        <v>24</v>
      </c>
      <c r="E13" s="85" t="e">
        <f t="shared" si="1"/>
        <v>#VALUE!</v>
      </c>
      <c r="F13" s="85" t="e">
        <f t="shared" si="2"/>
        <v>#VALUE!</v>
      </c>
      <c r="G13" s="84" t="s">
        <v>24</v>
      </c>
      <c r="H13" s="84" t="s">
        <v>24</v>
      </c>
      <c r="I13" s="86" t="e">
        <f t="shared" si="0"/>
        <v>#VALUE!</v>
      </c>
    </row>
    <row r="14" spans="1:9" x14ac:dyDescent="0.4">
      <c r="A14">
        <v>12</v>
      </c>
      <c r="B14" s="75" t="s">
        <v>120</v>
      </c>
      <c r="C14" s="78">
        <v>109774</v>
      </c>
      <c r="D14" s="84" t="s">
        <v>24</v>
      </c>
      <c r="E14" s="85" t="e">
        <f t="shared" si="1"/>
        <v>#VALUE!</v>
      </c>
      <c r="F14" s="85" t="e">
        <f t="shared" si="2"/>
        <v>#VALUE!</v>
      </c>
      <c r="G14" s="84" t="s">
        <v>24</v>
      </c>
      <c r="H14" s="84" t="s">
        <v>24</v>
      </c>
      <c r="I14" s="86" t="e">
        <f t="shared" si="0"/>
        <v>#VALUE!</v>
      </c>
    </row>
    <row r="15" spans="1:9" x14ac:dyDescent="0.4">
      <c r="A15">
        <v>13</v>
      </c>
      <c r="B15" s="75" t="s">
        <v>103</v>
      </c>
      <c r="C15" s="78">
        <v>73907</v>
      </c>
      <c r="D15" s="84" t="s">
        <v>24</v>
      </c>
      <c r="E15" s="85" t="e">
        <f t="shared" si="1"/>
        <v>#VALUE!</v>
      </c>
      <c r="F15" s="85" t="e">
        <f t="shared" si="2"/>
        <v>#VALUE!</v>
      </c>
      <c r="G15" s="84" t="s">
        <v>24</v>
      </c>
      <c r="H15" s="84" t="s">
        <v>24</v>
      </c>
      <c r="I15" s="86" t="e">
        <f t="shared" si="0"/>
        <v>#VALUE!</v>
      </c>
    </row>
    <row r="16" spans="1:9" x14ac:dyDescent="0.4">
      <c r="A16">
        <v>14</v>
      </c>
      <c r="B16" s="75" t="s">
        <v>45</v>
      </c>
      <c r="C16" s="78">
        <v>66045</v>
      </c>
      <c r="D16" s="84" t="s">
        <v>24</v>
      </c>
      <c r="E16" s="85" t="e">
        <f t="shared" si="1"/>
        <v>#VALUE!</v>
      </c>
      <c r="F16" s="85" t="e">
        <f t="shared" si="2"/>
        <v>#VALUE!</v>
      </c>
      <c r="G16" s="84" t="s">
        <v>24</v>
      </c>
      <c r="H16" s="84" t="s">
        <v>24</v>
      </c>
      <c r="I16" s="86" t="e">
        <f t="shared" si="0"/>
        <v>#VALUE!</v>
      </c>
    </row>
    <row r="17" spans="1:9" x14ac:dyDescent="0.4">
      <c r="A17">
        <v>15</v>
      </c>
      <c r="B17" s="75" t="s">
        <v>121</v>
      </c>
      <c r="C17" s="78">
        <v>50000</v>
      </c>
      <c r="D17" s="84" t="s">
        <v>24</v>
      </c>
      <c r="E17" s="85" t="e">
        <f t="shared" si="1"/>
        <v>#VALUE!</v>
      </c>
      <c r="F17" s="85" t="e">
        <f t="shared" si="2"/>
        <v>#VALUE!</v>
      </c>
      <c r="G17" s="84" t="s">
        <v>24</v>
      </c>
      <c r="H17" s="84" t="s">
        <v>24</v>
      </c>
      <c r="I17" s="86" t="e">
        <f t="shared" si="0"/>
        <v>#VALUE!</v>
      </c>
    </row>
    <row r="18" spans="1:9" x14ac:dyDescent="0.4">
      <c r="A18">
        <v>16</v>
      </c>
      <c r="B18" s="75" t="s">
        <v>17</v>
      </c>
      <c r="C18" s="78">
        <v>2435</v>
      </c>
      <c r="D18" s="84" t="s">
        <v>24</v>
      </c>
      <c r="E18" s="85" t="e">
        <f t="shared" si="1"/>
        <v>#VALUE!</v>
      </c>
      <c r="F18" s="85" t="e">
        <f t="shared" si="2"/>
        <v>#VALUE!</v>
      </c>
      <c r="G18" s="84" t="s">
        <v>24</v>
      </c>
      <c r="H18" s="84" t="s">
        <v>24</v>
      </c>
      <c r="I18" s="86" t="e">
        <f t="shared" si="0"/>
        <v>#VALUE!</v>
      </c>
    </row>
    <row r="19" spans="1:9" x14ac:dyDescent="0.4">
      <c r="A19">
        <v>17</v>
      </c>
      <c r="B19" s="75" t="s">
        <v>122</v>
      </c>
      <c r="C19" s="77">
        <v>9829</v>
      </c>
      <c r="D19" s="84" t="s">
        <v>24</v>
      </c>
      <c r="E19" s="85" t="e">
        <f t="shared" si="1"/>
        <v>#VALUE!</v>
      </c>
      <c r="F19" s="85" t="e">
        <f t="shared" si="2"/>
        <v>#VALUE!</v>
      </c>
      <c r="G19" s="84" t="s">
        <v>24</v>
      </c>
      <c r="H19" s="84" t="s">
        <v>24</v>
      </c>
      <c r="I19" s="86" t="e">
        <f t="shared" si="0"/>
        <v>#VALUE!</v>
      </c>
    </row>
    <row r="20" spans="1:9" x14ac:dyDescent="0.4">
      <c r="A20">
        <v>18</v>
      </c>
      <c r="B20" s="75" t="s">
        <v>123</v>
      </c>
      <c r="C20" s="78">
        <v>57000</v>
      </c>
      <c r="D20" s="84" t="s">
        <v>24</v>
      </c>
      <c r="E20" s="85" t="e">
        <f t="shared" si="1"/>
        <v>#VALUE!</v>
      </c>
      <c r="F20" s="85" t="e">
        <f t="shared" si="2"/>
        <v>#VALUE!</v>
      </c>
      <c r="G20" s="84" t="s">
        <v>24</v>
      </c>
      <c r="H20" s="84" t="s">
        <v>24</v>
      </c>
      <c r="I20" s="86" t="e">
        <f t="shared" si="0"/>
        <v>#VALUE!</v>
      </c>
    </row>
    <row r="21" spans="1:9" x14ac:dyDescent="0.4">
      <c r="A21">
        <v>19</v>
      </c>
      <c r="B21" s="75" t="s">
        <v>124</v>
      </c>
      <c r="C21" s="78">
        <v>7924</v>
      </c>
      <c r="D21" s="84" t="s">
        <v>24</v>
      </c>
      <c r="E21" s="85" t="e">
        <f t="shared" si="1"/>
        <v>#VALUE!</v>
      </c>
      <c r="F21" s="85" t="e">
        <f t="shared" si="2"/>
        <v>#VALUE!</v>
      </c>
      <c r="G21" s="84" t="s">
        <v>24</v>
      </c>
      <c r="H21" s="84" t="s">
        <v>24</v>
      </c>
      <c r="I21" s="86" t="e">
        <f t="shared" si="0"/>
        <v>#VALUE!</v>
      </c>
    </row>
    <row r="22" spans="1:9" ht="16.3" thickBot="1" x14ac:dyDescent="0.45">
      <c r="B22" s="79"/>
      <c r="C22" s="80"/>
      <c r="D22" s="80"/>
      <c r="E22" s="80"/>
      <c r="F22" s="80"/>
      <c r="G22" s="80"/>
      <c r="H22" s="80"/>
      <c r="I22" s="81"/>
    </row>
    <row r="23" spans="1:9" ht="16.3" thickBot="1" x14ac:dyDescent="0.45">
      <c r="B23" s="17" t="s">
        <v>23</v>
      </c>
      <c r="C23" s="18">
        <f>SUM(C3:C22)</f>
        <v>1365378</v>
      </c>
      <c r="D23" s="12"/>
      <c r="E23" s="13" t="e">
        <f>SUM(E3:E22)</f>
        <v>#VALUE!</v>
      </c>
      <c r="F23" s="13" t="e">
        <f>SUM(F3:F22)</f>
        <v>#VALUE!</v>
      </c>
      <c r="G23" s="22">
        <f>SUM(G3:G22)</f>
        <v>0</v>
      </c>
      <c r="H23" s="22">
        <f>SUM(H3:H22)</f>
        <v>0</v>
      </c>
      <c r="I23" s="14" t="e">
        <f>SUM(C23:H23)</f>
        <v>#VALUE!</v>
      </c>
    </row>
    <row r="24" spans="1:9" ht="15" thickBot="1" x14ac:dyDescent="0.45">
      <c r="B24" s="19"/>
      <c r="C24" s="19"/>
    </row>
    <row r="25" spans="1:9" ht="16.3" thickBot="1" x14ac:dyDescent="0.45">
      <c r="B25" s="63" t="s">
        <v>46</v>
      </c>
      <c r="C25" s="64"/>
      <c r="D25" s="50"/>
      <c r="E25" s="15"/>
      <c r="F25" s="25" t="s">
        <v>32</v>
      </c>
      <c r="G25" s="23"/>
      <c r="H25" s="23"/>
      <c r="I25" s="24"/>
    </row>
    <row r="26" spans="1:9" ht="15" thickBot="1" x14ac:dyDescent="0.45">
      <c r="A26">
        <v>20</v>
      </c>
      <c r="B26" s="60" t="s">
        <v>30</v>
      </c>
      <c r="C26" s="61"/>
      <c r="D26" s="16"/>
      <c r="E26" s="51" t="s">
        <v>24</v>
      </c>
      <c r="F26" s="65"/>
      <c r="G26" s="66"/>
      <c r="H26" s="66"/>
      <c r="I26" s="67"/>
    </row>
    <row r="27" spans="1:9" ht="15" thickBot="1" x14ac:dyDescent="0.45">
      <c r="A27">
        <v>21</v>
      </c>
      <c r="B27" s="20" t="s">
        <v>31</v>
      </c>
      <c r="C27" s="21"/>
      <c r="D27" s="16"/>
      <c r="E27" s="51" t="s">
        <v>24</v>
      </c>
      <c r="F27" s="68"/>
      <c r="G27" s="69"/>
      <c r="H27" s="69"/>
      <c r="I27" s="70"/>
    </row>
    <row r="30" spans="1:9" x14ac:dyDescent="0.4">
      <c r="B30" s="87" t="s">
        <v>33</v>
      </c>
      <c r="C30" s="87" t="s">
        <v>25</v>
      </c>
      <c r="D30" s="88" t="s">
        <v>26</v>
      </c>
      <c r="E30" s="88" t="s">
        <v>27</v>
      </c>
      <c r="F30" s="88" t="s">
        <v>28</v>
      </c>
      <c r="G30" s="88" t="s">
        <v>47</v>
      </c>
      <c r="H30" s="88" t="s">
        <v>48</v>
      </c>
      <c r="I30" s="88" t="s">
        <v>29</v>
      </c>
    </row>
    <row r="31" spans="1:9" x14ac:dyDescent="0.4">
      <c r="B31" s="89"/>
      <c r="C31" s="89"/>
      <c r="D31" s="90"/>
      <c r="E31" s="90"/>
      <c r="F31" s="90"/>
      <c r="G31" s="90"/>
      <c r="H31" s="90"/>
      <c r="I31" s="91"/>
    </row>
    <row r="32" spans="1:9" x14ac:dyDescent="0.4">
      <c r="A32">
        <v>22</v>
      </c>
      <c r="B32" s="53" t="s">
        <v>91</v>
      </c>
      <c r="C32" s="53">
        <v>3563</v>
      </c>
      <c r="D32" s="53"/>
      <c r="E32" s="53"/>
      <c r="F32" s="53"/>
      <c r="G32" s="53"/>
      <c r="H32" s="53"/>
      <c r="I32" s="53"/>
    </row>
    <row r="33" spans="1:9" ht="15" thickBot="1" x14ac:dyDescent="0.45">
      <c r="B33" s="71"/>
      <c r="C33" s="71"/>
      <c r="D33" s="71"/>
      <c r="E33" s="71"/>
      <c r="F33" s="71"/>
      <c r="G33" s="71"/>
      <c r="H33" s="71"/>
      <c r="I33" s="71"/>
    </row>
    <row r="34" spans="1:9" x14ac:dyDescent="0.4">
      <c r="B34" s="58" t="s">
        <v>92</v>
      </c>
      <c r="C34" s="58" t="s">
        <v>25</v>
      </c>
      <c r="D34" s="55" t="s">
        <v>26</v>
      </c>
      <c r="E34" s="55" t="s">
        <v>27</v>
      </c>
      <c r="F34" s="55" t="s">
        <v>28</v>
      </c>
    </row>
    <row r="35" spans="1:9" ht="15" thickBot="1" x14ac:dyDescent="0.45">
      <c r="B35" s="62"/>
      <c r="C35" s="62"/>
      <c r="D35" s="56"/>
      <c r="E35" s="56"/>
      <c r="F35" s="56"/>
    </row>
    <row r="36" spans="1:9" ht="14.6" customHeight="1" x14ac:dyDescent="0.4">
      <c r="A36">
        <v>23</v>
      </c>
      <c r="B36" s="72" t="s">
        <v>93</v>
      </c>
      <c r="C36" s="73">
        <v>571.30999999999995</v>
      </c>
      <c r="D36" s="53"/>
      <c r="E36" s="53"/>
      <c r="F36" s="53"/>
    </row>
    <row r="37" spans="1:9" x14ac:dyDescent="0.4">
      <c r="A37">
        <v>24</v>
      </c>
      <c r="B37" s="72" t="s">
        <v>110</v>
      </c>
      <c r="C37" s="73">
        <v>352</v>
      </c>
      <c r="D37" s="53"/>
      <c r="E37" s="53"/>
      <c r="F37" s="53"/>
    </row>
    <row r="38" spans="1:9" x14ac:dyDescent="0.4">
      <c r="A38">
        <v>25</v>
      </c>
      <c r="B38" s="72" t="s">
        <v>94</v>
      </c>
      <c r="C38" s="73">
        <v>2498</v>
      </c>
      <c r="D38" s="53"/>
      <c r="E38" s="53"/>
      <c r="F38" s="53"/>
    </row>
    <row r="39" spans="1:9" x14ac:dyDescent="0.4">
      <c r="A39">
        <v>26</v>
      </c>
      <c r="B39" s="72" t="s">
        <v>95</v>
      </c>
      <c r="C39" s="73">
        <v>5168</v>
      </c>
      <c r="D39" s="53"/>
      <c r="E39" s="53"/>
      <c r="F39" s="53"/>
    </row>
    <row r="40" spans="1:9" x14ac:dyDescent="0.4">
      <c r="A40">
        <v>27</v>
      </c>
      <c r="B40" s="72" t="s">
        <v>96</v>
      </c>
      <c r="C40" s="73">
        <v>5106</v>
      </c>
      <c r="D40" s="53"/>
      <c r="E40" s="53"/>
      <c r="F40" s="53"/>
    </row>
    <row r="41" spans="1:9" x14ac:dyDescent="0.4">
      <c r="A41">
        <v>28</v>
      </c>
      <c r="B41" s="72" t="s">
        <v>97</v>
      </c>
      <c r="C41" s="73">
        <v>264</v>
      </c>
      <c r="D41" s="53"/>
      <c r="E41" s="53"/>
      <c r="F41" s="53"/>
    </row>
    <row r="42" spans="1:9" x14ac:dyDescent="0.4">
      <c r="A42">
        <v>29</v>
      </c>
      <c r="B42" s="72" t="s">
        <v>98</v>
      </c>
      <c r="C42" s="73">
        <v>4240</v>
      </c>
      <c r="D42" s="53"/>
      <c r="E42" s="53"/>
      <c r="F42" s="53"/>
    </row>
    <row r="43" spans="1:9" x14ac:dyDescent="0.4">
      <c r="A43">
        <v>30</v>
      </c>
      <c r="B43" s="72" t="s">
        <v>99</v>
      </c>
      <c r="C43" s="73">
        <v>3731</v>
      </c>
      <c r="D43" s="53"/>
      <c r="E43" s="53"/>
      <c r="F43" s="53"/>
    </row>
    <row r="44" spans="1:9" x14ac:dyDescent="0.4">
      <c r="A44">
        <v>31</v>
      </c>
      <c r="B44" s="72" t="s">
        <v>100</v>
      </c>
      <c r="C44" s="73">
        <v>6381</v>
      </c>
      <c r="D44" s="53"/>
      <c r="E44" s="53"/>
      <c r="F44" s="53"/>
    </row>
    <row r="45" spans="1:9" x14ac:dyDescent="0.4">
      <c r="A45">
        <v>32</v>
      </c>
      <c r="B45" s="72" t="s">
        <v>101</v>
      </c>
      <c r="C45" s="73">
        <v>4254.34</v>
      </c>
      <c r="D45" s="53"/>
      <c r="E45" s="53"/>
      <c r="F45" s="53"/>
    </row>
    <row r="46" spans="1:9" x14ac:dyDescent="0.4">
      <c r="A46">
        <v>33</v>
      </c>
      <c r="B46" s="72" t="s">
        <v>102</v>
      </c>
      <c r="C46" s="73">
        <v>3864</v>
      </c>
      <c r="D46" s="53"/>
      <c r="E46" s="53"/>
      <c r="F46" s="53"/>
    </row>
    <row r="47" spans="1:9" x14ac:dyDescent="0.4">
      <c r="A47">
        <v>34</v>
      </c>
      <c r="B47" s="72" t="s">
        <v>103</v>
      </c>
      <c r="C47" s="73">
        <v>2601</v>
      </c>
      <c r="D47" s="53"/>
      <c r="E47" s="53"/>
      <c r="F47" s="53"/>
    </row>
    <row r="48" spans="1:9" x14ac:dyDescent="0.4">
      <c r="A48">
        <v>35</v>
      </c>
      <c r="B48" s="72" t="s">
        <v>104</v>
      </c>
      <c r="C48" s="73">
        <v>2129</v>
      </c>
      <c r="D48" s="53"/>
      <c r="E48" s="53"/>
      <c r="F48" s="53"/>
    </row>
    <row r="49" spans="1:6" x14ac:dyDescent="0.4">
      <c r="A49">
        <v>36</v>
      </c>
      <c r="B49" s="72" t="s">
        <v>105</v>
      </c>
      <c r="C49" s="73">
        <v>1760</v>
      </c>
      <c r="D49" s="53"/>
      <c r="E49" s="53"/>
      <c r="F49" s="53"/>
    </row>
    <row r="50" spans="1:6" x14ac:dyDescent="0.4">
      <c r="A50">
        <v>37</v>
      </c>
      <c r="B50" s="72" t="s">
        <v>106</v>
      </c>
      <c r="C50" s="74">
        <v>86.5</v>
      </c>
      <c r="D50" s="53"/>
      <c r="E50" s="53"/>
      <c r="F50" s="53"/>
    </row>
    <row r="51" spans="1:6" x14ac:dyDescent="0.4">
      <c r="A51">
        <v>38</v>
      </c>
      <c r="B51" s="72" t="s">
        <v>107</v>
      </c>
      <c r="C51" s="73">
        <v>346</v>
      </c>
      <c r="D51" s="53"/>
      <c r="E51" s="53"/>
      <c r="F51" s="53"/>
    </row>
    <row r="52" spans="1:6" x14ac:dyDescent="0.4">
      <c r="A52">
        <v>39</v>
      </c>
      <c r="B52" s="72" t="s">
        <v>108</v>
      </c>
      <c r="C52" s="73">
        <v>1984</v>
      </c>
      <c r="D52" s="53"/>
      <c r="E52" s="53"/>
      <c r="F52" s="53"/>
    </row>
    <row r="53" spans="1:6" x14ac:dyDescent="0.4">
      <c r="A53">
        <v>40</v>
      </c>
      <c r="B53" s="72" t="s">
        <v>109</v>
      </c>
      <c r="C53" s="73">
        <v>279</v>
      </c>
      <c r="D53" s="53"/>
      <c r="E53" s="53"/>
      <c r="F53" s="53"/>
    </row>
  </sheetData>
  <mergeCells count="25">
    <mergeCell ref="F34:F35"/>
    <mergeCell ref="B34:B35"/>
    <mergeCell ref="C34:C35"/>
    <mergeCell ref="D34:D35"/>
    <mergeCell ref="E34:E35"/>
    <mergeCell ref="B26:C26"/>
    <mergeCell ref="I1:I2"/>
    <mergeCell ref="B1:B2"/>
    <mergeCell ref="B25:C25"/>
    <mergeCell ref="C1:C2"/>
    <mergeCell ref="D1:D2"/>
    <mergeCell ref="E1:E2"/>
    <mergeCell ref="F1:F2"/>
    <mergeCell ref="G1:G2"/>
    <mergeCell ref="H1:H2"/>
    <mergeCell ref="F26:I27"/>
    <mergeCell ref="B22:I22"/>
    <mergeCell ref="G30:G31"/>
    <mergeCell ref="H30:H31"/>
    <mergeCell ref="I30:I31"/>
    <mergeCell ref="B30:B31"/>
    <mergeCell ref="C30:C31"/>
    <mergeCell ref="D30:D31"/>
    <mergeCell ref="E30:E31"/>
    <mergeCell ref="F30:F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D23"/>
  <sheetViews>
    <sheetView workbookViewId="0">
      <selection activeCell="F14" sqref="F14"/>
    </sheetView>
  </sheetViews>
  <sheetFormatPr defaultRowHeight="14.6" x14ac:dyDescent="0.4"/>
  <cols>
    <col min="1" max="1" width="25" customWidth="1"/>
    <col min="2" max="2" width="66.23046875" style="41" customWidth="1"/>
  </cols>
  <sheetData>
    <row r="1" spans="1:4" ht="75" customHeight="1" thickBot="1" x14ac:dyDescent="0.55000000000000004">
      <c r="A1" s="49" t="s">
        <v>80</v>
      </c>
      <c r="B1" s="52" t="s">
        <v>83</v>
      </c>
    </row>
    <row r="2" spans="1:4" ht="18.45" x14ac:dyDescent="0.5">
      <c r="A2" s="42" t="s">
        <v>49</v>
      </c>
      <c r="B2" s="43" t="s">
        <v>53</v>
      </c>
      <c r="D2" s="48"/>
    </row>
    <row r="3" spans="1:4" ht="29.15" x14ac:dyDescent="0.4">
      <c r="A3" s="53" t="s">
        <v>50</v>
      </c>
      <c r="B3" s="54" t="s">
        <v>51</v>
      </c>
    </row>
    <row r="4" spans="1:4" ht="102" x14ac:dyDescent="0.4">
      <c r="A4" s="53" t="s">
        <v>52</v>
      </c>
      <c r="B4" s="54" t="s">
        <v>87</v>
      </c>
    </row>
    <row r="5" spans="1:4" ht="29.15" x14ac:dyDescent="0.4">
      <c r="A5" s="53" t="s">
        <v>54</v>
      </c>
      <c r="B5" s="54" t="s">
        <v>86</v>
      </c>
    </row>
    <row r="6" spans="1:4" x14ac:dyDescent="0.4">
      <c r="A6" s="53" t="s">
        <v>55</v>
      </c>
      <c r="B6" s="54" t="s">
        <v>88</v>
      </c>
    </row>
    <row r="7" spans="1:4" ht="29.15" x14ac:dyDescent="0.4">
      <c r="A7" s="53" t="s">
        <v>56</v>
      </c>
      <c r="B7" s="54" t="s">
        <v>57</v>
      </c>
    </row>
    <row r="8" spans="1:4" x14ac:dyDescent="0.4">
      <c r="A8" s="53" t="s">
        <v>58</v>
      </c>
      <c r="B8" s="54" t="s">
        <v>59</v>
      </c>
    </row>
    <row r="9" spans="1:4" x14ac:dyDescent="0.4">
      <c r="A9" s="53" t="s">
        <v>60</v>
      </c>
      <c r="B9" s="54" t="s">
        <v>61</v>
      </c>
    </row>
    <row r="10" spans="1:4" ht="18.45" x14ac:dyDescent="0.5">
      <c r="A10" s="44" t="s">
        <v>49</v>
      </c>
      <c r="B10" s="45" t="s">
        <v>71</v>
      </c>
    </row>
    <row r="11" spans="1:4" ht="29.15" x14ac:dyDescent="0.4">
      <c r="A11" s="53" t="s">
        <v>72</v>
      </c>
      <c r="B11" s="54" t="s">
        <v>73</v>
      </c>
    </row>
    <row r="12" spans="1:4" ht="18.45" x14ac:dyDescent="0.5">
      <c r="A12" s="44" t="s">
        <v>49</v>
      </c>
      <c r="B12" s="45" t="s">
        <v>62</v>
      </c>
    </row>
    <row r="13" spans="1:4" ht="29.15" x14ac:dyDescent="0.4">
      <c r="A13" s="53" t="s">
        <v>63</v>
      </c>
      <c r="B13" s="54" t="s">
        <v>90</v>
      </c>
    </row>
    <row r="14" spans="1:4" ht="29.15" x14ac:dyDescent="0.4">
      <c r="A14" s="53" t="s">
        <v>64</v>
      </c>
      <c r="B14" s="54" t="s">
        <v>65</v>
      </c>
    </row>
    <row r="15" spans="1:4" ht="87.45" x14ac:dyDescent="0.4">
      <c r="A15" s="53" t="s">
        <v>66</v>
      </c>
      <c r="B15" s="54" t="s">
        <v>89</v>
      </c>
    </row>
    <row r="16" spans="1:4" x14ac:dyDescent="0.4">
      <c r="A16" s="53" t="s">
        <v>67</v>
      </c>
      <c r="B16" s="54" t="s">
        <v>68</v>
      </c>
    </row>
    <row r="17" spans="1:2" x14ac:dyDescent="0.4">
      <c r="A17" s="53" t="s">
        <v>74</v>
      </c>
      <c r="B17" s="54" t="s">
        <v>75</v>
      </c>
    </row>
    <row r="18" spans="1:2" ht="29.15" x14ac:dyDescent="0.4">
      <c r="A18" s="53" t="s">
        <v>69</v>
      </c>
      <c r="B18" s="54" t="s">
        <v>70</v>
      </c>
    </row>
    <row r="19" spans="1:2" x14ac:dyDescent="0.4">
      <c r="A19" s="53" t="s">
        <v>84</v>
      </c>
      <c r="B19" s="54" t="s">
        <v>85</v>
      </c>
    </row>
    <row r="20" spans="1:2" ht="18.45" x14ac:dyDescent="0.5">
      <c r="A20" s="44" t="s">
        <v>49</v>
      </c>
      <c r="B20" s="45" t="s">
        <v>76</v>
      </c>
    </row>
    <row r="21" spans="1:2" ht="29.15" x14ac:dyDescent="0.4">
      <c r="A21" s="53" t="s">
        <v>77</v>
      </c>
      <c r="B21" s="54" t="s">
        <v>82</v>
      </c>
    </row>
    <row r="22" spans="1:2" ht="29.15" x14ac:dyDescent="0.4">
      <c r="A22" s="53" t="s">
        <v>78</v>
      </c>
      <c r="B22" s="54" t="s">
        <v>81</v>
      </c>
    </row>
    <row r="23" spans="1:2" ht="16.3" thickBot="1" x14ac:dyDescent="0.5">
      <c r="A23" s="46" t="s">
        <v>79</v>
      </c>
      <c r="B23" s="4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Janitorial Staffing</vt:lpstr>
      <vt:lpstr>Pricing for ALL Buildings</vt:lpstr>
      <vt:lpstr>Task Sheet</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Windows User</cp:lastModifiedBy>
  <cp:lastPrinted>2018-06-08T20:56:21Z</cp:lastPrinted>
  <dcterms:created xsi:type="dcterms:W3CDTF">2018-06-08T13:29:14Z</dcterms:created>
  <dcterms:modified xsi:type="dcterms:W3CDTF">2021-04-14T14:00:54Z</dcterms:modified>
</cp:coreProperties>
</file>