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Agency\345 - Transportation\32457-Inventory Service\03 Working Documents\"/>
    </mc:Choice>
  </mc:AlternateContent>
  <bookViews>
    <workbookView xWindow="0" yWindow="0" windowWidth="19200" windowHeight="9045"/>
  </bookViews>
  <sheets>
    <sheet name="Sheet1" sheetId="1" r:id="rId1"/>
    <sheet name="C &amp; I Equipment Example " sheetId="13" r:id="rId2"/>
    <sheet name="Residency Equipment Example" sheetId="14" r:id="rId3"/>
    <sheet name="Div 1" sheetId="2" r:id="rId4"/>
    <sheet name="Div 2" sheetId="4" r:id="rId5"/>
    <sheet name="Div 3" sheetId="5" r:id="rId6"/>
    <sheet name="Div 4" sheetId="6" r:id="rId7"/>
    <sheet name="Div 5" sheetId="7" r:id="rId8"/>
    <sheet name="Div 6" sheetId="9" r:id="rId9"/>
    <sheet name="Div 7" sheetId="10" r:id="rId10"/>
    <sheet name="Div 8" sheetId="11" r:id="rId11"/>
    <sheet name="Div 9" sheetId="12" r:id="rId12"/>
  </sheets>
  <definedNames>
    <definedName name="_xlnm._FilterDatabase" localSheetId="3" hidden="1">'Div 1'!$A$19:$F$19</definedName>
    <definedName name="_xlnm._FilterDatabase" localSheetId="4" hidden="1">'Div 2'!$A$1:$F$1</definedName>
    <definedName name="_xlnm._FilterDatabase" localSheetId="5" hidden="1">'Div 3'!$A$1:$F$1</definedName>
    <definedName name="_xlnm._FilterDatabase" localSheetId="6" hidden="1">'Div 4'!$A$22:$H$22</definedName>
    <definedName name="_xlnm._FilterDatabase" localSheetId="7" hidden="1">'Div 5'!$A$22:$F$22</definedName>
    <definedName name="_xlnm._FilterDatabase" localSheetId="8" hidden="1">'Div 6'!$A$1:$F$1</definedName>
    <definedName name="_xlnm._FilterDatabase" localSheetId="9" hidden="1">'Div 7'!$A$20:$F$20</definedName>
    <definedName name="_xlnm._FilterDatabase" localSheetId="10" hidden="1">'Div 8'!$A$19:$F$19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" i="12" l="1"/>
  <c r="G8" i="12"/>
  <c r="L16" i="1"/>
  <c r="F32" i="11"/>
  <c r="E32" i="11"/>
  <c r="F30" i="10"/>
  <c r="E30" i="10"/>
  <c r="F27" i="9"/>
  <c r="E27" i="9"/>
  <c r="E31" i="7"/>
  <c r="F31" i="7"/>
  <c r="F34" i="6"/>
  <c r="E34" i="6"/>
  <c r="F31" i="5"/>
  <c r="E31" i="5"/>
  <c r="E30" i="4"/>
  <c r="L15" i="1"/>
  <c r="K15" i="1"/>
  <c r="I15" i="1"/>
  <c r="L14" i="1" l="1"/>
  <c r="K14" i="1"/>
  <c r="J14" i="1"/>
  <c r="I14" i="1"/>
  <c r="L13" i="1" l="1"/>
  <c r="K13" i="1"/>
  <c r="I13" i="1"/>
  <c r="L12" i="1"/>
  <c r="K12" i="1"/>
  <c r="J12" i="1"/>
  <c r="I12" i="1"/>
  <c r="L11" i="1"/>
  <c r="K11" i="1"/>
  <c r="J11" i="1"/>
  <c r="I11" i="1"/>
  <c r="L10" i="1"/>
  <c r="K10" i="1"/>
  <c r="J10" i="1"/>
  <c r="I10" i="1"/>
  <c r="K9" i="1"/>
  <c r="I8" i="1"/>
  <c r="I9" i="1"/>
  <c r="L8" i="1"/>
  <c r="K8" i="1"/>
  <c r="J8" i="1"/>
  <c r="F3" i="4" l="1"/>
  <c r="F30" i="4" s="1"/>
  <c r="F24" i="2" l="1"/>
  <c r="F31" i="2" s="1"/>
  <c r="N23" i="1" s="1"/>
  <c r="E24" i="2" l="1"/>
  <c r="E31" i="2" s="1"/>
  <c r="N22" i="1" s="1"/>
  <c r="J17" i="1" l="1"/>
  <c r="K17" i="1"/>
  <c r="L17" i="1"/>
  <c r="I17" i="1"/>
  <c r="M9" i="1"/>
  <c r="M10" i="1"/>
  <c r="M11" i="1"/>
  <c r="M12" i="1"/>
  <c r="M13" i="1"/>
  <c r="M14" i="1"/>
  <c r="M15" i="1"/>
  <c r="M16" i="1"/>
  <c r="M8" i="1"/>
  <c r="M17" i="1" l="1"/>
</calcChain>
</file>

<file path=xl/sharedStrings.xml><?xml version="1.0" encoding="utf-8"?>
<sst xmlns="http://schemas.openxmlformats.org/spreadsheetml/2006/main" count="1544" uniqueCount="1174">
  <si>
    <t>County and Interstate Yards consists of materials within the warehouse or stored outside, machinery equipment (i.e., tractor, vehicles, office furniture), IT equipment (i.e., cell phone, computer, and printers), and building.</t>
  </si>
  <si>
    <t xml:space="preserve">Residency Yard consists of materials, laboratory equipment i.e., (ovens, balances, and air meters), machinery equipment, i.e., (vehicles and office furniture), IT equipment (i.e., cell phone, computer, and printers), and building. </t>
  </si>
  <si>
    <t>Division</t>
  </si>
  <si>
    <t>County</t>
  </si>
  <si>
    <t>Interstate</t>
  </si>
  <si>
    <t xml:space="preserve">Residencies </t>
  </si>
  <si>
    <t>Misc</t>
  </si>
  <si>
    <t>Total Yards</t>
  </si>
  <si>
    <t>Total Equipment</t>
  </si>
  <si>
    <t>Total Materials</t>
  </si>
  <si>
    <t>Tag</t>
  </si>
  <si>
    <t>Descr</t>
  </si>
  <si>
    <t>Model</t>
  </si>
  <si>
    <t>Serial Id</t>
  </si>
  <si>
    <t>030212</t>
  </si>
  <si>
    <t>WELDER</t>
  </si>
  <si>
    <t>MILLERMATIC 212</t>
  </si>
  <si>
    <t>MB420838N</t>
  </si>
  <si>
    <t>030221</t>
  </si>
  <si>
    <t>WELDING GENERATOR</t>
  </si>
  <si>
    <t>250GXT</t>
  </si>
  <si>
    <t>U1141205421</t>
  </si>
  <si>
    <t>040423</t>
  </si>
  <si>
    <t>AIR COMPRESSOR</t>
  </si>
  <si>
    <t>P260</t>
  </si>
  <si>
    <t>426550UEVD82</t>
  </si>
  <si>
    <t>040455</t>
  </si>
  <si>
    <t>G11HGA-30T</t>
  </si>
  <si>
    <t>G031115003</t>
  </si>
  <si>
    <t>060319</t>
  </si>
  <si>
    <t>ASPHALT DISTRIBUTOR</t>
  </si>
  <si>
    <t>S2000</t>
  </si>
  <si>
    <t>S1613</t>
  </si>
  <si>
    <t>070295</t>
  </si>
  <si>
    <t>ASPHALT KETTLE</t>
  </si>
  <si>
    <t>SGS180</t>
  </si>
  <si>
    <t>SGS275122</t>
  </si>
  <si>
    <t>091436</t>
  </si>
  <si>
    <t>HEDGE TRIMMER/PRUNER</t>
  </si>
  <si>
    <t>TPS-2501</t>
  </si>
  <si>
    <t>B137540</t>
  </si>
  <si>
    <t>091645</t>
  </si>
  <si>
    <t>HT101</t>
  </si>
  <si>
    <t>275310395</t>
  </si>
  <si>
    <t>091647</t>
  </si>
  <si>
    <t>HS45</t>
  </si>
  <si>
    <t>274484988</t>
  </si>
  <si>
    <t>092025</t>
  </si>
  <si>
    <t>BLOWER/VACUUM</t>
  </si>
  <si>
    <t>BR600</t>
  </si>
  <si>
    <t>288544226</t>
  </si>
  <si>
    <t>092488</t>
  </si>
  <si>
    <t>WEED EATER</t>
  </si>
  <si>
    <t>FS111RX</t>
  </si>
  <si>
    <t>511003639</t>
  </si>
  <si>
    <t>092577</t>
  </si>
  <si>
    <t>EDGE TRIMMER</t>
  </si>
  <si>
    <t>FC70</t>
  </si>
  <si>
    <t>214279226</t>
  </si>
  <si>
    <t>120124</t>
  </si>
  <si>
    <t>CONCRETE MIXER</t>
  </si>
  <si>
    <t>WHITMAN</t>
  </si>
  <si>
    <t>BL751963</t>
  </si>
  <si>
    <t>130001</t>
  </si>
  <si>
    <t>HEATER - SHOP</t>
  </si>
  <si>
    <t>MH135TKFA</t>
  </si>
  <si>
    <t>151275</t>
  </si>
  <si>
    <t>TAILGATE SPREADER</t>
  </si>
  <si>
    <t>8610KS4</t>
  </si>
  <si>
    <t>8230</t>
  </si>
  <si>
    <t>151276</t>
  </si>
  <si>
    <t>8231</t>
  </si>
  <si>
    <t>151325</t>
  </si>
  <si>
    <t>SPREADER-HEAVY DUTY</t>
  </si>
  <si>
    <t>YYYY</t>
  </si>
  <si>
    <t>8652</t>
  </si>
  <si>
    <t>151407</t>
  </si>
  <si>
    <t>861113S40K</t>
  </si>
  <si>
    <t>151674</t>
  </si>
  <si>
    <t>MSV1688256</t>
  </si>
  <si>
    <t>15-02-8208</t>
  </si>
  <si>
    <t>240205</t>
  </si>
  <si>
    <t>DRILL-HORIZONTAL</t>
  </si>
  <si>
    <t>J1238</t>
  </si>
  <si>
    <t>5234V063</t>
  </si>
  <si>
    <t>250302</t>
  </si>
  <si>
    <t>PAVING BREAKER</t>
  </si>
  <si>
    <t>4100</t>
  </si>
  <si>
    <t>49101</t>
  </si>
  <si>
    <t>250557</t>
  </si>
  <si>
    <t>COMPACTOR</t>
  </si>
  <si>
    <t>S-38A</t>
  </si>
  <si>
    <t>2200145</t>
  </si>
  <si>
    <t>250599</t>
  </si>
  <si>
    <t>TAMPER-PNEUMATIC</t>
  </si>
  <si>
    <t>PB35A</t>
  </si>
  <si>
    <t>04W228</t>
  </si>
  <si>
    <t>250676</t>
  </si>
  <si>
    <t>G11H23925</t>
  </si>
  <si>
    <t>270336</t>
  </si>
  <si>
    <t>POWER-WASH</t>
  </si>
  <si>
    <t>MVP4-3000</t>
  </si>
  <si>
    <t>PO1202-41355</t>
  </si>
  <si>
    <t>270454</t>
  </si>
  <si>
    <t>HERBICIDE SPOT SPRAYER</t>
  </si>
  <si>
    <t>TR30EX</t>
  </si>
  <si>
    <t>270487</t>
  </si>
  <si>
    <t>CHEMICAL APPLICATOR</t>
  </si>
  <si>
    <t>1600</t>
  </si>
  <si>
    <t>56767</t>
  </si>
  <si>
    <t>270488</t>
  </si>
  <si>
    <t>POWER WASHER</t>
  </si>
  <si>
    <t>MS60753</t>
  </si>
  <si>
    <t>0215197049-LT</t>
  </si>
  <si>
    <t>270525</t>
  </si>
  <si>
    <t>CHEMICAL INDUCTION SYSTEM</t>
  </si>
  <si>
    <t>85H22P55</t>
  </si>
  <si>
    <t>23652</t>
  </si>
  <si>
    <t>270646</t>
  </si>
  <si>
    <t>DU1A045</t>
  </si>
  <si>
    <t>90084141</t>
  </si>
  <si>
    <t>270683</t>
  </si>
  <si>
    <t>HERBICIDE SPRAYER</t>
  </si>
  <si>
    <t>Weedwiper</t>
  </si>
  <si>
    <t>1015192</t>
  </si>
  <si>
    <t>300323</t>
  </si>
  <si>
    <t>POWER SWEEPER</t>
  </si>
  <si>
    <t>DT80CT</t>
  </si>
  <si>
    <t>811300</t>
  </si>
  <si>
    <t>390452</t>
  </si>
  <si>
    <t>TRAFFIC WARNING SYSTEM</t>
  </si>
  <si>
    <t>3X2 MARIX</t>
  </si>
  <si>
    <t>NONE</t>
  </si>
  <si>
    <t>390526</t>
  </si>
  <si>
    <t>WTSP</t>
  </si>
  <si>
    <t>5F115101791001793</t>
  </si>
  <si>
    <t>390583</t>
  </si>
  <si>
    <t>WTLMB</t>
  </si>
  <si>
    <t>5F12S1610C1000022</t>
  </si>
  <si>
    <t>390698</t>
  </si>
  <si>
    <t>WTSP55-LSA</t>
  </si>
  <si>
    <t>5F11S101XJ1000997</t>
  </si>
  <si>
    <t>410052</t>
  </si>
  <si>
    <t>POWER TROWEL</t>
  </si>
  <si>
    <t>SSA15</t>
  </si>
  <si>
    <t>410055</t>
  </si>
  <si>
    <t>POWER SCREED</t>
  </si>
  <si>
    <t>020104</t>
  </si>
  <si>
    <t>16100209</t>
  </si>
  <si>
    <t>410072</t>
  </si>
  <si>
    <t>VIBRATOR</t>
  </si>
  <si>
    <t>1.5</t>
  </si>
  <si>
    <t>20591AA2F</t>
  </si>
  <si>
    <t>421028</t>
  </si>
  <si>
    <t>MOTOR GRADER</t>
  </si>
  <si>
    <t>120M2</t>
  </si>
  <si>
    <t>CAT0120MJM9C00233</t>
  </si>
  <si>
    <t>450839</t>
  </si>
  <si>
    <t>MOWER - ROTARY</t>
  </si>
  <si>
    <t>428D</t>
  </si>
  <si>
    <t>5619991</t>
  </si>
  <si>
    <t>450956</t>
  </si>
  <si>
    <t>329B</t>
  </si>
  <si>
    <t>6819003</t>
  </si>
  <si>
    <t>450973</t>
  </si>
  <si>
    <t>6919257</t>
  </si>
  <si>
    <t>471825</t>
  </si>
  <si>
    <t>MOWING ATTACHMENT</t>
  </si>
  <si>
    <t>S70</t>
  </si>
  <si>
    <t>C12090015603V</t>
  </si>
  <si>
    <t>472428</t>
  </si>
  <si>
    <t>ST180</t>
  </si>
  <si>
    <t>ST180130404004</t>
  </si>
  <si>
    <t>472483</t>
  </si>
  <si>
    <t>155T180-1513-13008</t>
  </si>
  <si>
    <t>472500</t>
  </si>
  <si>
    <t>ST180 Elite</t>
  </si>
  <si>
    <t>15ST180155050012</t>
  </si>
  <si>
    <t>472523</t>
  </si>
  <si>
    <t>RC5615</t>
  </si>
  <si>
    <t>1384736</t>
  </si>
  <si>
    <t>770592</t>
  </si>
  <si>
    <t>FRONT END LOADER</t>
  </si>
  <si>
    <t>924K</t>
  </si>
  <si>
    <t>CAT0924KCPWR00431</t>
  </si>
  <si>
    <t>780478</t>
  </si>
  <si>
    <t>SNOW PLOW</t>
  </si>
  <si>
    <t>RV112-75</t>
  </si>
  <si>
    <t>9888411</t>
  </si>
  <si>
    <t>780670</t>
  </si>
  <si>
    <t>121M 11'X3</t>
  </si>
  <si>
    <t>121M11X30-4</t>
  </si>
  <si>
    <t>780705</t>
  </si>
  <si>
    <t>RV111-75</t>
  </si>
  <si>
    <t>780906</t>
  </si>
  <si>
    <t>36R11</t>
  </si>
  <si>
    <t>12457</t>
  </si>
  <si>
    <t>781151</t>
  </si>
  <si>
    <t>MP36R11ISCT</t>
  </si>
  <si>
    <t>15052345</t>
  </si>
  <si>
    <t>781252</t>
  </si>
  <si>
    <t>MP36R11-ISCT</t>
  </si>
  <si>
    <t>15121553</t>
  </si>
  <si>
    <t>821787</t>
  </si>
  <si>
    <t>WHEEL TRACTOR</t>
  </si>
  <si>
    <t>T5060</t>
  </si>
  <si>
    <t>ZAJH03417</t>
  </si>
  <si>
    <t>821813</t>
  </si>
  <si>
    <t>6115D</t>
  </si>
  <si>
    <t>1P06115DCAH020783</t>
  </si>
  <si>
    <t>821940</t>
  </si>
  <si>
    <t>1PO6115DVCM050157</t>
  </si>
  <si>
    <t>822053</t>
  </si>
  <si>
    <t>6105E</t>
  </si>
  <si>
    <t>1P06105EJK0011588</t>
  </si>
  <si>
    <t>981369</t>
  </si>
  <si>
    <t>CHAIN SAW</t>
  </si>
  <si>
    <t>MS250</t>
  </si>
  <si>
    <t>274870967</t>
  </si>
  <si>
    <t>981370</t>
  </si>
  <si>
    <t>274870958</t>
  </si>
  <si>
    <t>981579</t>
  </si>
  <si>
    <t>MS130</t>
  </si>
  <si>
    <t>289465120</t>
  </si>
  <si>
    <t>981580</t>
  </si>
  <si>
    <t>289465130</t>
  </si>
  <si>
    <t>981629</t>
  </si>
  <si>
    <t>CUT OFF SAW</t>
  </si>
  <si>
    <t>TS500I</t>
  </si>
  <si>
    <t>177616687</t>
  </si>
  <si>
    <t>981775</t>
  </si>
  <si>
    <t>MS2291</t>
  </si>
  <si>
    <t>506124361</t>
  </si>
  <si>
    <t>FT0367</t>
  </si>
  <si>
    <t>STORAGE TANK</t>
  </si>
  <si>
    <t>10000 GAL</t>
  </si>
  <si>
    <t>FT0651</t>
  </si>
  <si>
    <t>MAG CHLORIDE STORAGE TANK</t>
  </si>
  <si>
    <t>TA1035MC</t>
  </si>
  <si>
    <t>LS0103</t>
  </si>
  <si>
    <t>2011 CONCRETE VIBRATOR</t>
  </si>
  <si>
    <t>KA 1 3/8</t>
  </si>
  <si>
    <t>S0010900</t>
  </si>
  <si>
    <t>BOSCH HAMMER DRILL</t>
  </si>
  <si>
    <t>11241 EVS</t>
  </si>
  <si>
    <t>782000742</t>
  </si>
  <si>
    <t>S0010924</t>
  </si>
  <si>
    <t>ROTARY HAMMER DRILL</t>
  </si>
  <si>
    <t>11264EVS</t>
  </si>
  <si>
    <t>31000292</t>
  </si>
  <si>
    <t>S0030540</t>
  </si>
  <si>
    <t>WEATHERGUARD TOOL BOX</t>
  </si>
  <si>
    <t>126-3-01</t>
  </si>
  <si>
    <t>923217034</t>
  </si>
  <si>
    <t>S0060078</t>
  </si>
  <si>
    <t>TRUCK MOUNTED LED LIGHTS</t>
  </si>
  <si>
    <t>600-1420</t>
  </si>
  <si>
    <t>1VB363658</t>
  </si>
  <si>
    <t>S0180726</t>
  </si>
  <si>
    <t>FLOOR JACK</t>
  </si>
  <si>
    <t>68052</t>
  </si>
  <si>
    <t>G9101017584</t>
  </si>
  <si>
    <t>S0640861</t>
  </si>
  <si>
    <t>IMPACT WRENCH</t>
  </si>
  <si>
    <t>S0790049</t>
  </si>
  <si>
    <t>2010 SERVICE JACK</t>
  </si>
  <si>
    <t>BH6057</t>
  </si>
  <si>
    <t>SS070684953</t>
  </si>
  <si>
    <t>S1130261</t>
  </si>
  <si>
    <t>80GALL. AIR COMPRES.</t>
  </si>
  <si>
    <t>#C580V1</t>
  </si>
  <si>
    <t>S1200411</t>
  </si>
  <si>
    <t>CHAIN SAW - BATTERY POWER 16"</t>
  </si>
  <si>
    <t>M18</t>
  </si>
  <si>
    <t>J36AD182201528</t>
  </si>
  <si>
    <t>S1210164</t>
  </si>
  <si>
    <t>CHAIN HOIST</t>
  </si>
  <si>
    <t>CB-2-8</t>
  </si>
  <si>
    <t>CB2594 DKS</t>
  </si>
  <si>
    <t>117</t>
  </si>
  <si>
    <t>Sallisaw Interstate Strm Shelt</t>
  </si>
  <si>
    <t>NOT INSURED</t>
  </si>
  <si>
    <t>126</t>
  </si>
  <si>
    <t>Sallisaw Interstate Maint Off</t>
  </si>
  <si>
    <t>345-00316</t>
  </si>
  <si>
    <t>136</t>
  </si>
  <si>
    <t>Sallisaw Interstate Equip Shed</t>
  </si>
  <si>
    <t>345-05358</t>
  </si>
  <si>
    <t>144</t>
  </si>
  <si>
    <t>Sallisaw Inter Herbicide Shed</t>
  </si>
  <si>
    <t>345-00090</t>
  </si>
  <si>
    <t>177</t>
  </si>
  <si>
    <t>Sallisaw Interstate Strg Bldg</t>
  </si>
  <si>
    <t>345-14490</t>
  </si>
  <si>
    <t>178</t>
  </si>
  <si>
    <t>SEQUOYAH CO POINT OF ENTRY</t>
  </si>
  <si>
    <t>POINT OF ENTRY BUILD</t>
  </si>
  <si>
    <t>180</t>
  </si>
  <si>
    <t>194</t>
  </si>
  <si>
    <t>Hoppy Lockhart Water Plant -W</t>
  </si>
  <si>
    <t>195</t>
  </si>
  <si>
    <t>Hoppy Lockhart Vending Mach</t>
  </si>
  <si>
    <t>196</t>
  </si>
  <si>
    <t>Sallisaw Rest Area Water Plant</t>
  </si>
  <si>
    <t>197</t>
  </si>
  <si>
    <t>Sallisaw R Area Vending Mach</t>
  </si>
  <si>
    <t>198</t>
  </si>
  <si>
    <t>Sallisaw Rest Area E Bound</t>
  </si>
  <si>
    <t>345-13984</t>
  </si>
  <si>
    <t>199</t>
  </si>
  <si>
    <t>Hoppy Lockhart Info Center WB</t>
  </si>
  <si>
    <t>345-13985</t>
  </si>
  <si>
    <t>844632</t>
  </si>
  <si>
    <t>PICKUP</t>
  </si>
  <si>
    <t>1500</t>
  </si>
  <si>
    <t>844655</t>
  </si>
  <si>
    <t>F150</t>
  </si>
  <si>
    <t>864556</t>
  </si>
  <si>
    <t>TRUCK</t>
  </si>
  <si>
    <t>4700</t>
  </si>
  <si>
    <t>864733</t>
  </si>
  <si>
    <t>TRUCK - HAUL</t>
  </si>
  <si>
    <t>9400614</t>
  </si>
  <si>
    <t>864811</t>
  </si>
  <si>
    <t>7300</t>
  </si>
  <si>
    <t>864840</t>
  </si>
  <si>
    <t>Acterra</t>
  </si>
  <si>
    <t>864924</t>
  </si>
  <si>
    <t>LT8500</t>
  </si>
  <si>
    <t>865232</t>
  </si>
  <si>
    <t>108SD</t>
  </si>
  <si>
    <t>865328</t>
  </si>
  <si>
    <t>880439</t>
  </si>
  <si>
    <t>CREW CAB PICKUP</t>
  </si>
  <si>
    <t>3500</t>
  </si>
  <si>
    <t>880540</t>
  </si>
  <si>
    <t>2500 HD 4X4</t>
  </si>
  <si>
    <t>880744</t>
  </si>
  <si>
    <t>890493</t>
  </si>
  <si>
    <t>TRAILER</t>
  </si>
  <si>
    <t>26FNE352</t>
  </si>
  <si>
    <t>890559</t>
  </si>
  <si>
    <t>SHOP BULT</t>
  </si>
  <si>
    <t>890590</t>
  </si>
  <si>
    <t>890678</t>
  </si>
  <si>
    <t>CS8516TA3</t>
  </si>
  <si>
    <t>890700</t>
  </si>
  <si>
    <t>SH162</t>
  </si>
  <si>
    <t>D3229</t>
  </si>
  <si>
    <t>SEQUOYAH POE DESK</t>
  </si>
  <si>
    <t>D3230</t>
  </si>
  <si>
    <t>D3231</t>
  </si>
  <si>
    <t>T3940</t>
  </si>
  <si>
    <t>SEQUOYAH POE CONF TABLE</t>
  </si>
  <si>
    <t>CPU8405</t>
  </si>
  <si>
    <t>LATITUDE E5530 PC</t>
  </si>
  <si>
    <t>p28g</t>
  </si>
  <si>
    <t>HS7YTZ1</t>
  </si>
  <si>
    <t>CPU8476</t>
  </si>
  <si>
    <t>OPTIPLEX 7010 DT PC</t>
  </si>
  <si>
    <t>D05D</t>
  </si>
  <si>
    <t>3SL6FZ1</t>
  </si>
  <si>
    <t>CPU8483</t>
  </si>
  <si>
    <t>3SG5FZ1</t>
  </si>
  <si>
    <t>MFD0365</t>
  </si>
  <si>
    <t>MULTIFUNCTION DEVICE</t>
  </si>
  <si>
    <t>MP C305</t>
  </si>
  <si>
    <t>W794P302906</t>
  </si>
  <si>
    <t>RP1053</t>
  </si>
  <si>
    <t>Vertex VX-351 Radio 16 Channel</t>
  </si>
  <si>
    <t>VX-351</t>
  </si>
  <si>
    <t>1C4M200120</t>
  </si>
  <si>
    <t>RP1054</t>
  </si>
  <si>
    <t>1C4M200010</t>
  </si>
  <si>
    <t>RP1055</t>
  </si>
  <si>
    <t>1C4M200001</t>
  </si>
  <si>
    <t>310253</t>
  </si>
  <si>
    <t>GENERATOR</t>
  </si>
  <si>
    <t>5500WATT</t>
  </si>
  <si>
    <t>821736</t>
  </si>
  <si>
    <t>ALL TERRAIN VEHICLE</t>
  </si>
  <si>
    <t>XUV 620</t>
  </si>
  <si>
    <t>821954</t>
  </si>
  <si>
    <t>6200</t>
  </si>
  <si>
    <t>981590</t>
  </si>
  <si>
    <t>450</t>
  </si>
  <si>
    <t>B0196</t>
  </si>
  <si>
    <t>DEFIBRILLATOR</t>
  </si>
  <si>
    <t>ZOLL PLUS</t>
  </si>
  <si>
    <t>EC0019</t>
  </si>
  <si>
    <t>DATA COLLECTOR</t>
  </si>
  <si>
    <t>HP 48 GX</t>
  </si>
  <si>
    <t>EC0031</t>
  </si>
  <si>
    <t>DATA COLLECTOR FOR GPS UNIT</t>
  </si>
  <si>
    <t>MODEL 300 YEAR 2003</t>
  </si>
  <si>
    <t>EE0221</t>
  </si>
  <si>
    <t>G.P.S. SURVEY SYSTEM</t>
  </si>
  <si>
    <t>GR-3</t>
  </si>
  <si>
    <t>EE0274</t>
  </si>
  <si>
    <t>GPS EQUIP:Global Positioning S</t>
  </si>
  <si>
    <t>EL0427</t>
  </si>
  <si>
    <t>AUTO LEVEL</t>
  </si>
  <si>
    <t>S03016</t>
  </si>
  <si>
    <t>EL0456</t>
  </si>
  <si>
    <t>B20</t>
  </si>
  <si>
    <t>EL0457</t>
  </si>
  <si>
    <t>EL0483</t>
  </si>
  <si>
    <t>AUTO LEVEL INSTRUMET</t>
  </si>
  <si>
    <t>AFL-320 W/ALUM</t>
  </si>
  <si>
    <t>EL0500</t>
  </si>
  <si>
    <t>AUTO LEVEL W/TRIPOD</t>
  </si>
  <si>
    <t>AT-G2A</t>
  </si>
  <si>
    <t>EL0501</t>
  </si>
  <si>
    <t>EL0517</t>
  </si>
  <si>
    <t>EL0518</t>
  </si>
  <si>
    <t>EL0519</t>
  </si>
  <si>
    <t>EL0520</t>
  </si>
  <si>
    <t>EL0531</t>
  </si>
  <si>
    <t>EL0546</t>
  </si>
  <si>
    <t>AT-G1</t>
  </si>
  <si>
    <t>EL0552</t>
  </si>
  <si>
    <t>DIGITAL LEVEL</t>
  </si>
  <si>
    <t>DL102C</t>
  </si>
  <si>
    <t>EL0564</t>
  </si>
  <si>
    <t>LASER LEVEL W/TRIPOD</t>
  </si>
  <si>
    <t>RL-H3C</t>
  </si>
  <si>
    <t>EL0565</t>
  </si>
  <si>
    <t>EL0593</t>
  </si>
  <si>
    <t>TOPCON AUTOMATIC LEVEL</t>
  </si>
  <si>
    <t>EL0594</t>
  </si>
  <si>
    <t>EL0595</t>
  </si>
  <si>
    <t>EP0164</t>
  </si>
  <si>
    <t>MAGNETIC PIN LOCATOR</t>
  </si>
  <si>
    <t>GA-52CX</t>
  </si>
  <si>
    <t>EP0165</t>
  </si>
  <si>
    <t>EP0208</t>
  </si>
  <si>
    <t>MAGNETIC LOCATOR</t>
  </si>
  <si>
    <t>GA52-CX</t>
  </si>
  <si>
    <t>EP0240</t>
  </si>
  <si>
    <t>PIN FINDER SCHONSTEDT</t>
  </si>
  <si>
    <t>GA-92XTD</t>
  </si>
  <si>
    <t>ET0394</t>
  </si>
  <si>
    <t>ELEC. THEODOLITE</t>
  </si>
  <si>
    <t>DT-5A 7536-75</t>
  </si>
  <si>
    <t>ET0434</t>
  </si>
  <si>
    <t>TOTAL STATION</t>
  </si>
  <si>
    <t>GTS 4A</t>
  </si>
  <si>
    <t>ET0435</t>
  </si>
  <si>
    <t>ET0463</t>
  </si>
  <si>
    <t>ELEC. DIG.THEODOLITE</t>
  </si>
  <si>
    <t>DT-20B</t>
  </si>
  <si>
    <t>ET0501</t>
  </si>
  <si>
    <t>GTS 701</t>
  </si>
  <si>
    <t>ET0534</t>
  </si>
  <si>
    <t>2012 ELECTRONIC THEODOLITE</t>
  </si>
  <si>
    <t>DT-10</t>
  </si>
  <si>
    <t>ET0535</t>
  </si>
  <si>
    <t>ET0536</t>
  </si>
  <si>
    <t>EU1309</t>
  </si>
  <si>
    <t>DISTANCE MESAURING INSTRUMENT</t>
  </si>
  <si>
    <t>DOT Z1 PRO</t>
  </si>
  <si>
    <t>EU1310</t>
  </si>
  <si>
    <t>EU1336</t>
  </si>
  <si>
    <t>GPS DMI</t>
  </si>
  <si>
    <t>Z1 Pro</t>
  </si>
  <si>
    <t>EU1337</t>
  </si>
  <si>
    <t>EU1338</t>
  </si>
  <si>
    <t>EU1339</t>
  </si>
  <si>
    <t>EU1340</t>
  </si>
  <si>
    <t>EU1341</t>
  </si>
  <si>
    <t>EU1342</t>
  </si>
  <si>
    <t>EU1343</t>
  </si>
  <si>
    <t>FL0853</t>
  </si>
  <si>
    <t>SAND SHAKER</t>
  </si>
  <si>
    <t>FL0935</t>
  </si>
  <si>
    <t>DENSITY GAUGE</t>
  </si>
  <si>
    <t>3440 SURF MOI</t>
  </si>
  <si>
    <t>FL1153</t>
  </si>
  <si>
    <t>AGGRA WASH DRUM</t>
  </si>
  <si>
    <t>HM-57</t>
  </si>
  <si>
    <t>FL1177</t>
  </si>
  <si>
    <t>SHEAR MOLDING PRESS</t>
  </si>
  <si>
    <t>CAT# 140</t>
  </si>
  <si>
    <t>FL1303</t>
  </si>
  <si>
    <t>MOIST. DENSITY GUAGE</t>
  </si>
  <si>
    <t>3440 NUCLEAR</t>
  </si>
  <si>
    <t>FL1613</t>
  </si>
  <si>
    <t>MOIST. DENSITY GAUGE</t>
  </si>
  <si>
    <t>3440</t>
  </si>
  <si>
    <t>FL1673</t>
  </si>
  <si>
    <t>AUTOMATIC TAMPER</t>
  </si>
  <si>
    <t>SERIES 662</t>
  </si>
  <si>
    <t>FL1761</t>
  </si>
  <si>
    <t>ASPHALT GUAGE</t>
  </si>
  <si>
    <t>4640-B</t>
  </si>
  <si>
    <t>FL1838</t>
  </si>
  <si>
    <t>DIG. MOIS ANALYZER</t>
  </si>
  <si>
    <t>METLER TOLEDO</t>
  </si>
  <si>
    <t>FL1927</t>
  </si>
  <si>
    <t>CON CYL TEST MACHINE</t>
  </si>
  <si>
    <t>C.T.M. DIG.</t>
  </si>
  <si>
    <t>FL1965</t>
  </si>
  <si>
    <t>SOUND ENCLOSURE</t>
  </si>
  <si>
    <t>R-30050/RO-TAP</t>
  </si>
  <si>
    <t>FL2027</t>
  </si>
  <si>
    <t>VIBRO-DEAIRATOR</t>
  </si>
  <si>
    <t>SGA-SR W/SGA-8</t>
  </si>
  <si>
    <t>FL2053</t>
  </si>
  <si>
    <t>DENSITY GAUAGE</t>
  </si>
  <si>
    <t>FL2111</t>
  </si>
  <si>
    <t>RAPID SOIL PROCESSOR</t>
  </si>
  <si>
    <t>H-4215</t>
  </si>
  <si>
    <t>FL2112</t>
  </si>
  <si>
    <t>SGA-5R W/SGA 8</t>
  </si>
  <si>
    <t>FL2150</t>
  </si>
  <si>
    <t>ASPHALT SAMPLE DIVID</t>
  </si>
  <si>
    <t>MA-950</t>
  </si>
  <si>
    <t>FL2278</t>
  </si>
  <si>
    <t>NON-NUCLEAR DENSITY GAUGE</t>
  </si>
  <si>
    <t>301</t>
  </si>
  <si>
    <t>FL2338</t>
  </si>
  <si>
    <t>COMPACTOR, GYRATORY ASPHALT</t>
  </si>
  <si>
    <t>5850</t>
  </si>
  <si>
    <t>FL2373</t>
  </si>
  <si>
    <t>GAUGE: Nuclear Asphalt Density</t>
  </si>
  <si>
    <t>NU4640BD</t>
  </si>
  <si>
    <t>L0159</t>
  </si>
  <si>
    <t>ICE MAKING MACHINE</t>
  </si>
  <si>
    <t>QD0212A</t>
  </si>
  <si>
    <t>L0160</t>
  </si>
  <si>
    <t>REFRIGERATOR</t>
  </si>
  <si>
    <t>FRT21IL4FW7</t>
  </si>
  <si>
    <t>LAE0104</t>
  </si>
  <si>
    <t>ROLL-A-METER</t>
  </si>
  <si>
    <t>HM-32</t>
  </si>
  <si>
    <t>LAE0123</t>
  </si>
  <si>
    <t>ROLL-A-METER W/CASE</t>
  </si>
  <si>
    <t>A 6563</t>
  </si>
  <si>
    <t>LAE0229</t>
  </si>
  <si>
    <t>LAE0230</t>
  </si>
  <si>
    <t>LAE0231</t>
  </si>
  <si>
    <t>LAE0247</t>
  </si>
  <si>
    <t>ROLL-A-METER BRASS</t>
  </si>
  <si>
    <t>8015</t>
  </si>
  <si>
    <t>LAE0248</t>
  </si>
  <si>
    <t>8016</t>
  </si>
  <si>
    <t>LAE0317</t>
  </si>
  <si>
    <t>ROLLA-A-METER</t>
  </si>
  <si>
    <t>H-2795</t>
  </si>
  <si>
    <t>LAE0318</t>
  </si>
  <si>
    <t>LAE0386</t>
  </si>
  <si>
    <t>H-2795 AIR IND</t>
  </si>
  <si>
    <t>LAE0387</t>
  </si>
  <si>
    <t>ROLL-A-METER AIR IND</t>
  </si>
  <si>
    <t>LAE0632</t>
  </si>
  <si>
    <t>ROLL A METER</t>
  </si>
  <si>
    <t>LAE0647</t>
  </si>
  <si>
    <t>ALUM ROLL-A-METER WITH CASE</t>
  </si>
  <si>
    <t>LAE0648</t>
  </si>
  <si>
    <t>LAE0649</t>
  </si>
  <si>
    <t>ROLL-A-METER WITH CASE</t>
  </si>
  <si>
    <t>LAE0650</t>
  </si>
  <si>
    <t>LAE0651</t>
  </si>
  <si>
    <t>LAT0203</t>
  </si>
  <si>
    <t>NON NUCLEAR DENSITY MEASURING</t>
  </si>
  <si>
    <t>2701B-IR</t>
  </si>
  <si>
    <t>LAT0208</t>
  </si>
  <si>
    <t>CONC. COMPRESSION TEST MACHINE</t>
  </si>
  <si>
    <t>CM-3000-SDP</t>
  </si>
  <si>
    <t>LAT0256</t>
  </si>
  <si>
    <t>Soil Compactor</t>
  </si>
  <si>
    <t>HM530</t>
  </si>
  <si>
    <t>LBT0084</t>
  </si>
  <si>
    <t>BALANCE ELECTRONIC</t>
  </si>
  <si>
    <t>16 KG CAPACITY</t>
  </si>
  <si>
    <t>LBT0268</t>
  </si>
  <si>
    <t>INDUSTRIAL BALANCE</t>
  </si>
  <si>
    <t>GP-20K</t>
  </si>
  <si>
    <t>LBT0346</t>
  </si>
  <si>
    <t>BALANCE SCALE</t>
  </si>
  <si>
    <t>EP22001 C BASIC AM</t>
  </si>
  <si>
    <t>LO0278</t>
  </si>
  <si>
    <t>OVEN</t>
  </si>
  <si>
    <t>MO406C</t>
  </si>
  <si>
    <t>LO0286</t>
  </si>
  <si>
    <t>FURNACE</t>
  </si>
  <si>
    <t>LO0287</t>
  </si>
  <si>
    <t>LO0345</t>
  </si>
  <si>
    <t>ELECTRIC OVEN</t>
  </si>
  <si>
    <t>LBB2-12-1</t>
  </si>
  <si>
    <t>LO0352</t>
  </si>
  <si>
    <t>DOL-120A</t>
  </si>
  <si>
    <t>LO0375</t>
  </si>
  <si>
    <t>ASPHALT CONTENT OVEN</t>
  </si>
  <si>
    <t>THF-85930-0</t>
  </si>
  <si>
    <t>LO0406</t>
  </si>
  <si>
    <t>LAB OVEN ASPHALT CONTENT TESTE</t>
  </si>
  <si>
    <t>F85930</t>
  </si>
  <si>
    <t>LO0430</t>
  </si>
  <si>
    <t>Laboratory oven</t>
  </si>
  <si>
    <t>21350ER</t>
  </si>
  <si>
    <t>LO0431</t>
  </si>
  <si>
    <t>LO0432</t>
  </si>
  <si>
    <t>LO0433</t>
  </si>
  <si>
    <t>LS0051</t>
  </si>
  <si>
    <t>ELEC. CEMENT MIXER</t>
  </si>
  <si>
    <t>A-200T</t>
  </si>
  <si>
    <t>LS0069</t>
  </si>
  <si>
    <t>MIXER</t>
  </si>
  <si>
    <t>B20T</t>
  </si>
  <si>
    <t>LVP0085</t>
  </si>
  <si>
    <t>PREC BELT-DRIVE PUMP</t>
  </si>
  <si>
    <t>D-25</t>
  </si>
  <si>
    <t>LVP0096</t>
  </si>
  <si>
    <t>VAC SEAL APPARATUS</t>
  </si>
  <si>
    <t>I-225</t>
  </si>
  <si>
    <t>O1634</t>
  </si>
  <si>
    <t>DIGITAL CAMERA</t>
  </si>
  <si>
    <t>MVC-FD91</t>
  </si>
  <si>
    <t>PS0302</t>
  </si>
  <si>
    <t>METTLER SCALES</t>
  </si>
  <si>
    <t>PE-16</t>
  </si>
  <si>
    <t>PS0378</t>
  </si>
  <si>
    <t>HIGH CAP BALANCE SCL</t>
  </si>
  <si>
    <t>OB-15K</t>
  </si>
  <si>
    <t>S0610259</t>
  </si>
  <si>
    <t>SELF DUMPING HOPPER</t>
  </si>
  <si>
    <t>D-200-LD 2004</t>
  </si>
  <si>
    <t>S1100107</t>
  </si>
  <si>
    <t>LABORATORY SIFTER</t>
  </si>
  <si>
    <t>635</t>
  </si>
  <si>
    <t>S1100162</t>
  </si>
  <si>
    <t>TESTING SCREEN</t>
  </si>
  <si>
    <t>WITH TRAYS</t>
  </si>
  <si>
    <t>S1100201</t>
  </si>
  <si>
    <t>RO-TAP SIEVE SHAKER</t>
  </si>
  <si>
    <t>SS-30</t>
  </si>
  <si>
    <t>S1100226</t>
  </si>
  <si>
    <t>RX-29</t>
  </si>
  <si>
    <t>S1100264</t>
  </si>
  <si>
    <t>SIEVE CLEANER</t>
  </si>
  <si>
    <t>G 2651</t>
  </si>
  <si>
    <t>S1100270</t>
  </si>
  <si>
    <t>ELE#80-0415/02</t>
  </si>
  <si>
    <t>S1100309</t>
  </si>
  <si>
    <t>Sieve &amp; Screen Shakers</t>
  </si>
  <si>
    <t>CAT637</t>
  </si>
  <si>
    <t>S1200184</t>
  </si>
  <si>
    <t>CONCRETE SAW</t>
  </si>
  <si>
    <t>GM 2051</t>
  </si>
  <si>
    <t>V0301</t>
  </si>
  <si>
    <t>CAM CORDER VHS</t>
  </si>
  <si>
    <t>VM7070</t>
  </si>
  <si>
    <t>501</t>
  </si>
  <si>
    <t>Clinton Residency</t>
  </si>
  <si>
    <t>345-07965</t>
  </si>
  <si>
    <t>5031</t>
  </si>
  <si>
    <t>Clinton Residency Carport</t>
  </si>
  <si>
    <t>595</t>
  </si>
  <si>
    <t>Clinton Residency Storage Shed</t>
  </si>
  <si>
    <t>844427</t>
  </si>
  <si>
    <t>844948</t>
  </si>
  <si>
    <t>844949</t>
  </si>
  <si>
    <t>844950</t>
  </si>
  <si>
    <t>844951</t>
  </si>
  <si>
    <t>844953</t>
  </si>
  <si>
    <t>844954</t>
  </si>
  <si>
    <t>844955</t>
  </si>
  <si>
    <t>844956</t>
  </si>
  <si>
    <t>844957</t>
  </si>
  <si>
    <t>844958</t>
  </si>
  <si>
    <t>845119</t>
  </si>
  <si>
    <t>880570</t>
  </si>
  <si>
    <t>890709</t>
  </si>
  <si>
    <t>KKPS 7X7X10</t>
  </si>
  <si>
    <t>890777</t>
  </si>
  <si>
    <t>890983</t>
  </si>
  <si>
    <t>BIGTEX14FT</t>
  </si>
  <si>
    <t>C9069</t>
  </si>
  <si>
    <t>CHAIR</t>
  </si>
  <si>
    <t>MP58600</t>
  </si>
  <si>
    <t>C9072</t>
  </si>
  <si>
    <t>D3180</t>
  </si>
  <si>
    <t>MODULAR WORK STATION</t>
  </si>
  <si>
    <t>CPU9079</t>
  </si>
  <si>
    <t>LAPTOP LATITUDE 15 5000 SERIES</t>
  </si>
  <si>
    <t>7010 DT</t>
  </si>
  <si>
    <t>CPU9086</t>
  </si>
  <si>
    <t>CPU9132</t>
  </si>
  <si>
    <t>CPU9282</t>
  </si>
  <si>
    <t>OPTIPLEX 7010 DT</t>
  </si>
  <si>
    <t>CPU9301</t>
  </si>
  <si>
    <t>CPU9316</t>
  </si>
  <si>
    <t>CPU9390</t>
  </si>
  <si>
    <t>P35F</t>
  </si>
  <si>
    <t>CPU9527</t>
  </si>
  <si>
    <t>CPU9528</t>
  </si>
  <si>
    <t>CPU9532</t>
  </si>
  <si>
    <t>CPU9538</t>
  </si>
  <si>
    <t>CPU9545</t>
  </si>
  <si>
    <t>CPU9546</t>
  </si>
  <si>
    <t>CPU9552</t>
  </si>
  <si>
    <t>CPU9553</t>
  </si>
  <si>
    <t>CPU9571</t>
  </si>
  <si>
    <t>LATITUDE 15 5000 SERIES</t>
  </si>
  <si>
    <t>CPU9572</t>
  </si>
  <si>
    <t>CPU9573</t>
  </si>
  <si>
    <t>CPU9580</t>
  </si>
  <si>
    <t>CPU9587</t>
  </si>
  <si>
    <t>EM0263</t>
  </si>
  <si>
    <t>RTK GPS/SYSTEM</t>
  </si>
  <si>
    <t>MFD0456</t>
  </si>
  <si>
    <t>MP C4503</t>
  </si>
  <si>
    <t>OM0936</t>
  </si>
  <si>
    <t>FAX MACHINE</t>
  </si>
  <si>
    <t>CFX-L3500IF</t>
  </si>
  <si>
    <t>PRT1984</t>
  </si>
  <si>
    <t>HP COLOR LASERJET 2605DN PRT</t>
  </si>
  <si>
    <t>Q7822A</t>
  </si>
  <si>
    <t>RP1244</t>
  </si>
  <si>
    <t>RP1245</t>
  </si>
  <si>
    <t>RP1246</t>
  </si>
  <si>
    <t>TE3179</t>
  </si>
  <si>
    <t>4055147046 MIFI MOBILE ROUTER</t>
  </si>
  <si>
    <t>ZING</t>
  </si>
  <si>
    <t>TE3574</t>
  </si>
  <si>
    <t>4056518779 SMARTPHONE</t>
  </si>
  <si>
    <t>Iphone 6</t>
  </si>
  <si>
    <t>TE3623</t>
  </si>
  <si>
    <t>5804718907 SMARTPHONE</t>
  </si>
  <si>
    <t>TE3719</t>
  </si>
  <si>
    <t>4052297845 MIFI MOBILE ROUTER</t>
  </si>
  <si>
    <t>AC791L</t>
  </si>
  <si>
    <t>TE3825</t>
  </si>
  <si>
    <t>4058162509 MIFI MOBILE ROUTER</t>
  </si>
  <si>
    <t>POCKET</t>
  </si>
  <si>
    <t>TE4003</t>
  </si>
  <si>
    <t>4056205293 MIFI MOBILE ROUTER</t>
  </si>
  <si>
    <t>IPHONE 6</t>
  </si>
  <si>
    <t>TE4007</t>
  </si>
  <si>
    <t>4052128371 MIFI MOBILE ROUTER</t>
  </si>
  <si>
    <t>MiFiVelocity</t>
  </si>
  <si>
    <t>TE4406</t>
  </si>
  <si>
    <t>SMARTPHONE</t>
  </si>
  <si>
    <t>IPHONE 7</t>
  </si>
  <si>
    <t>County Yard</t>
  </si>
  <si>
    <t>Location Code</t>
  </si>
  <si>
    <t>Address</t>
  </si>
  <si>
    <t>Equipment Item</t>
  </si>
  <si>
    <t>Material Item</t>
  </si>
  <si>
    <t>Muskogee</t>
  </si>
  <si>
    <t>0111B</t>
  </si>
  <si>
    <t>2800 S. 32nd St.
Muskogee, OK 74401</t>
  </si>
  <si>
    <t>Cherokee</t>
  </si>
  <si>
    <t>0111C</t>
  </si>
  <si>
    <t>5102 S Muskogee Ave Tahlequah, OK 74464</t>
  </si>
  <si>
    <t>Adair</t>
  </si>
  <si>
    <t>0111D</t>
  </si>
  <si>
    <t>470519 Highway 51 West Stilwell, OK 74960</t>
  </si>
  <si>
    <t>Sequoyah</t>
  </si>
  <si>
    <t>0111E</t>
  </si>
  <si>
    <t xml:space="preserve">2180 W Lenington Rd
Sallisaw, OK 74955 </t>
  </si>
  <si>
    <t>Haskell</t>
  </si>
  <si>
    <t>0111F</t>
  </si>
  <si>
    <t>1006 Old Mill Rd Stigler, OK 74462</t>
  </si>
  <si>
    <t>McIntosh</t>
  </si>
  <si>
    <t>0111G</t>
  </si>
  <si>
    <t>415197 Highway 9, Eufaula, OK 74432</t>
  </si>
  <si>
    <t>Okmulgee</t>
  </si>
  <si>
    <t>0111H</t>
  </si>
  <si>
    <t xml:space="preserve">3360 South Wood Drive
Okmulgee, OK 74447 </t>
  </si>
  <si>
    <t>Wagoner</t>
  </si>
  <si>
    <t>0111J</t>
  </si>
  <si>
    <t>1628 S. Highway 69
Wagoner, Oklahoma 74467</t>
  </si>
  <si>
    <t>Interstate Yard</t>
  </si>
  <si>
    <t>Checotah</t>
  </si>
  <si>
    <t>0113A</t>
  </si>
  <si>
    <t xml:space="preserve">107595 S 4170 Rd.
Checotah, OK 74426 </t>
  </si>
  <si>
    <t>Sallisaw</t>
  </si>
  <si>
    <t>0113B</t>
  </si>
  <si>
    <t>2180 W Lenington Rd
Sallisaw, OK 74955</t>
  </si>
  <si>
    <t>Residency</t>
  </si>
  <si>
    <t>01510</t>
  </si>
  <si>
    <t xml:space="preserve">2800 S. 32nd St.
Muskogee, OK 74401 </t>
  </si>
  <si>
    <t>01520</t>
  </si>
  <si>
    <t>113 S. McGee Drive
Sallisaw, OK 
74955</t>
  </si>
  <si>
    <t>Miscellaneous Yard</t>
  </si>
  <si>
    <t>Division HQ</t>
  </si>
  <si>
    <t>01000</t>
  </si>
  <si>
    <t>2800 S. 32nd Street 
Muskogee, OK 74401</t>
  </si>
  <si>
    <t>Asphalt/Bridge Crew</t>
  </si>
  <si>
    <t>0112A</t>
  </si>
  <si>
    <t>2801 S. 32nd Street 
Muskogee, OK 74401</t>
  </si>
  <si>
    <t>Bridge Crew</t>
  </si>
  <si>
    <t>0112B</t>
  </si>
  <si>
    <t>2802 S. 32nd Street 
Muskogee, OK 74401</t>
  </si>
  <si>
    <t xml:space="preserve">Division Wide Maint Crew </t>
  </si>
  <si>
    <t>0112C</t>
  </si>
  <si>
    <t>2803 S. 32nd Street 
Muskogee, OK 74401</t>
  </si>
  <si>
    <t>Traffic Crew</t>
  </si>
  <si>
    <t>0114A/0114B</t>
  </si>
  <si>
    <t>2804 S. 32nd Street 
Muskogee, OK 74401</t>
  </si>
  <si>
    <t>Equipment Shop</t>
  </si>
  <si>
    <t>0115A</t>
  </si>
  <si>
    <t>2805 S. 32nd Street 
Muskogee, OK 74401</t>
  </si>
  <si>
    <t>Division Office Branch</t>
  </si>
  <si>
    <t>01010</t>
  </si>
  <si>
    <t>2806 S. 32nd Street 
Muskogee, OK 74401</t>
  </si>
  <si>
    <t>McCurtain</t>
  </si>
  <si>
    <t>0211A</t>
  </si>
  <si>
    <t>505 NW Lincoln Rd, Idabel, OK 74745</t>
  </si>
  <si>
    <t>Bryan</t>
  </si>
  <si>
    <t>0211B</t>
  </si>
  <si>
    <t>3318 N 1st, Durant OK 74701</t>
  </si>
  <si>
    <t>Le Flore</t>
  </si>
  <si>
    <t>0211C</t>
  </si>
  <si>
    <t>2506 S McKenna Poteau, OK 74953</t>
  </si>
  <si>
    <t>Latimer</t>
  </si>
  <si>
    <t>0211D</t>
  </si>
  <si>
    <t>1109 Highway 2 N, Wilburton, OK 74578</t>
  </si>
  <si>
    <t>Pushmataha</t>
  </si>
  <si>
    <t>0211E</t>
  </si>
  <si>
    <t>194286 US Highway 271, Antlers, OK 74523</t>
  </si>
  <si>
    <t>Marshall</t>
  </si>
  <si>
    <t>0211H</t>
  </si>
  <si>
    <t>104 E Francis St Madill, OK 73446</t>
  </si>
  <si>
    <t>Pittsburg</t>
  </si>
  <si>
    <t>0211J</t>
  </si>
  <si>
    <t>7111 Business Route 69, McAlester, OK 74501</t>
  </si>
  <si>
    <t>Atoka</t>
  </si>
  <si>
    <t>2011F</t>
  </si>
  <si>
    <t>5374 E Bruno Rd Atoka, OK 74525</t>
  </si>
  <si>
    <t>Choctaw</t>
  </si>
  <si>
    <t>2011G</t>
  </si>
  <si>
    <t>2622 US 70 Bypass Hugo, OK 74743</t>
  </si>
  <si>
    <t>Antlers</t>
  </si>
  <si>
    <t>02510</t>
  </si>
  <si>
    <t>Heavener</t>
  </si>
  <si>
    <t>02520</t>
  </si>
  <si>
    <t>41919 US 59 N Heavener, OK 74937</t>
  </si>
  <si>
    <t>McAlester</t>
  </si>
  <si>
    <t>02540</t>
  </si>
  <si>
    <t>7101 US Highway 69 Business McAlester, OK 74501</t>
  </si>
  <si>
    <t>Madill</t>
  </si>
  <si>
    <t>02530</t>
  </si>
  <si>
    <t>102 East Francis Street,Madill, OK 73446</t>
  </si>
  <si>
    <t>02000</t>
  </si>
  <si>
    <t>Division Wide</t>
  </si>
  <si>
    <t>0212B</t>
  </si>
  <si>
    <t xml:space="preserve">Tal Maint Crew </t>
  </si>
  <si>
    <t>0212A</t>
  </si>
  <si>
    <t>0214A</t>
  </si>
  <si>
    <t>0215A</t>
  </si>
  <si>
    <t>0212C</t>
  </si>
  <si>
    <t>Division Wide Survey</t>
  </si>
  <si>
    <t>02550</t>
  </si>
  <si>
    <t>Seminole</t>
  </si>
  <si>
    <t>0311A</t>
  </si>
  <si>
    <t>12636 North South 3665, Wewoka, OK 74884</t>
  </si>
  <si>
    <t>Pontotoc</t>
  </si>
  <si>
    <t>0311B</t>
  </si>
  <si>
    <t>12844 OK 3 W ADA OK 74820</t>
  </si>
  <si>
    <t>Garvin</t>
  </si>
  <si>
    <t>0311C</t>
  </si>
  <si>
    <t>2216 S. Chickasaw St. Pauls Valley, OK 73075-9709</t>
  </si>
  <si>
    <t>McClain</t>
  </si>
  <si>
    <t>0311D</t>
  </si>
  <si>
    <t>2614 SH 74 South Purcell, OK 73080</t>
  </si>
  <si>
    <t>Coal</t>
  </si>
  <si>
    <t>0311E</t>
  </si>
  <si>
    <t>1402 SH-75 Coalgate, OK 74538</t>
  </si>
  <si>
    <t>Hughes</t>
  </si>
  <si>
    <t>0311F</t>
  </si>
  <si>
    <t>328 MCDougal Drive Holdenville, OK 74848</t>
  </si>
  <si>
    <t>Okfuskee</t>
  </si>
  <si>
    <t>0311G</t>
  </si>
  <si>
    <t>104 W Coplin St. Okemah, OK 74859</t>
  </si>
  <si>
    <t>Johnston</t>
  </si>
  <si>
    <t>0311H</t>
  </si>
  <si>
    <t>9680 S Highway 377 Tishoingo, OK 73460</t>
  </si>
  <si>
    <t>Cleveland</t>
  </si>
  <si>
    <t>0311J</t>
  </si>
  <si>
    <t>5003 Banner Rd, Noble, OK73068</t>
  </si>
  <si>
    <t>Pottawaomie</t>
  </si>
  <si>
    <t>0311K</t>
  </si>
  <si>
    <t>3204 East Walnut St Tecumseh, OK 74873</t>
  </si>
  <si>
    <t>Lincoln</t>
  </si>
  <si>
    <t>0311M</t>
  </si>
  <si>
    <t>346177 E Highway 66 Chandler, OK 74834</t>
  </si>
  <si>
    <t>Purcell</t>
  </si>
  <si>
    <t>0313A</t>
  </si>
  <si>
    <t>2614 SH 74 Purcell, OK 73080</t>
  </si>
  <si>
    <t>Shawnee</t>
  </si>
  <si>
    <t>0313B</t>
  </si>
  <si>
    <t>35565 Frontier Rd Seminole OK 74868</t>
  </si>
  <si>
    <t>Ada</t>
  </si>
  <si>
    <t>03510</t>
  </si>
  <si>
    <t>03520</t>
  </si>
  <si>
    <t>23404 SH 74 N, Purcell, K 73080</t>
  </si>
  <si>
    <t>Wewoka</t>
  </si>
  <si>
    <t>03530</t>
  </si>
  <si>
    <t>03000</t>
  </si>
  <si>
    <t>Div Wide Maint Crew A</t>
  </si>
  <si>
    <t>0312A</t>
  </si>
  <si>
    <t>Bridge Repair Crew</t>
  </si>
  <si>
    <t>0312B</t>
  </si>
  <si>
    <t>0314A</t>
  </si>
  <si>
    <t>0315A</t>
  </si>
  <si>
    <t>Noble</t>
  </si>
  <si>
    <t>0411A</t>
  </si>
  <si>
    <t>2609 W Highway 77, Perry, OK 73077</t>
  </si>
  <si>
    <t>Garfield</t>
  </si>
  <si>
    <t>0411B</t>
  </si>
  <si>
    <t>826 W Walnut Enid, OK 73701</t>
  </si>
  <si>
    <t>Payne</t>
  </si>
  <si>
    <t>0411C</t>
  </si>
  <si>
    <t xml:space="preserve">7000 W. Main Cushing ok 74023 </t>
  </si>
  <si>
    <t>Logan</t>
  </si>
  <si>
    <t>0411F</t>
  </si>
  <si>
    <t>721 Camp Russell Rd, Guthrie OK 73044</t>
  </si>
  <si>
    <t>Kay</t>
  </si>
  <si>
    <t>0411H</t>
  </si>
  <si>
    <t>10507 W Dollin Ave, Blackwell, OK 74631</t>
  </si>
  <si>
    <t>Kingfisher</t>
  </si>
  <si>
    <t>0411K</t>
  </si>
  <si>
    <t>17407 SH 81 Kingfisher OK 73750</t>
  </si>
  <si>
    <t>Grant</t>
  </si>
  <si>
    <t>0411L</t>
  </si>
  <si>
    <t>700 S. 4th St., Medford, OK 73759</t>
  </si>
  <si>
    <t>Guthrie</t>
  </si>
  <si>
    <t>0413B</t>
  </si>
  <si>
    <t>Tonkawa</t>
  </si>
  <si>
    <t>0413C</t>
  </si>
  <si>
    <t xml:space="preserve">208 N 3RD Street Tonkawa OK 74653 </t>
  </si>
  <si>
    <t>Perry</t>
  </si>
  <si>
    <t>04510</t>
  </si>
  <si>
    <t>Yukon</t>
  </si>
  <si>
    <t>04520</t>
  </si>
  <si>
    <t>15100 NW 36th St, Yukon OK 73099</t>
  </si>
  <si>
    <t>Enid</t>
  </si>
  <si>
    <t>04530</t>
  </si>
  <si>
    <t>410 Krenlin St, Enid Oklahoma 73701</t>
  </si>
  <si>
    <t>Edmond</t>
  </si>
  <si>
    <t>04540</t>
  </si>
  <si>
    <t>5201 NW 122nd Building 4007 Edmond OK 73013</t>
  </si>
  <si>
    <t>Stillwater</t>
  </si>
  <si>
    <t>04550</t>
  </si>
  <si>
    <t>6946 N Husband Stillwater, OK 74075</t>
  </si>
  <si>
    <t>Oklahoma City</t>
  </si>
  <si>
    <t>04560</t>
  </si>
  <si>
    <t>701 SE 82nd Oklahoma City, 73149</t>
  </si>
  <si>
    <t>04000</t>
  </si>
  <si>
    <t>Div Office Branch</t>
  </si>
  <si>
    <t>04010</t>
  </si>
  <si>
    <t>Annex</t>
  </si>
  <si>
    <t>04020</t>
  </si>
  <si>
    <t xml:space="preserve">5201 N.E. 122nd Building 4005 Edmond ok 73013 </t>
  </si>
  <si>
    <t>Maintenance Oversight Crew</t>
  </si>
  <si>
    <t>0411E</t>
  </si>
  <si>
    <t>0412A</t>
  </si>
  <si>
    <t>0412B</t>
  </si>
  <si>
    <t>0414A</t>
  </si>
  <si>
    <t>0415A</t>
  </si>
  <si>
    <t>Warehouse</t>
  </si>
  <si>
    <t>Beckham</t>
  </si>
  <si>
    <t>0511A</t>
  </si>
  <si>
    <t>1904 US 283 Sayre, OK 73662</t>
  </si>
  <si>
    <t>Custer</t>
  </si>
  <si>
    <t>0511B</t>
  </si>
  <si>
    <t>9846 US HY 183 Arapaho, OK 73620</t>
  </si>
  <si>
    <t>Jackson</t>
  </si>
  <si>
    <t>0511C</t>
  </si>
  <si>
    <t>1905 Industrial Drive Altus, OK 73521</t>
  </si>
  <si>
    <t>Tillman</t>
  </si>
  <si>
    <t>0511D</t>
  </si>
  <si>
    <t>17872 US HWY 183 Frederick, OK 73542</t>
  </si>
  <si>
    <t>Kiowa</t>
  </si>
  <si>
    <t>0511E</t>
  </si>
  <si>
    <t>13759 US 183 Hobart, OK 73651</t>
  </si>
  <si>
    <t>Greer</t>
  </si>
  <si>
    <t>0511F</t>
  </si>
  <si>
    <t>21585 SH 34 Mangum, OK 73554</t>
  </si>
  <si>
    <t>Washita</t>
  </si>
  <si>
    <t>0511G</t>
  </si>
  <si>
    <t>1523 HWY 152 Cordell, OK 73632</t>
  </si>
  <si>
    <t>Roger Mills</t>
  </si>
  <si>
    <t>0511H</t>
  </si>
  <si>
    <t>9565 US 283 Cheyenne, OK 73628</t>
  </si>
  <si>
    <t>Blaine</t>
  </si>
  <si>
    <t>0511J</t>
  </si>
  <si>
    <t>12329 US 270 Watonga, OK 73772</t>
  </si>
  <si>
    <t>Dewey</t>
  </si>
  <si>
    <t>0511K</t>
  </si>
  <si>
    <t>66846 US HWY 183 Taloga, OK 73663</t>
  </si>
  <si>
    <t>Harmon</t>
  </si>
  <si>
    <t>0511L</t>
  </si>
  <si>
    <t>1200 N. 8th St Hollis, OK 73550</t>
  </si>
  <si>
    <t>Elk City</t>
  </si>
  <si>
    <t>0513A</t>
  </si>
  <si>
    <t>1210 East Hwy 66 Elk City, OK 73644</t>
  </si>
  <si>
    <t>Hydro</t>
  </si>
  <si>
    <t>0513B</t>
  </si>
  <si>
    <t>1398 County Rd 1022 Hydro OK 73408</t>
  </si>
  <si>
    <t>Clinton</t>
  </si>
  <si>
    <t>05510</t>
  </si>
  <si>
    <t>1745 US 183 Clinton, OK 73601</t>
  </si>
  <si>
    <t>Altus</t>
  </si>
  <si>
    <t>05520</t>
  </si>
  <si>
    <t>608 S. Jackson Street Altus, OK 73521</t>
  </si>
  <si>
    <t>Div HQ</t>
  </si>
  <si>
    <t>05000</t>
  </si>
  <si>
    <t>Div 5 Office Branch</t>
  </si>
  <si>
    <t>05010</t>
  </si>
  <si>
    <t>Spec Maint</t>
  </si>
  <si>
    <t>0512A</t>
  </si>
  <si>
    <t>0512B</t>
  </si>
  <si>
    <t xml:space="preserve">Traffic </t>
  </si>
  <si>
    <t>0514A</t>
  </si>
  <si>
    <t>Clinton Shop</t>
  </si>
  <si>
    <t>0515A</t>
  </si>
  <si>
    <t>Texas</t>
  </si>
  <si>
    <t>0611A</t>
  </si>
  <si>
    <t>621 David Long Rd Guymon, OK 73942</t>
  </si>
  <si>
    <t>Woodward</t>
  </si>
  <si>
    <t>0611B</t>
  </si>
  <si>
    <t>14219 US Highway 270 Woodward OK 73801</t>
  </si>
  <si>
    <t>Woods</t>
  </si>
  <si>
    <t>0611C</t>
  </si>
  <si>
    <t>2457 College Blvd Alva, OK 73717</t>
  </si>
  <si>
    <t>Alfalfa</t>
  </si>
  <si>
    <t>0611D</t>
  </si>
  <si>
    <t>915 N Grand Cherokee,  OK 73725</t>
  </si>
  <si>
    <t>Major</t>
  </si>
  <si>
    <t>0611E</t>
  </si>
  <si>
    <t>2011 North Main Faireview, OK 73737</t>
  </si>
  <si>
    <t>Beaver</t>
  </si>
  <si>
    <t>0611F</t>
  </si>
  <si>
    <t>Intersect  US 64 and SH 23 from that intersect 6 miles  South</t>
  </si>
  <si>
    <t>Cimarron</t>
  </si>
  <si>
    <t>0611G</t>
  </si>
  <si>
    <t>300 Highway 287 Boise City, OK 73933</t>
  </si>
  <si>
    <t>Ellis</t>
  </si>
  <si>
    <t>0611H</t>
  </si>
  <si>
    <t>175160 E County Road 53 Shattuck, OK 73858</t>
  </si>
  <si>
    <t>Harper</t>
  </si>
  <si>
    <t>0611J</t>
  </si>
  <si>
    <t>18985 US 64 West Buffalo, OK 73834</t>
  </si>
  <si>
    <t>Buffalo</t>
  </si>
  <si>
    <t>06510</t>
  </si>
  <si>
    <t xml:space="preserve">  18985 US 64 West Buffalo, OK 73834</t>
  </si>
  <si>
    <t>Guymon</t>
  </si>
  <si>
    <t>06520</t>
  </si>
  <si>
    <t>504 S. Crumley Guymon, OK 73942</t>
  </si>
  <si>
    <t>06000</t>
  </si>
  <si>
    <t>Office Branch</t>
  </si>
  <si>
    <t>06010</t>
  </si>
  <si>
    <t>Maint Crew A</t>
  </si>
  <si>
    <t>0612A</t>
  </si>
  <si>
    <t>0612B</t>
  </si>
  <si>
    <t>0614A</t>
  </si>
  <si>
    <t>0615A</t>
  </si>
  <si>
    <t>Stephens</t>
  </si>
  <si>
    <t>0711A</t>
  </si>
  <si>
    <t>2205 US-81 Bypass Duncan, OK 73534</t>
  </si>
  <si>
    <t>Carter</t>
  </si>
  <si>
    <t>0711B</t>
  </si>
  <si>
    <t xml:space="preserve">511 Interstate Dr. Ardmore, OK 73401 </t>
  </si>
  <si>
    <t>Cotton</t>
  </si>
  <si>
    <t>0711C</t>
  </si>
  <si>
    <t xml:space="preserve">526 S. 6th Street Walters, OK 73572 </t>
  </si>
  <si>
    <t>Caddo</t>
  </si>
  <si>
    <t>0711D</t>
  </si>
  <si>
    <t>101 N.E. 7th Street Anadarko, OK 73005</t>
  </si>
  <si>
    <t>Grady</t>
  </si>
  <si>
    <t>0711E</t>
  </si>
  <si>
    <t>1125 E. Choctaw Chickasha, OK 73018</t>
  </si>
  <si>
    <t>Comanche</t>
  </si>
  <si>
    <t>0711F</t>
  </si>
  <si>
    <t>6101 S.W. 11th Street Lawton, OK 73501</t>
  </si>
  <si>
    <t>Jefferson</t>
  </si>
  <si>
    <t>0711G</t>
  </si>
  <si>
    <t>8594 US 70 Waurika, OK 73573</t>
  </si>
  <si>
    <t>Love</t>
  </si>
  <si>
    <t>0711H</t>
  </si>
  <si>
    <t>408 S. US-77 Marietta, OK 73448</t>
  </si>
  <si>
    <t>Murray</t>
  </si>
  <si>
    <t>0711J</t>
  </si>
  <si>
    <t>1136 HWY 77 N Davis 73030</t>
  </si>
  <si>
    <t>Ardmore</t>
  </si>
  <si>
    <t>0713A</t>
  </si>
  <si>
    <t>515 Interstate Drive Ardmore, OK 73402</t>
  </si>
  <si>
    <t>Duncan</t>
  </si>
  <si>
    <t>07510</t>
  </si>
  <si>
    <t>2202 S. US-81 Bypass Duncan, OK 73534</t>
  </si>
  <si>
    <t>07520</t>
  </si>
  <si>
    <t>525 Interstate Drive Ardmore, OK 73401</t>
  </si>
  <si>
    <t>Anadarko</t>
  </si>
  <si>
    <t>07530</t>
  </si>
  <si>
    <t>211 W. Main Street Anadarko, OK 73005</t>
  </si>
  <si>
    <t>07000</t>
  </si>
  <si>
    <t>07010</t>
  </si>
  <si>
    <t>Div Wide Construction Survey</t>
  </si>
  <si>
    <t>07540</t>
  </si>
  <si>
    <t>Div Wide Mainte Crew</t>
  </si>
  <si>
    <t>0712A</t>
  </si>
  <si>
    <t>0714A</t>
  </si>
  <si>
    <t>Equipment</t>
  </si>
  <si>
    <t>0715A</t>
  </si>
  <si>
    <t xml:space="preserve">Craig </t>
  </si>
  <si>
    <t>0811A</t>
  </si>
  <si>
    <t>435677 E. Highway 60 Vinita, OK 74301</t>
  </si>
  <si>
    <t>Nowata</t>
  </si>
  <si>
    <t>0811B</t>
  </si>
  <si>
    <t>254 Vinita Road Nowata, OK 74048</t>
  </si>
  <si>
    <t>Tulsa</t>
  </si>
  <si>
    <t>0811C</t>
  </si>
  <si>
    <t>4002 N. Mingo Valley Expressway Tulsa, OK 74116</t>
  </si>
  <si>
    <t>Osage</t>
  </si>
  <si>
    <t>0811D</t>
  </si>
  <si>
    <t>27045 Highway 60 Pawhuska, OK 74056</t>
  </si>
  <si>
    <t>Ottawa</t>
  </si>
  <si>
    <t>0811E</t>
  </si>
  <si>
    <t>12560 S. Highway 69 Miami, OK 74354</t>
  </si>
  <si>
    <t>Washington</t>
  </si>
  <si>
    <t>0811F</t>
  </si>
  <si>
    <t>3321 Yorman Road Bartlesville, OK 74006</t>
  </si>
  <si>
    <t>Rogers</t>
  </si>
  <si>
    <t>0811G</t>
  </si>
  <si>
    <t>12802 E. 470 Road Claremore, OK 74017</t>
  </si>
  <si>
    <t>Delaware</t>
  </si>
  <si>
    <t>0811H</t>
  </si>
  <si>
    <t>2410 W. Highway 20 Jay, OK 74346</t>
  </si>
  <si>
    <t>Pawnee</t>
  </si>
  <si>
    <t>0811J</t>
  </si>
  <si>
    <t>48701 E. Highway 64 Pawnee, OK 74058</t>
  </si>
  <si>
    <t>Mayes</t>
  </si>
  <si>
    <t>0811K</t>
  </si>
  <si>
    <t>2404 N. Highway 69 Pryor, OK 74361</t>
  </si>
  <si>
    <t>Creek</t>
  </si>
  <si>
    <t>0811M</t>
  </si>
  <si>
    <t>34380 W. Highway 66 Bristow, OK 74010</t>
  </si>
  <si>
    <t>08510</t>
  </si>
  <si>
    <t xml:space="preserve">4002 N. Mingo Valley Expressway Tulsa, OK 74116 </t>
  </si>
  <si>
    <t>Claremore</t>
  </si>
  <si>
    <t>08530</t>
  </si>
  <si>
    <t>25825B South Hwy. 66 Claremore, OK 74017</t>
  </si>
  <si>
    <t>Sand Springs</t>
  </si>
  <si>
    <t>08540</t>
  </si>
  <si>
    <t>11302 W. 57th Place South Sand Springs, OK 74063</t>
  </si>
  <si>
    <t>08000</t>
  </si>
  <si>
    <t>08010</t>
  </si>
  <si>
    <t>Div Wide Constuction Survey</t>
  </si>
  <si>
    <t>08550</t>
  </si>
  <si>
    <t>0812A</t>
  </si>
  <si>
    <t xml:space="preserve">Bridge Crew </t>
  </si>
  <si>
    <t>0812B</t>
  </si>
  <si>
    <t>Tulsa Metro Crew</t>
  </si>
  <si>
    <t>0812C</t>
  </si>
  <si>
    <t>Div Wide Maint Crew D</t>
  </si>
  <si>
    <t>0812D</t>
  </si>
  <si>
    <t>0814A</t>
  </si>
  <si>
    <t xml:space="preserve">Equipment </t>
  </si>
  <si>
    <t>0815A</t>
  </si>
  <si>
    <t xml:space="preserve">Material </t>
  </si>
  <si>
    <t>Central Garage</t>
  </si>
  <si>
    <t>JC040</t>
  </si>
  <si>
    <t>200 NE 21st ST Oklahoma City, OK 73105</t>
  </si>
  <si>
    <t>Sign Shop</t>
  </si>
  <si>
    <t>HF040</t>
  </si>
  <si>
    <t xml:space="preserve">5201 N.E. 122nd Edmond ok 73013 </t>
  </si>
  <si>
    <t xml:space="preserve">Materials </t>
  </si>
  <si>
    <t>JB000</t>
  </si>
  <si>
    <t>5201 N.E. 122nd Building 4005 Edmond ok 73013 / 200 NE 21st St Oklahoma City, OK 73105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</si>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</sst>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b/>
      <sz val="11"/>
      <color theme="0"/>
      <name val="Trebuchet MS"/>
      <family val="2"/>
      <scheme val="minor"/>
    </font>
    <font>
      <b/>
      <sz val="14"/>
      <color theme="0"/>
      <name val="Times New Roman"/>
      <family val="1"/>
    </font>
    <font>
      <b/>
      <sz val="13"/>
      <color theme="3"/>
      <name val="Trebuchet MS"/>
      <family val="2"/>
      <scheme val="minor"/>
    </font>
    <font>
      <sz val="8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0F4FA"/>
      </patternFill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indexed="64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indexed="64"/>
      </right>
      <top style="thin">
        <color rgb="FF97999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2" borderId="1" applyNumberFormat="0" applyAlignment="0" applyProtection="0"/>
    <xf numFmtId="0" fontId="4" fillId="0" borderId="2" applyNumberFormat="0" applyFill="0" applyAlignment="0" applyProtection="0"/>
  </cellStyleXfs>
  <cellXfs count="28">
    <xf numFmtId="0" fontId="0" fillId="0" borderId="0" xfId="0"/>
    <xf numFmtId="49" fontId="0" fillId="0" borderId="0" xfId="0" applyNumberFormat="1" applyAlignment="1">
      <alignment horizontal="center"/>
    </xf>
    <xf numFmtId="0" fontId="3" fillId="2" borderId="1" xfId="2" applyFont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0" xfId="1" applyNumberFormat="1" applyFont="1"/>
    <xf numFmtId="49" fontId="0" fillId="0" borderId="0" xfId="0" applyNumberFormat="1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Fill="1"/>
    <xf numFmtId="164" fontId="0" fillId="0" borderId="0" xfId="1" applyNumberFormat="1" applyFont="1" applyFill="1" applyBorder="1" applyAlignment="1">
      <alignment horizontal="center"/>
    </xf>
    <xf numFmtId="0" fontId="3" fillId="2" borderId="1" xfId="2" applyFont="1" applyBorder="1" applyAlignment="1">
      <alignment horizontal="center"/>
    </xf>
    <xf numFmtId="0" fontId="0" fillId="0" borderId="0" xfId="0" applyBorder="1"/>
    <xf numFmtId="49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/>
    </xf>
    <xf numFmtId="0" fontId="4" fillId="0" borderId="2" xfId="3"/>
    <xf numFmtId="0" fontId="5" fillId="3" borderId="5" xfId="0" applyFont="1" applyFill="1" applyBorder="1" applyAlignment="1">
      <alignment horizontal="left" vertical="top"/>
    </xf>
    <xf numFmtId="0" fontId="5" fillId="4" borderId="6" xfId="0" applyFont="1" applyFill="1" applyBorder="1" applyAlignment="1">
      <alignment horizontal="left" vertical="top"/>
    </xf>
    <xf numFmtId="0" fontId="5" fillId="3" borderId="8" xfId="0" applyFont="1" applyFill="1" applyBorder="1" applyAlignment="1">
      <alignment horizontal="left" vertical="top"/>
    </xf>
    <xf numFmtId="0" fontId="5" fillId="4" borderId="7" xfId="0" applyFont="1" applyFill="1" applyBorder="1" applyAlignment="1">
      <alignment horizontal="left" vertical="top"/>
    </xf>
    <xf numFmtId="0" fontId="5" fillId="3" borderId="5" xfId="0" applyFont="1" applyFill="1" applyBorder="1" applyAlignment="1">
      <alignment horizontal="left" vertical="top" wrapText="1"/>
    </xf>
    <xf numFmtId="0" fontId="5" fillId="4" borderId="6" xfId="0" applyFont="1" applyFill="1" applyBorder="1" applyAlignment="1">
      <alignment horizontal="left" vertical="top" wrapText="1"/>
    </xf>
    <xf numFmtId="0" fontId="5" fillId="3" borderId="8" xfId="0" applyFont="1" applyFill="1" applyBorder="1" applyAlignment="1">
      <alignment horizontal="left" vertical="top" wrapText="1"/>
    </xf>
    <xf numFmtId="0" fontId="5" fillId="4" borderId="7" xfId="0" applyFont="1" applyFill="1" applyBorder="1" applyAlignment="1">
      <alignment horizontal="left" vertical="top" wrapText="1"/>
    </xf>
    <xf numFmtId="0" fontId="0" fillId="4" borderId="7" xfId="0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4">
    <cellStyle name="Check Cell" xfId="2" builtinId="23"/>
    <cellStyle name="Comma" xfId="1" builtinId="3"/>
    <cellStyle name="Heading 2" xfId="3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Facet">
  <a:themeElements>
    <a:clrScheme name="Facet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">
      <a:majorFont>
        <a:latin typeface="Trebuchet MS" panose="020B0603020202020204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Facet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lumMod val="110000"/>
              </a:schemeClr>
            </a:gs>
            <a:gs pos="88000">
              <a:schemeClr val="phClr">
                <a:tint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0000"/>
              </a:schemeClr>
            </a:gs>
            <a:gs pos="78000">
              <a:schemeClr val="phClr">
                <a:shade val="94000"/>
                <a:lumMod val="94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23"/>
  <sheetViews>
    <sheetView tabSelected="1" workbookViewId="0">
      <selection activeCell="G18" sqref="G18"/>
    </sheetView>
  </sheetViews>
  <sheetFormatPr defaultRowHeight="16.5" x14ac:dyDescent="0.3"/>
  <cols>
    <col min="3" max="3" width="9.625" customWidth="1"/>
    <col min="4" max="4" width="11.875" customWidth="1"/>
    <col min="5" max="5" width="4.875" customWidth="1"/>
    <col min="6" max="6" width="10.5" customWidth="1"/>
    <col min="7" max="7" width="13.25" customWidth="1"/>
    <col min="9" max="9" width="8.125" bestFit="1" customWidth="1"/>
    <col min="10" max="10" width="12.375" customWidth="1"/>
    <col min="11" max="11" width="13.5" bestFit="1" customWidth="1"/>
    <col min="13" max="13" width="12.375" bestFit="1" customWidth="1"/>
    <col min="14" max="14" width="10.875" bestFit="1" customWidth="1"/>
  </cols>
  <sheetData>
    <row r="3" spans="1:21" x14ac:dyDescent="0.3">
      <c r="A3" s="26" t="s">
        <v>0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</row>
    <row r="4" spans="1:21" x14ac:dyDescent="0.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1" x14ac:dyDescent="0.3">
      <c r="A5" s="27" t="s">
        <v>1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</row>
    <row r="7" spans="1:21" ht="18.75" thickBot="1" x14ac:dyDescent="0.4">
      <c r="H7" s="15" t="s">
        <v>2</v>
      </c>
      <c r="I7" s="15" t="s">
        <v>3</v>
      </c>
      <c r="J7" s="15" t="s">
        <v>4</v>
      </c>
      <c r="K7" s="15" t="s">
        <v>5</v>
      </c>
      <c r="L7" s="15" t="s">
        <v>6</v>
      </c>
      <c r="M7" s="15" t="s">
        <v>7</v>
      </c>
    </row>
    <row r="8" spans="1:21" ht="17.25" thickTop="1" x14ac:dyDescent="0.3">
      <c r="H8">
        <v>1</v>
      </c>
      <c r="I8">
        <f>COUNTA('Div 1'!A2:A9)</f>
        <v>8</v>
      </c>
      <c r="J8">
        <f>COUNTA('Div 1'!B12:B13)</f>
        <v>2</v>
      </c>
      <c r="K8">
        <f>COUNTA('Div 1'!B16:B17)</f>
        <v>2</v>
      </c>
      <c r="L8">
        <f>COUNTA('Div 1'!A20:A26)</f>
        <v>7</v>
      </c>
      <c r="M8">
        <f t="shared" ref="M8:M16" si="0">SUM(I8:L8)</f>
        <v>19</v>
      </c>
    </row>
    <row r="9" spans="1:21" x14ac:dyDescent="0.3">
      <c r="H9">
        <v>2</v>
      </c>
      <c r="I9">
        <f>COUNTA('Div 2'!A2:A10)</f>
        <v>9</v>
      </c>
      <c r="J9">
        <v>0</v>
      </c>
      <c r="K9">
        <f>COUNTA('Div 2'!A14:A17)</f>
        <v>4</v>
      </c>
      <c r="L9">
        <v>5</v>
      </c>
      <c r="M9">
        <f t="shared" si="0"/>
        <v>18</v>
      </c>
    </row>
    <row r="10" spans="1:21" x14ac:dyDescent="0.3">
      <c r="H10">
        <v>3</v>
      </c>
      <c r="I10">
        <f>COUNTA('Div 3'!A2:A12)</f>
        <v>11</v>
      </c>
      <c r="J10">
        <f>COUNT('Div 3'!A15:A16)</f>
        <v>0</v>
      </c>
      <c r="K10">
        <f>COUNTA('Div 3'!A19:A21)</f>
        <v>3</v>
      </c>
      <c r="L10">
        <f>COUNTA('Div 3'!A24:A28)</f>
        <v>5</v>
      </c>
      <c r="M10">
        <f t="shared" si="0"/>
        <v>19</v>
      </c>
    </row>
    <row r="11" spans="1:21" x14ac:dyDescent="0.3">
      <c r="H11">
        <v>4</v>
      </c>
      <c r="I11">
        <f>COUNTA('Div 4'!A2:A8)</f>
        <v>7</v>
      </c>
      <c r="J11">
        <f>COUNTA('Div 4'!A11:A12)</f>
        <v>2</v>
      </c>
      <c r="K11">
        <f>COUNTA('Div 4'!A15:A20)</f>
        <v>6</v>
      </c>
      <c r="L11">
        <f>COUNTA('Div 4'!A23:A31)</f>
        <v>9</v>
      </c>
      <c r="M11">
        <f t="shared" si="0"/>
        <v>24</v>
      </c>
    </row>
    <row r="12" spans="1:21" x14ac:dyDescent="0.3">
      <c r="H12">
        <v>5</v>
      </c>
      <c r="I12">
        <f>COUNTA('Div 5'!A2:A12)</f>
        <v>11</v>
      </c>
      <c r="J12">
        <f>COUNTA('Div 5'!A15:A16)</f>
        <v>2</v>
      </c>
      <c r="K12">
        <f>COUNTA('Div 5'!A19:A20)</f>
        <v>2</v>
      </c>
      <c r="L12">
        <f>COUNTA('Div 5'!A23:A29)</f>
        <v>7</v>
      </c>
      <c r="M12">
        <f t="shared" si="0"/>
        <v>22</v>
      </c>
    </row>
    <row r="13" spans="1:21" x14ac:dyDescent="0.3">
      <c r="H13">
        <v>6</v>
      </c>
      <c r="I13">
        <f>COUNTA('Div 6'!A2:A10)</f>
        <v>9</v>
      </c>
      <c r="J13">
        <v>0</v>
      </c>
      <c r="K13">
        <f>COUNTA('Div 6'!A13:A14)</f>
        <v>2</v>
      </c>
      <c r="L13">
        <f>COUNTA('Div 6'!A17:A23)</f>
        <v>7</v>
      </c>
      <c r="M13">
        <f t="shared" si="0"/>
        <v>18</v>
      </c>
    </row>
    <row r="14" spans="1:21" x14ac:dyDescent="0.3">
      <c r="H14">
        <v>7</v>
      </c>
      <c r="I14">
        <f>COUNTA('Div 7'!A2:A10)</f>
        <v>9</v>
      </c>
      <c r="J14">
        <f>COUNTA('Div 7'!A13)</f>
        <v>1</v>
      </c>
      <c r="K14">
        <f>COUNTA('Div 7'!A16:A18)</f>
        <v>3</v>
      </c>
      <c r="L14">
        <f>COUNTA('Div 7'!A21:A27)</f>
        <v>7</v>
      </c>
      <c r="M14">
        <f t="shared" si="0"/>
        <v>20</v>
      </c>
    </row>
    <row r="15" spans="1:21" x14ac:dyDescent="0.3">
      <c r="H15">
        <v>8</v>
      </c>
      <c r="I15">
        <f>COUNTA('Div 8'!A2:A12)</f>
        <v>11</v>
      </c>
      <c r="J15">
        <v>0</v>
      </c>
      <c r="K15">
        <f>COUNTA('Div 8'!A15:A17)</f>
        <v>3</v>
      </c>
      <c r="L15">
        <f>COUNTA('Div 8'!A20:A29)</f>
        <v>10</v>
      </c>
      <c r="M15">
        <f t="shared" si="0"/>
        <v>24</v>
      </c>
    </row>
    <row r="16" spans="1:21" x14ac:dyDescent="0.3">
      <c r="H16">
        <v>9</v>
      </c>
      <c r="I16">
        <v>0</v>
      </c>
      <c r="J16">
        <v>0</v>
      </c>
      <c r="K16">
        <v>0</v>
      </c>
      <c r="L16">
        <f>COUNTA('Div 9'!A2:A4)</f>
        <v>3</v>
      </c>
      <c r="M16">
        <f t="shared" si="0"/>
        <v>3</v>
      </c>
    </row>
    <row r="17" spans="7:14" x14ac:dyDescent="0.3">
      <c r="G17" t="s">
        <v>1173</v>
      </c>
      <c r="I17">
        <f>SUM(I8:I16)</f>
        <v>75</v>
      </c>
      <c r="J17">
        <f t="shared" ref="J17:L17" si="1">SUM(J8:J16)</f>
        <v>7</v>
      </c>
      <c r="K17">
        <f t="shared" si="1"/>
        <v>25</v>
      </c>
      <c r="L17">
        <f t="shared" si="1"/>
        <v>60</v>
      </c>
      <c r="M17">
        <f>SUM(M8:M16)</f>
        <v>167</v>
      </c>
    </row>
    <row r="22" spans="7:14" x14ac:dyDescent="0.3">
      <c r="L22" s="25" t="s">
        <v>8</v>
      </c>
      <c r="M22" s="25"/>
      <c r="N22" s="4">
        <f>'Div 1'!E31+'Div 2'!E30+'Div 3'!E31+'Div 4'!E34+'Div 5'!E31+'Div 6'!E27+'Div 7'!E30+'Div 8'!E32+'Div 9'!G8</f>
        <v>14390</v>
      </c>
    </row>
    <row r="23" spans="7:14" x14ac:dyDescent="0.3">
      <c r="L23" s="25" t="s">
        <v>9</v>
      </c>
      <c r="M23" s="25"/>
      <c r="N23" s="4">
        <f>'Div 1'!F31+'Div 2'!F30+'Div 3'!F31+'Div 4'!F34+'Div 5'!F31+'Div 6'!F27+'Div 7'!F30+'Div 8'!F32+'Div 9'!H8</f>
        <v>2210717.3430999997</v>
      </c>
    </row>
  </sheetData>
  <mergeCells count="4">
    <mergeCell ref="L22:M22"/>
    <mergeCell ref="L23:M23"/>
    <mergeCell ref="A3:U3"/>
    <mergeCell ref="A5:U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1"/>
  <sheetViews>
    <sheetView topLeftCell="A91" workbookViewId="0">
      <selection activeCell="G14" sqref="G14"/>
    </sheetView>
  </sheetViews>
  <sheetFormatPr defaultRowHeight="16.5" x14ac:dyDescent="0.3"/>
  <cols>
    <col min="1" max="1" width="6.75" style="6" bestFit="1" customWidth="1"/>
    <col min="2" max="2" width="20" style="6" bestFit="1" customWidth="1"/>
    <col min="3" max="3" width="11.125" style="6" bestFit="1" customWidth="1"/>
    <col min="4" max="4" width="14.375" style="6" bestFit="1" customWidth="1"/>
  </cols>
  <sheetData>
    <row r="1" spans="1:4" x14ac:dyDescent="0.3">
      <c r="A1" s="16" t="s">
        <v>10</v>
      </c>
      <c r="B1" s="16" t="s">
        <v>11</v>
      </c>
      <c r="C1" s="16" t="s">
        <v>12</v>
      </c>
      <c r="D1" s="18" t="s">
        <v>13</v>
      </c>
    </row>
    <row r="2" spans="1:4" x14ac:dyDescent="0.3">
      <c r="A2" s="17" t="s">
        <v>14</v>
      </c>
      <c r="B2" s="17" t="s">
        <v>15</v>
      </c>
      <c r="C2" s="17" t="s">
        <v>16</v>
      </c>
      <c r="D2" s="19" t="s">
        <v>17</v>
      </c>
    </row>
    <row r="3" spans="1:4" x14ac:dyDescent="0.3">
      <c r="A3" s="17" t="s">
        <v>18</v>
      </c>
      <c r="B3" s="17" t="s">
        <v>19</v>
      </c>
      <c r="C3" s="17" t="s">
        <v>20</v>
      </c>
      <c r="D3" s="19" t="s">
        <v>21</v>
      </c>
    </row>
    <row r="4" spans="1:4" x14ac:dyDescent="0.3">
      <c r="A4" s="17" t="s">
        <v>22</v>
      </c>
      <c r="B4" s="17" t="s">
        <v>23</v>
      </c>
      <c r="C4" s="17" t="s">
        <v>24</v>
      </c>
      <c r="D4" s="19" t="s">
        <v>25</v>
      </c>
    </row>
    <row r="5" spans="1:4" x14ac:dyDescent="0.3">
      <c r="A5" s="17" t="s">
        <v>26</v>
      </c>
      <c r="B5" s="17" t="s">
        <v>23</v>
      </c>
      <c r="C5" s="17" t="s">
        <v>27</v>
      </c>
      <c r="D5" s="19" t="s">
        <v>28</v>
      </c>
    </row>
    <row r="6" spans="1:4" x14ac:dyDescent="0.3">
      <c r="A6" s="17" t="s">
        <v>29</v>
      </c>
      <c r="B6" s="17" t="s">
        <v>30</v>
      </c>
      <c r="C6" s="17" t="s">
        <v>31</v>
      </c>
      <c r="D6" s="19" t="s">
        <v>32</v>
      </c>
    </row>
    <row r="7" spans="1:4" x14ac:dyDescent="0.3">
      <c r="A7" s="17" t="s">
        <v>33</v>
      </c>
      <c r="B7" s="17" t="s">
        <v>34</v>
      </c>
      <c r="C7" s="17" t="s">
        <v>35</v>
      </c>
      <c r="D7" s="19" t="s">
        <v>36</v>
      </c>
    </row>
    <row r="8" spans="1:4" x14ac:dyDescent="0.3">
      <c r="A8" s="17" t="s">
        <v>37</v>
      </c>
      <c r="B8" s="17" t="s">
        <v>38</v>
      </c>
      <c r="C8" s="17" t="s">
        <v>39</v>
      </c>
      <c r="D8" s="19" t="s">
        <v>40</v>
      </c>
    </row>
    <row r="9" spans="1:4" x14ac:dyDescent="0.3">
      <c r="A9" s="17" t="s">
        <v>41</v>
      </c>
      <c r="B9" s="17" t="s">
        <v>38</v>
      </c>
      <c r="C9" s="17" t="s">
        <v>42</v>
      </c>
      <c r="D9" s="19" t="s">
        <v>43</v>
      </c>
    </row>
    <row r="10" spans="1:4" x14ac:dyDescent="0.3">
      <c r="A10" s="17" t="s">
        <v>44</v>
      </c>
      <c r="B10" s="17" t="s">
        <v>38</v>
      </c>
      <c r="C10" s="17" t="s">
        <v>45</v>
      </c>
      <c r="D10" s="19" t="s">
        <v>46</v>
      </c>
    </row>
    <row r="11" spans="1:4" x14ac:dyDescent="0.3">
      <c r="A11" s="17" t="s">
        <v>47</v>
      </c>
      <c r="B11" s="17" t="s">
        <v>48</v>
      </c>
      <c r="C11" s="17" t="s">
        <v>49</v>
      </c>
      <c r="D11" s="19" t="s">
        <v>50</v>
      </c>
    </row>
    <row r="12" spans="1:4" x14ac:dyDescent="0.3">
      <c r="A12" s="17" t="s">
        <v>51</v>
      </c>
      <c r="B12" s="17" t="s">
        <v>52</v>
      </c>
      <c r="C12" s="17" t="s">
        <v>53</v>
      </c>
      <c r="D12" s="19" t="s">
        <v>54</v>
      </c>
    </row>
    <row r="13" spans="1:4" x14ac:dyDescent="0.3">
      <c r="A13" s="17" t="s">
        <v>55</v>
      </c>
      <c r="B13" s="17" t="s">
        <v>56</v>
      </c>
      <c r="C13" s="17" t="s">
        <v>57</v>
      </c>
      <c r="D13" s="19" t="s">
        <v>58</v>
      </c>
    </row>
    <row r="14" spans="1:4" x14ac:dyDescent="0.3">
      <c r="A14" s="17" t="s">
        <v>59</v>
      </c>
      <c r="B14" s="17" t="s">
        <v>60</v>
      </c>
      <c r="C14" s="17" t="s">
        <v>61</v>
      </c>
      <c r="D14" s="19" t="s">
        <v>62</v>
      </c>
    </row>
    <row r="15" spans="1:4" x14ac:dyDescent="0.3">
      <c r="A15" s="17" t="s">
        <v>63</v>
      </c>
      <c r="B15" s="17" t="s">
        <v>64</v>
      </c>
      <c r="C15" s="17" t="s">
        <v>65</v>
      </c>
      <c r="D15" s="19"/>
    </row>
    <row r="16" spans="1:4" x14ac:dyDescent="0.3">
      <c r="A16" s="17" t="s">
        <v>66</v>
      </c>
      <c r="B16" s="17" t="s">
        <v>67</v>
      </c>
      <c r="C16" s="17" t="s">
        <v>68</v>
      </c>
      <c r="D16" s="19" t="s">
        <v>69</v>
      </c>
    </row>
    <row r="17" spans="1:4" x14ac:dyDescent="0.3">
      <c r="A17" s="17" t="s">
        <v>70</v>
      </c>
      <c r="B17" s="17" t="s">
        <v>67</v>
      </c>
      <c r="C17" s="17" t="s">
        <v>68</v>
      </c>
      <c r="D17" s="19" t="s">
        <v>71</v>
      </c>
    </row>
    <row r="18" spans="1:4" x14ac:dyDescent="0.3">
      <c r="A18" s="17" t="s">
        <v>72</v>
      </c>
      <c r="B18" s="17" t="s">
        <v>73</v>
      </c>
      <c r="C18" s="17" t="s">
        <v>74</v>
      </c>
      <c r="D18" s="19" t="s">
        <v>75</v>
      </c>
    </row>
    <row r="19" spans="1:4" x14ac:dyDescent="0.3">
      <c r="A19" s="17" t="s">
        <v>76</v>
      </c>
      <c r="B19" s="17" t="s">
        <v>73</v>
      </c>
      <c r="C19" s="17" t="s">
        <v>77</v>
      </c>
      <c r="D19" s="19"/>
    </row>
    <row r="20" spans="1:4" x14ac:dyDescent="0.3">
      <c r="A20" s="17" t="s">
        <v>78</v>
      </c>
      <c r="B20" s="17" t="s">
        <v>73</v>
      </c>
      <c r="C20" s="17" t="s">
        <v>79</v>
      </c>
      <c r="D20" s="19" t="s">
        <v>80</v>
      </c>
    </row>
    <row r="21" spans="1:4" x14ac:dyDescent="0.3">
      <c r="A21" s="17" t="s">
        <v>81</v>
      </c>
      <c r="B21" s="17" t="s">
        <v>82</v>
      </c>
      <c r="C21" s="17" t="s">
        <v>83</v>
      </c>
      <c r="D21" s="19" t="s">
        <v>84</v>
      </c>
    </row>
    <row r="22" spans="1:4" x14ac:dyDescent="0.3">
      <c r="A22" s="17" t="s">
        <v>85</v>
      </c>
      <c r="B22" s="17" t="s">
        <v>86</v>
      </c>
      <c r="C22" s="17" t="s">
        <v>87</v>
      </c>
      <c r="D22" s="19" t="s">
        <v>88</v>
      </c>
    </row>
    <row r="23" spans="1:4" x14ac:dyDescent="0.3">
      <c r="A23" s="17" t="s">
        <v>89</v>
      </c>
      <c r="B23" s="17" t="s">
        <v>90</v>
      </c>
      <c r="C23" s="17" t="s">
        <v>91</v>
      </c>
      <c r="D23" s="19" t="s">
        <v>92</v>
      </c>
    </row>
    <row r="24" spans="1:4" x14ac:dyDescent="0.3">
      <c r="A24" s="17" t="s">
        <v>93</v>
      </c>
      <c r="B24" s="17" t="s">
        <v>94</v>
      </c>
      <c r="C24" s="17" t="s">
        <v>95</v>
      </c>
      <c r="D24" s="19" t="s">
        <v>96</v>
      </c>
    </row>
    <row r="25" spans="1:4" x14ac:dyDescent="0.3">
      <c r="A25" s="17" t="s">
        <v>97</v>
      </c>
      <c r="B25" s="17" t="s">
        <v>94</v>
      </c>
      <c r="C25" s="17"/>
      <c r="D25" s="19" t="s">
        <v>98</v>
      </c>
    </row>
    <row r="26" spans="1:4" x14ac:dyDescent="0.3">
      <c r="A26" s="17" t="s">
        <v>99</v>
      </c>
      <c r="B26" s="17" t="s">
        <v>100</v>
      </c>
      <c r="C26" s="17" t="s">
        <v>101</v>
      </c>
      <c r="D26" s="19" t="s">
        <v>102</v>
      </c>
    </row>
    <row r="27" spans="1:4" x14ac:dyDescent="0.3">
      <c r="A27" s="17" t="s">
        <v>103</v>
      </c>
      <c r="B27" s="17" t="s">
        <v>104</v>
      </c>
      <c r="C27" s="17" t="s">
        <v>105</v>
      </c>
      <c r="D27" s="19"/>
    </row>
    <row r="28" spans="1:4" x14ac:dyDescent="0.3">
      <c r="A28" s="17" t="s">
        <v>106</v>
      </c>
      <c r="B28" s="17" t="s">
        <v>107</v>
      </c>
      <c r="C28" s="17" t="s">
        <v>108</v>
      </c>
      <c r="D28" s="19" t="s">
        <v>109</v>
      </c>
    </row>
    <row r="29" spans="1:4" x14ac:dyDescent="0.3">
      <c r="A29" s="17" t="s">
        <v>110</v>
      </c>
      <c r="B29" s="17" t="s">
        <v>111</v>
      </c>
      <c r="C29" s="17" t="s">
        <v>112</v>
      </c>
      <c r="D29" s="19" t="s">
        <v>113</v>
      </c>
    </row>
    <row r="30" spans="1:4" x14ac:dyDescent="0.3">
      <c r="A30" s="17" t="s">
        <v>114</v>
      </c>
      <c r="B30" s="17" t="s">
        <v>115</v>
      </c>
      <c r="C30" s="17" t="s">
        <v>116</v>
      </c>
      <c r="D30" s="19" t="s">
        <v>117</v>
      </c>
    </row>
    <row r="31" spans="1:4" x14ac:dyDescent="0.3">
      <c r="A31" s="17" t="s">
        <v>118</v>
      </c>
      <c r="B31" s="17" t="s">
        <v>107</v>
      </c>
      <c r="C31" s="17" t="s">
        <v>119</v>
      </c>
      <c r="D31" s="19" t="s">
        <v>120</v>
      </c>
    </row>
    <row r="32" spans="1:4" x14ac:dyDescent="0.3">
      <c r="A32" s="17" t="s">
        <v>121</v>
      </c>
      <c r="B32" s="17" t="s">
        <v>122</v>
      </c>
      <c r="C32" s="17" t="s">
        <v>123</v>
      </c>
      <c r="D32" s="19" t="s">
        <v>124</v>
      </c>
    </row>
    <row r="33" spans="1:4" x14ac:dyDescent="0.3">
      <c r="A33" s="17" t="s">
        <v>125</v>
      </c>
      <c r="B33" s="17" t="s">
        <v>126</v>
      </c>
      <c r="C33" s="17" t="s">
        <v>127</v>
      </c>
      <c r="D33" s="19" t="s">
        <v>128</v>
      </c>
    </row>
    <row r="34" spans="1:4" x14ac:dyDescent="0.3">
      <c r="A34" s="17" t="s">
        <v>129</v>
      </c>
      <c r="B34" s="17" t="s">
        <v>130</v>
      </c>
      <c r="C34" s="17" t="s">
        <v>131</v>
      </c>
      <c r="D34" s="19" t="s">
        <v>132</v>
      </c>
    </row>
    <row r="35" spans="1:4" x14ac:dyDescent="0.3">
      <c r="A35" s="17" t="s">
        <v>133</v>
      </c>
      <c r="B35" s="17" t="s">
        <v>130</v>
      </c>
      <c r="C35" s="17" t="s">
        <v>134</v>
      </c>
      <c r="D35" s="19" t="s">
        <v>135</v>
      </c>
    </row>
    <row r="36" spans="1:4" x14ac:dyDescent="0.3">
      <c r="A36" s="17" t="s">
        <v>136</v>
      </c>
      <c r="B36" s="17" t="s">
        <v>130</v>
      </c>
      <c r="C36" s="17" t="s">
        <v>137</v>
      </c>
      <c r="D36" s="19" t="s">
        <v>138</v>
      </c>
    </row>
    <row r="37" spans="1:4" x14ac:dyDescent="0.3">
      <c r="A37" s="17" t="s">
        <v>139</v>
      </c>
      <c r="B37" s="17" t="s">
        <v>130</v>
      </c>
      <c r="C37" s="17" t="s">
        <v>140</v>
      </c>
      <c r="D37" s="19" t="s">
        <v>141</v>
      </c>
    </row>
    <row r="38" spans="1:4" x14ac:dyDescent="0.3">
      <c r="A38" s="17" t="s">
        <v>142</v>
      </c>
      <c r="B38" s="17" t="s">
        <v>143</v>
      </c>
      <c r="C38" s="17" t="s">
        <v>144</v>
      </c>
      <c r="D38" s="19"/>
    </row>
    <row r="39" spans="1:4" x14ac:dyDescent="0.3">
      <c r="A39" s="17" t="s">
        <v>145</v>
      </c>
      <c r="B39" s="17" t="s">
        <v>146</v>
      </c>
      <c r="C39" s="17" t="s">
        <v>147</v>
      </c>
      <c r="D39" s="19" t="s">
        <v>148</v>
      </c>
    </row>
    <row r="40" spans="1:4" x14ac:dyDescent="0.3">
      <c r="A40" s="17" t="s">
        <v>149</v>
      </c>
      <c r="B40" s="17" t="s">
        <v>150</v>
      </c>
      <c r="C40" s="17" t="s">
        <v>151</v>
      </c>
      <c r="D40" s="19" t="s">
        <v>152</v>
      </c>
    </row>
    <row r="41" spans="1:4" x14ac:dyDescent="0.3">
      <c r="A41" s="17" t="s">
        <v>153</v>
      </c>
      <c r="B41" s="17" t="s">
        <v>154</v>
      </c>
      <c r="C41" s="17" t="s">
        <v>155</v>
      </c>
      <c r="D41" s="19" t="s">
        <v>156</v>
      </c>
    </row>
    <row r="42" spans="1:4" x14ac:dyDescent="0.3">
      <c r="A42" s="17" t="s">
        <v>157</v>
      </c>
      <c r="B42" s="17" t="s">
        <v>158</v>
      </c>
      <c r="C42" s="17" t="s">
        <v>159</v>
      </c>
      <c r="D42" s="19" t="s">
        <v>160</v>
      </c>
    </row>
    <row r="43" spans="1:4" x14ac:dyDescent="0.3">
      <c r="A43" s="17" t="s">
        <v>161</v>
      </c>
      <c r="B43" s="17" t="s">
        <v>158</v>
      </c>
      <c r="C43" s="17" t="s">
        <v>162</v>
      </c>
      <c r="D43" s="19" t="s">
        <v>163</v>
      </c>
    </row>
    <row r="44" spans="1:4" x14ac:dyDescent="0.3">
      <c r="A44" s="17" t="s">
        <v>164</v>
      </c>
      <c r="B44" s="17" t="s">
        <v>158</v>
      </c>
      <c r="C44" s="17" t="s">
        <v>162</v>
      </c>
      <c r="D44" s="19" t="s">
        <v>165</v>
      </c>
    </row>
    <row r="45" spans="1:4" x14ac:dyDescent="0.3">
      <c r="A45" s="17" t="s">
        <v>166</v>
      </c>
      <c r="B45" s="17" t="s">
        <v>167</v>
      </c>
      <c r="C45" s="17" t="s">
        <v>168</v>
      </c>
      <c r="D45" s="19" t="s">
        <v>169</v>
      </c>
    </row>
    <row r="46" spans="1:4" x14ac:dyDescent="0.3">
      <c r="A46" s="17" t="s">
        <v>170</v>
      </c>
      <c r="B46" s="17" t="s">
        <v>167</v>
      </c>
      <c r="C46" s="17" t="s">
        <v>171</v>
      </c>
      <c r="D46" s="19" t="s">
        <v>172</v>
      </c>
    </row>
    <row r="47" spans="1:4" x14ac:dyDescent="0.3">
      <c r="A47" s="17" t="s">
        <v>173</v>
      </c>
      <c r="B47" s="17" t="s">
        <v>167</v>
      </c>
      <c r="C47" s="17" t="s">
        <v>171</v>
      </c>
      <c r="D47" s="19" t="s">
        <v>174</v>
      </c>
    </row>
    <row r="48" spans="1:4" x14ac:dyDescent="0.3">
      <c r="A48" s="17" t="s">
        <v>175</v>
      </c>
      <c r="B48" s="17" t="s">
        <v>167</v>
      </c>
      <c r="C48" s="17" t="s">
        <v>176</v>
      </c>
      <c r="D48" s="19" t="s">
        <v>177</v>
      </c>
    </row>
    <row r="49" spans="1:4" x14ac:dyDescent="0.3">
      <c r="A49" s="17" t="s">
        <v>178</v>
      </c>
      <c r="B49" s="17" t="s">
        <v>167</v>
      </c>
      <c r="C49" s="17" t="s">
        <v>179</v>
      </c>
      <c r="D49" s="19" t="s">
        <v>180</v>
      </c>
    </row>
    <row r="50" spans="1:4" x14ac:dyDescent="0.3">
      <c r="A50" s="17" t="s">
        <v>181</v>
      </c>
      <c r="B50" s="17" t="s">
        <v>182</v>
      </c>
      <c r="C50" s="17" t="s">
        <v>183</v>
      </c>
      <c r="D50" s="19" t="s">
        <v>184</v>
      </c>
    </row>
    <row r="51" spans="1:4" x14ac:dyDescent="0.3">
      <c r="A51" s="17" t="s">
        <v>185</v>
      </c>
      <c r="B51" s="17" t="s">
        <v>186</v>
      </c>
      <c r="C51" s="17" t="s">
        <v>187</v>
      </c>
      <c r="D51" s="19" t="s">
        <v>188</v>
      </c>
    </row>
    <row r="52" spans="1:4" x14ac:dyDescent="0.3">
      <c r="A52" s="17" t="s">
        <v>189</v>
      </c>
      <c r="B52" s="17" t="s">
        <v>186</v>
      </c>
      <c r="C52" s="17" t="s">
        <v>190</v>
      </c>
      <c r="D52" s="19" t="s">
        <v>191</v>
      </c>
    </row>
    <row r="53" spans="1:4" x14ac:dyDescent="0.3">
      <c r="A53" s="17" t="s">
        <v>192</v>
      </c>
      <c r="B53" s="17" t="s">
        <v>186</v>
      </c>
      <c r="C53" s="17" t="s">
        <v>193</v>
      </c>
      <c r="D53" s="19"/>
    </row>
    <row r="54" spans="1:4" x14ac:dyDescent="0.3">
      <c r="A54" s="17" t="s">
        <v>194</v>
      </c>
      <c r="B54" s="17" t="s">
        <v>186</v>
      </c>
      <c r="C54" s="17" t="s">
        <v>195</v>
      </c>
      <c r="D54" s="19" t="s">
        <v>196</v>
      </c>
    </row>
    <row r="55" spans="1:4" x14ac:dyDescent="0.3">
      <c r="A55" s="17" t="s">
        <v>197</v>
      </c>
      <c r="B55" s="17" t="s">
        <v>186</v>
      </c>
      <c r="C55" s="17" t="s">
        <v>198</v>
      </c>
      <c r="D55" s="19" t="s">
        <v>199</v>
      </c>
    </row>
    <row r="56" spans="1:4" x14ac:dyDescent="0.3">
      <c r="A56" s="17" t="s">
        <v>200</v>
      </c>
      <c r="B56" s="17" t="s">
        <v>186</v>
      </c>
      <c r="C56" s="17" t="s">
        <v>201</v>
      </c>
      <c r="D56" s="19" t="s">
        <v>202</v>
      </c>
    </row>
    <row r="57" spans="1:4" x14ac:dyDescent="0.3">
      <c r="A57" s="17" t="s">
        <v>203</v>
      </c>
      <c r="B57" s="17" t="s">
        <v>204</v>
      </c>
      <c r="C57" s="17" t="s">
        <v>205</v>
      </c>
      <c r="D57" s="19" t="s">
        <v>206</v>
      </c>
    </row>
    <row r="58" spans="1:4" x14ac:dyDescent="0.3">
      <c r="A58" s="17" t="s">
        <v>207</v>
      </c>
      <c r="B58" s="17" t="s">
        <v>204</v>
      </c>
      <c r="C58" s="17" t="s">
        <v>208</v>
      </c>
      <c r="D58" s="19" t="s">
        <v>209</v>
      </c>
    </row>
    <row r="59" spans="1:4" x14ac:dyDescent="0.3">
      <c r="A59" s="17" t="s">
        <v>210</v>
      </c>
      <c r="B59" s="17" t="s">
        <v>204</v>
      </c>
      <c r="C59" s="17" t="s">
        <v>208</v>
      </c>
      <c r="D59" s="19" t="s">
        <v>211</v>
      </c>
    </row>
    <row r="60" spans="1:4" x14ac:dyDescent="0.3">
      <c r="A60" s="17" t="s">
        <v>212</v>
      </c>
      <c r="B60" s="17" t="s">
        <v>204</v>
      </c>
      <c r="C60" s="17" t="s">
        <v>213</v>
      </c>
      <c r="D60" s="19" t="s">
        <v>214</v>
      </c>
    </row>
    <row r="61" spans="1:4" x14ac:dyDescent="0.3">
      <c r="A61" s="17" t="s">
        <v>215</v>
      </c>
      <c r="B61" s="17" t="s">
        <v>216</v>
      </c>
      <c r="C61" s="17" t="s">
        <v>217</v>
      </c>
      <c r="D61" s="19" t="s">
        <v>218</v>
      </c>
    </row>
    <row r="62" spans="1:4" x14ac:dyDescent="0.3">
      <c r="A62" s="17" t="s">
        <v>219</v>
      </c>
      <c r="B62" s="17" t="s">
        <v>216</v>
      </c>
      <c r="C62" s="17" t="s">
        <v>217</v>
      </c>
      <c r="D62" s="19" t="s">
        <v>220</v>
      </c>
    </row>
    <row r="63" spans="1:4" x14ac:dyDescent="0.3">
      <c r="A63" s="17" t="s">
        <v>221</v>
      </c>
      <c r="B63" s="17" t="s">
        <v>216</v>
      </c>
      <c r="C63" s="17" t="s">
        <v>222</v>
      </c>
      <c r="D63" s="19" t="s">
        <v>223</v>
      </c>
    </row>
    <row r="64" spans="1:4" x14ac:dyDescent="0.3">
      <c r="A64" s="17" t="s">
        <v>224</v>
      </c>
      <c r="B64" s="17" t="s">
        <v>216</v>
      </c>
      <c r="C64" s="17" t="s">
        <v>222</v>
      </c>
      <c r="D64" s="19" t="s">
        <v>225</v>
      </c>
    </row>
    <row r="65" spans="1:4" x14ac:dyDescent="0.3">
      <c r="A65" s="17" t="s">
        <v>226</v>
      </c>
      <c r="B65" s="17" t="s">
        <v>227</v>
      </c>
      <c r="C65" s="17" t="s">
        <v>228</v>
      </c>
      <c r="D65" s="19" t="s">
        <v>229</v>
      </c>
    </row>
    <row r="66" spans="1:4" x14ac:dyDescent="0.3">
      <c r="A66" s="17" t="s">
        <v>230</v>
      </c>
      <c r="B66" s="17" t="s">
        <v>216</v>
      </c>
      <c r="C66" s="17" t="s">
        <v>231</v>
      </c>
      <c r="D66" s="19" t="s">
        <v>232</v>
      </c>
    </row>
    <row r="67" spans="1:4" x14ac:dyDescent="0.3">
      <c r="A67" s="17" t="s">
        <v>233</v>
      </c>
      <c r="B67" s="17" t="s">
        <v>234</v>
      </c>
      <c r="C67" s="17" t="s">
        <v>235</v>
      </c>
      <c r="D67" s="19" t="s">
        <v>132</v>
      </c>
    </row>
    <row r="68" spans="1:4" x14ac:dyDescent="0.3">
      <c r="A68" s="17" t="s">
        <v>236</v>
      </c>
      <c r="B68" s="17" t="s">
        <v>237</v>
      </c>
      <c r="C68" s="17" t="s">
        <v>238</v>
      </c>
      <c r="D68" s="19"/>
    </row>
    <row r="69" spans="1:4" x14ac:dyDescent="0.3">
      <c r="A69" s="17" t="s">
        <v>239</v>
      </c>
      <c r="B69" s="17" t="s">
        <v>240</v>
      </c>
      <c r="C69" s="17" t="s">
        <v>241</v>
      </c>
      <c r="D69" s="19"/>
    </row>
    <row r="70" spans="1:4" x14ac:dyDescent="0.3">
      <c r="A70" s="17" t="s">
        <v>242</v>
      </c>
      <c r="B70" s="17" t="s">
        <v>243</v>
      </c>
      <c r="C70" s="17" t="s">
        <v>244</v>
      </c>
      <c r="D70" s="19" t="s">
        <v>245</v>
      </c>
    </row>
    <row r="71" spans="1:4" x14ac:dyDescent="0.3">
      <c r="A71" s="17" t="s">
        <v>246</v>
      </c>
      <c r="B71" s="17" t="s">
        <v>247</v>
      </c>
      <c r="C71" s="17" t="s">
        <v>248</v>
      </c>
      <c r="D71" s="19" t="s">
        <v>249</v>
      </c>
    </row>
    <row r="72" spans="1:4" x14ac:dyDescent="0.3">
      <c r="A72" s="17" t="s">
        <v>250</v>
      </c>
      <c r="B72" s="17" t="s">
        <v>251</v>
      </c>
      <c r="C72" s="17" t="s">
        <v>252</v>
      </c>
      <c r="D72" s="19" t="s">
        <v>253</v>
      </c>
    </row>
    <row r="73" spans="1:4" x14ac:dyDescent="0.3">
      <c r="A73" s="17" t="s">
        <v>254</v>
      </c>
      <c r="B73" s="17" t="s">
        <v>255</v>
      </c>
      <c r="C73" s="17" t="s">
        <v>256</v>
      </c>
      <c r="D73" s="19" t="s">
        <v>257</v>
      </c>
    </row>
    <row r="74" spans="1:4" x14ac:dyDescent="0.3">
      <c r="A74" s="17" t="s">
        <v>258</v>
      </c>
      <c r="B74" s="17" t="s">
        <v>259</v>
      </c>
      <c r="C74" s="17" t="s">
        <v>260</v>
      </c>
      <c r="D74" s="19" t="s">
        <v>261</v>
      </c>
    </row>
    <row r="75" spans="1:4" x14ac:dyDescent="0.3">
      <c r="A75" s="17" t="s">
        <v>262</v>
      </c>
      <c r="B75" s="17" t="s">
        <v>263</v>
      </c>
      <c r="C75" s="17"/>
      <c r="D75" s="19"/>
    </row>
    <row r="76" spans="1:4" x14ac:dyDescent="0.3">
      <c r="A76" s="17" t="s">
        <v>264</v>
      </c>
      <c r="B76" s="17" t="s">
        <v>265</v>
      </c>
      <c r="C76" s="17" t="s">
        <v>266</v>
      </c>
      <c r="D76" s="19" t="s">
        <v>267</v>
      </c>
    </row>
    <row r="77" spans="1:4" x14ac:dyDescent="0.3">
      <c r="A77" s="17" t="s">
        <v>268</v>
      </c>
      <c r="B77" s="17" t="s">
        <v>269</v>
      </c>
      <c r="C77" s="17" t="s">
        <v>270</v>
      </c>
      <c r="D77" s="19"/>
    </row>
    <row r="78" spans="1:4" x14ac:dyDescent="0.3">
      <c r="A78" s="17" t="s">
        <v>271</v>
      </c>
      <c r="B78" s="17" t="s">
        <v>272</v>
      </c>
      <c r="C78" s="17" t="s">
        <v>273</v>
      </c>
      <c r="D78" s="19" t="s">
        <v>274</v>
      </c>
    </row>
    <row r="79" spans="1:4" x14ac:dyDescent="0.3">
      <c r="A79" s="17" t="s">
        <v>275</v>
      </c>
      <c r="B79" s="17" t="s">
        <v>276</v>
      </c>
      <c r="C79" s="17" t="s">
        <v>277</v>
      </c>
      <c r="D79" s="19" t="s">
        <v>278</v>
      </c>
    </row>
    <row r="80" spans="1:4" x14ac:dyDescent="0.3">
      <c r="A80" s="17" t="s">
        <v>279</v>
      </c>
      <c r="B80" s="17" t="s">
        <v>280</v>
      </c>
      <c r="C80" s="17" t="s">
        <v>281</v>
      </c>
      <c r="D80" s="19"/>
    </row>
    <row r="81" spans="1:4" x14ac:dyDescent="0.3">
      <c r="A81" s="17" t="s">
        <v>282</v>
      </c>
      <c r="B81" s="17" t="s">
        <v>283</v>
      </c>
      <c r="C81" s="17" t="s">
        <v>284</v>
      </c>
      <c r="D81" s="19"/>
    </row>
    <row r="82" spans="1:4" x14ac:dyDescent="0.3">
      <c r="A82" s="17" t="s">
        <v>285</v>
      </c>
      <c r="B82" s="17" t="s">
        <v>286</v>
      </c>
      <c r="C82" s="17" t="s">
        <v>287</v>
      </c>
      <c r="D82" s="19"/>
    </row>
    <row r="83" spans="1:4" x14ac:dyDescent="0.3">
      <c r="A83" s="17" t="s">
        <v>288</v>
      </c>
      <c r="B83" s="17" t="s">
        <v>289</v>
      </c>
      <c r="C83" s="17" t="s">
        <v>290</v>
      </c>
      <c r="D83" s="19"/>
    </row>
    <row r="84" spans="1:4" x14ac:dyDescent="0.3">
      <c r="A84" s="17" t="s">
        <v>291</v>
      </c>
      <c r="B84" s="17" t="s">
        <v>292</v>
      </c>
      <c r="C84" s="17" t="s">
        <v>293</v>
      </c>
      <c r="D84" s="19"/>
    </row>
    <row r="85" spans="1:4" x14ac:dyDescent="0.3">
      <c r="A85" s="17" t="s">
        <v>294</v>
      </c>
      <c r="B85" s="17" t="s">
        <v>295</v>
      </c>
      <c r="C85" s="17" t="s">
        <v>281</v>
      </c>
      <c r="D85" s="19" t="s">
        <v>296</v>
      </c>
    </row>
    <row r="86" spans="1:4" x14ac:dyDescent="0.3">
      <c r="A86" s="17" t="s">
        <v>297</v>
      </c>
      <c r="B86" s="17" t="s">
        <v>286</v>
      </c>
      <c r="C86" s="17" t="s">
        <v>281</v>
      </c>
      <c r="D86" s="19"/>
    </row>
    <row r="87" spans="1:4" x14ac:dyDescent="0.3">
      <c r="A87" s="17" t="s">
        <v>298</v>
      </c>
      <c r="B87" s="17" t="s">
        <v>299</v>
      </c>
      <c r="C87" s="17" t="s">
        <v>281</v>
      </c>
      <c r="D87" s="19"/>
    </row>
    <row r="88" spans="1:4" x14ac:dyDescent="0.3">
      <c r="A88" s="17" t="s">
        <v>300</v>
      </c>
      <c r="B88" s="17" t="s">
        <v>301</v>
      </c>
      <c r="C88" s="17" t="s">
        <v>281</v>
      </c>
      <c r="D88" s="19"/>
    </row>
    <row r="89" spans="1:4" x14ac:dyDescent="0.3">
      <c r="A89" s="17" t="s">
        <v>302</v>
      </c>
      <c r="B89" s="17" t="s">
        <v>303</v>
      </c>
      <c r="C89" s="17" t="s">
        <v>281</v>
      </c>
      <c r="D89" s="19"/>
    </row>
    <row r="90" spans="1:4" x14ac:dyDescent="0.3">
      <c r="A90" s="17" t="s">
        <v>304</v>
      </c>
      <c r="B90" s="17" t="s">
        <v>305</v>
      </c>
      <c r="C90" s="17" t="s">
        <v>281</v>
      </c>
      <c r="D90" s="19"/>
    </row>
    <row r="91" spans="1:4" x14ac:dyDescent="0.3">
      <c r="A91" s="17" t="s">
        <v>306</v>
      </c>
      <c r="B91" s="17" t="s">
        <v>307</v>
      </c>
      <c r="C91" s="17" t="s">
        <v>308</v>
      </c>
      <c r="D91" s="19"/>
    </row>
    <row r="92" spans="1:4" x14ac:dyDescent="0.3">
      <c r="A92" s="17" t="s">
        <v>309</v>
      </c>
      <c r="B92" s="17" t="s">
        <v>310</v>
      </c>
      <c r="C92" s="17" t="s">
        <v>311</v>
      </c>
      <c r="D92" s="19"/>
    </row>
    <row r="93" spans="1:4" x14ac:dyDescent="0.3">
      <c r="A93" s="17" t="s">
        <v>312</v>
      </c>
      <c r="B93" s="17" t="s">
        <v>313</v>
      </c>
      <c r="C93" s="17" t="s">
        <v>314</v>
      </c>
      <c r="D93" s="19"/>
    </row>
    <row r="94" spans="1:4" x14ac:dyDescent="0.3">
      <c r="A94" s="17" t="s">
        <v>315</v>
      </c>
      <c r="B94" s="17" t="s">
        <v>313</v>
      </c>
      <c r="C94" s="17" t="s">
        <v>316</v>
      </c>
      <c r="D94" s="19"/>
    </row>
    <row r="95" spans="1:4" x14ac:dyDescent="0.3">
      <c r="A95" s="17" t="s">
        <v>317</v>
      </c>
      <c r="B95" s="17" t="s">
        <v>318</v>
      </c>
      <c r="C95" s="17" t="s">
        <v>319</v>
      </c>
      <c r="D95" s="19"/>
    </row>
    <row r="96" spans="1:4" x14ac:dyDescent="0.3">
      <c r="A96" s="17" t="s">
        <v>320</v>
      </c>
      <c r="B96" s="17" t="s">
        <v>321</v>
      </c>
      <c r="C96" s="17" t="s">
        <v>322</v>
      </c>
      <c r="D96" s="19"/>
    </row>
    <row r="97" spans="1:4" x14ac:dyDescent="0.3">
      <c r="A97" s="17" t="s">
        <v>323</v>
      </c>
      <c r="B97" s="17" t="s">
        <v>318</v>
      </c>
      <c r="C97" s="17" t="s">
        <v>324</v>
      </c>
      <c r="D97" s="19"/>
    </row>
    <row r="98" spans="1:4" x14ac:dyDescent="0.3">
      <c r="A98" s="17" t="s">
        <v>325</v>
      </c>
      <c r="B98" s="17" t="s">
        <v>318</v>
      </c>
      <c r="C98" s="17" t="s">
        <v>326</v>
      </c>
      <c r="D98" s="19"/>
    </row>
    <row r="99" spans="1:4" x14ac:dyDescent="0.3">
      <c r="A99" s="17" t="s">
        <v>327</v>
      </c>
      <c r="B99" s="17" t="s">
        <v>318</v>
      </c>
      <c r="C99" s="17" t="s">
        <v>328</v>
      </c>
      <c r="D99" s="19"/>
    </row>
    <row r="100" spans="1:4" x14ac:dyDescent="0.3">
      <c r="A100" s="17" t="s">
        <v>329</v>
      </c>
      <c r="B100" s="17" t="s">
        <v>318</v>
      </c>
      <c r="C100" s="17" t="s">
        <v>330</v>
      </c>
      <c r="D100" s="19"/>
    </row>
    <row r="101" spans="1:4" x14ac:dyDescent="0.3">
      <c r="A101" s="17" t="s">
        <v>331</v>
      </c>
      <c r="B101" s="17" t="s">
        <v>318</v>
      </c>
      <c r="C101" s="17" t="s">
        <v>330</v>
      </c>
      <c r="D101" s="19"/>
    </row>
    <row r="102" spans="1:4" x14ac:dyDescent="0.3">
      <c r="A102" s="17" t="s">
        <v>332</v>
      </c>
      <c r="B102" s="17" t="s">
        <v>333</v>
      </c>
      <c r="C102" s="17" t="s">
        <v>334</v>
      </c>
      <c r="D102" s="19"/>
    </row>
    <row r="103" spans="1:4" x14ac:dyDescent="0.3">
      <c r="A103" s="17" t="s">
        <v>335</v>
      </c>
      <c r="B103" s="17" t="s">
        <v>333</v>
      </c>
      <c r="C103" s="17" t="s">
        <v>336</v>
      </c>
      <c r="D103" s="19"/>
    </row>
    <row r="104" spans="1:4" x14ac:dyDescent="0.3">
      <c r="A104" s="17" t="s">
        <v>337</v>
      </c>
      <c r="B104" s="17" t="s">
        <v>333</v>
      </c>
      <c r="C104" s="17" t="s">
        <v>334</v>
      </c>
      <c r="D104" s="19"/>
    </row>
    <row r="105" spans="1:4" x14ac:dyDescent="0.3">
      <c r="A105" s="17" t="s">
        <v>338</v>
      </c>
      <c r="B105" s="17" t="s">
        <v>339</v>
      </c>
      <c r="C105" s="17" t="s">
        <v>340</v>
      </c>
      <c r="D105" s="19"/>
    </row>
    <row r="106" spans="1:4" x14ac:dyDescent="0.3">
      <c r="A106" s="17" t="s">
        <v>341</v>
      </c>
      <c r="B106" s="17" t="s">
        <v>339</v>
      </c>
      <c r="C106" s="17" t="s">
        <v>342</v>
      </c>
      <c r="D106" s="19"/>
    </row>
    <row r="107" spans="1:4" x14ac:dyDescent="0.3">
      <c r="A107" s="17" t="s">
        <v>343</v>
      </c>
      <c r="B107" s="17" t="s">
        <v>339</v>
      </c>
      <c r="C107" s="17" t="s">
        <v>74</v>
      </c>
      <c r="D107" s="19"/>
    </row>
    <row r="108" spans="1:4" x14ac:dyDescent="0.3">
      <c r="A108" s="17" t="s">
        <v>344</v>
      </c>
      <c r="B108" s="17" t="s">
        <v>339</v>
      </c>
      <c r="C108" s="17" t="s">
        <v>345</v>
      </c>
      <c r="D108" s="19"/>
    </row>
    <row r="109" spans="1:4" x14ac:dyDescent="0.3">
      <c r="A109" s="17" t="s">
        <v>346</v>
      </c>
      <c r="B109" s="17" t="s">
        <v>339</v>
      </c>
      <c r="C109" s="17" t="s">
        <v>347</v>
      </c>
      <c r="D109" s="19"/>
    </row>
    <row r="110" spans="1:4" x14ac:dyDescent="0.3">
      <c r="A110" s="17" t="s">
        <v>348</v>
      </c>
      <c r="B110" s="17" t="s">
        <v>349</v>
      </c>
      <c r="C110" s="17"/>
      <c r="D110" s="19"/>
    </row>
    <row r="111" spans="1:4" x14ac:dyDescent="0.3">
      <c r="A111" s="17" t="s">
        <v>350</v>
      </c>
      <c r="B111" s="17" t="s">
        <v>349</v>
      </c>
      <c r="C111" s="17"/>
      <c r="D111" s="19"/>
    </row>
    <row r="112" spans="1:4" x14ac:dyDescent="0.3">
      <c r="A112" s="17" t="s">
        <v>351</v>
      </c>
      <c r="B112" s="17" t="s">
        <v>349</v>
      </c>
      <c r="C112" s="17"/>
      <c r="D112" s="19"/>
    </row>
    <row r="113" spans="1:4" x14ac:dyDescent="0.3">
      <c r="A113" s="17" t="s">
        <v>352</v>
      </c>
      <c r="B113" s="17" t="s">
        <v>353</v>
      </c>
      <c r="C113" s="17"/>
      <c r="D113" s="19"/>
    </row>
    <row r="114" spans="1:4" x14ac:dyDescent="0.3">
      <c r="A114" s="17" t="s">
        <v>354</v>
      </c>
      <c r="B114" s="17" t="s">
        <v>355</v>
      </c>
      <c r="C114" s="17" t="s">
        <v>356</v>
      </c>
      <c r="D114" s="19" t="s">
        <v>357</v>
      </c>
    </row>
    <row r="115" spans="1:4" x14ac:dyDescent="0.3">
      <c r="A115" s="17" t="s">
        <v>358</v>
      </c>
      <c r="B115" s="17" t="s">
        <v>359</v>
      </c>
      <c r="C115" s="17" t="s">
        <v>360</v>
      </c>
      <c r="D115" s="19" t="s">
        <v>361</v>
      </c>
    </row>
    <row r="116" spans="1:4" x14ac:dyDescent="0.3">
      <c r="A116" s="17" t="s">
        <v>362</v>
      </c>
      <c r="B116" s="17" t="s">
        <v>359</v>
      </c>
      <c r="C116" s="17" t="s">
        <v>360</v>
      </c>
      <c r="D116" s="19" t="s">
        <v>363</v>
      </c>
    </row>
    <row r="117" spans="1:4" x14ac:dyDescent="0.3">
      <c r="A117" s="17" t="s">
        <v>364</v>
      </c>
      <c r="B117" s="17" t="s">
        <v>365</v>
      </c>
      <c r="C117" s="17" t="s">
        <v>366</v>
      </c>
      <c r="D117" s="19" t="s">
        <v>367</v>
      </c>
    </row>
    <row r="118" spans="1:4" x14ac:dyDescent="0.3">
      <c r="A118" s="17" t="s">
        <v>368</v>
      </c>
      <c r="B118" s="17" t="s">
        <v>369</v>
      </c>
      <c r="C118" s="17" t="s">
        <v>370</v>
      </c>
      <c r="D118" s="19" t="s">
        <v>371</v>
      </c>
    </row>
    <row r="119" spans="1:4" x14ac:dyDescent="0.3">
      <c r="A119" s="17" t="s">
        <v>372</v>
      </c>
      <c r="B119" s="17" t="s">
        <v>369</v>
      </c>
      <c r="C119" s="17" t="s">
        <v>370</v>
      </c>
      <c r="D119" s="19" t="s">
        <v>373</v>
      </c>
    </row>
    <row r="120" spans="1:4" x14ac:dyDescent="0.3">
      <c r="A120" s="17" t="s">
        <v>374</v>
      </c>
      <c r="B120" s="17" t="s">
        <v>369</v>
      </c>
      <c r="C120" s="17" t="s">
        <v>370</v>
      </c>
      <c r="D120" s="19" t="s">
        <v>375</v>
      </c>
    </row>
    <row r="121" spans="1:4" x14ac:dyDescent="0.3">
      <c r="B121" s="17"/>
      <c r="C121" s="17"/>
      <c r="D121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9"/>
  <sheetViews>
    <sheetView workbookViewId="0">
      <selection activeCell="I21" sqref="I21"/>
    </sheetView>
  </sheetViews>
  <sheetFormatPr defaultRowHeight="16.5" x14ac:dyDescent="0.3"/>
  <cols>
    <col min="1" max="1" width="6.75" bestFit="1" customWidth="1"/>
    <col min="2" max="2" width="13.375" bestFit="1" customWidth="1"/>
    <col min="3" max="3" width="10.875" bestFit="1" customWidth="1"/>
  </cols>
  <sheetData>
    <row r="1" spans="1:3" x14ac:dyDescent="0.3">
      <c r="A1" s="20" t="s">
        <v>10</v>
      </c>
      <c r="B1" s="20" t="s">
        <v>11</v>
      </c>
      <c r="C1" s="22" t="s">
        <v>12</v>
      </c>
    </row>
    <row r="2" spans="1:3" x14ac:dyDescent="0.3">
      <c r="A2" s="21" t="s">
        <v>376</v>
      </c>
      <c r="B2" s="21" t="s">
        <v>377</v>
      </c>
      <c r="C2" s="23" t="s">
        <v>378</v>
      </c>
    </row>
    <row r="3" spans="1:3" x14ac:dyDescent="0.3">
      <c r="A3" s="21" t="s">
        <v>379</v>
      </c>
      <c r="B3" s="21" t="s">
        <v>380</v>
      </c>
      <c r="C3" s="23" t="s">
        <v>381</v>
      </c>
    </row>
    <row r="4" spans="1:3" x14ac:dyDescent="0.3">
      <c r="A4" s="21" t="s">
        <v>382</v>
      </c>
      <c r="B4" s="21" t="s">
        <v>380</v>
      </c>
      <c r="C4" s="23" t="s">
        <v>383</v>
      </c>
    </row>
    <row r="5" spans="1:3" x14ac:dyDescent="0.3">
      <c r="A5" s="21" t="s">
        <v>384</v>
      </c>
      <c r="B5" s="21" t="s">
        <v>216</v>
      </c>
      <c r="C5" s="23" t="s">
        <v>385</v>
      </c>
    </row>
    <row r="6" spans="1:3" x14ac:dyDescent="0.3">
      <c r="A6" s="21" t="s">
        <v>386</v>
      </c>
      <c r="B6" s="21" t="s">
        <v>387</v>
      </c>
      <c r="C6" s="23" t="s">
        <v>388</v>
      </c>
    </row>
    <row r="7" spans="1:3" x14ac:dyDescent="0.3">
      <c r="A7" s="21" t="s">
        <v>389</v>
      </c>
      <c r="B7" s="21" t="s">
        <v>390</v>
      </c>
      <c r="C7" s="23" t="s">
        <v>391</v>
      </c>
    </row>
    <row r="8" spans="1:3" ht="22.5" x14ac:dyDescent="0.3">
      <c r="A8" s="21" t="s">
        <v>392</v>
      </c>
      <c r="B8" s="21" t="s">
        <v>393</v>
      </c>
      <c r="C8" s="23" t="s">
        <v>394</v>
      </c>
    </row>
    <row r="9" spans="1:3" x14ac:dyDescent="0.3">
      <c r="A9" s="21" t="s">
        <v>395</v>
      </c>
      <c r="B9" s="21" t="s">
        <v>396</v>
      </c>
      <c r="C9" s="23" t="s">
        <v>397</v>
      </c>
    </row>
    <row r="10" spans="1:3" ht="22.5" x14ac:dyDescent="0.3">
      <c r="A10" s="21" t="s">
        <v>398</v>
      </c>
      <c r="B10" s="21" t="s">
        <v>399</v>
      </c>
      <c r="C10" s="24"/>
    </row>
    <row r="11" spans="1:3" x14ac:dyDescent="0.3">
      <c r="A11" s="21" t="s">
        <v>400</v>
      </c>
      <c r="B11" s="21" t="s">
        <v>401</v>
      </c>
      <c r="C11" s="23" t="s">
        <v>402</v>
      </c>
    </row>
    <row r="12" spans="1:3" x14ac:dyDescent="0.3">
      <c r="A12" s="21" t="s">
        <v>403</v>
      </c>
      <c r="B12" s="21" t="s">
        <v>401</v>
      </c>
      <c r="C12" s="23" t="s">
        <v>404</v>
      </c>
    </row>
    <row r="13" spans="1:3" x14ac:dyDescent="0.3">
      <c r="A13" s="21" t="s">
        <v>405</v>
      </c>
      <c r="B13" s="21" t="s">
        <v>401</v>
      </c>
      <c r="C13" s="23" t="s">
        <v>404</v>
      </c>
    </row>
    <row r="14" spans="1:3" ht="22.5" x14ac:dyDescent="0.3">
      <c r="A14" s="21" t="s">
        <v>406</v>
      </c>
      <c r="B14" s="21" t="s">
        <v>407</v>
      </c>
      <c r="C14" s="23" t="s">
        <v>408</v>
      </c>
    </row>
    <row r="15" spans="1:3" ht="22.5" x14ac:dyDescent="0.3">
      <c r="A15" s="21" t="s">
        <v>409</v>
      </c>
      <c r="B15" s="21" t="s">
        <v>410</v>
      </c>
      <c r="C15" s="23" t="s">
        <v>411</v>
      </c>
    </row>
    <row r="16" spans="1:3" ht="22.5" x14ac:dyDescent="0.3">
      <c r="A16" s="21" t="s">
        <v>412</v>
      </c>
      <c r="B16" s="21" t="s">
        <v>410</v>
      </c>
      <c r="C16" s="23" t="s">
        <v>411</v>
      </c>
    </row>
    <row r="17" spans="1:3" ht="22.5" x14ac:dyDescent="0.3">
      <c r="A17" s="21" t="s">
        <v>413</v>
      </c>
      <c r="B17" s="21" t="s">
        <v>410</v>
      </c>
      <c r="C17" s="23" t="s">
        <v>411</v>
      </c>
    </row>
    <row r="18" spans="1:3" ht="22.5" x14ac:dyDescent="0.3">
      <c r="A18" s="21" t="s">
        <v>414</v>
      </c>
      <c r="B18" s="21" t="s">
        <v>410</v>
      </c>
      <c r="C18" s="23" t="s">
        <v>411</v>
      </c>
    </row>
    <row r="19" spans="1:3" ht="22.5" x14ac:dyDescent="0.3">
      <c r="A19" s="21" t="s">
        <v>415</v>
      </c>
      <c r="B19" s="21" t="s">
        <v>410</v>
      </c>
      <c r="C19" s="23" t="s">
        <v>411</v>
      </c>
    </row>
    <row r="20" spans="1:3" ht="22.5" x14ac:dyDescent="0.3">
      <c r="A20" s="21" t="s">
        <v>416</v>
      </c>
      <c r="B20" s="21" t="s">
        <v>410</v>
      </c>
      <c r="C20" s="23" t="s">
        <v>411</v>
      </c>
    </row>
    <row r="21" spans="1:3" x14ac:dyDescent="0.3">
      <c r="A21" s="21" t="s">
        <v>417</v>
      </c>
      <c r="B21" s="21" t="s">
        <v>401</v>
      </c>
      <c r="C21" s="23" t="s">
        <v>411</v>
      </c>
    </row>
    <row r="22" spans="1:3" x14ac:dyDescent="0.3">
      <c r="A22" s="21" t="s">
        <v>418</v>
      </c>
      <c r="B22" s="21" t="s">
        <v>401</v>
      </c>
      <c r="C22" s="23" t="s">
        <v>419</v>
      </c>
    </row>
    <row r="23" spans="1:3" x14ac:dyDescent="0.3">
      <c r="A23" s="21" t="s">
        <v>420</v>
      </c>
      <c r="B23" s="21" t="s">
        <v>421</v>
      </c>
      <c r="C23" s="23" t="s">
        <v>422</v>
      </c>
    </row>
    <row r="24" spans="1:3" ht="22.5" x14ac:dyDescent="0.3">
      <c r="A24" s="21" t="s">
        <v>423</v>
      </c>
      <c r="B24" s="21" t="s">
        <v>424</v>
      </c>
      <c r="C24" s="23" t="s">
        <v>425</v>
      </c>
    </row>
    <row r="25" spans="1:3" ht="22.5" x14ac:dyDescent="0.3">
      <c r="A25" s="21" t="s">
        <v>426</v>
      </c>
      <c r="B25" s="21" t="s">
        <v>424</v>
      </c>
      <c r="C25" s="23" t="s">
        <v>425</v>
      </c>
    </row>
    <row r="26" spans="1:3" ht="22.5" x14ac:dyDescent="0.3">
      <c r="A26" s="21" t="s">
        <v>427</v>
      </c>
      <c r="B26" s="21" t="s">
        <v>428</v>
      </c>
      <c r="C26" s="23" t="s">
        <v>411</v>
      </c>
    </row>
    <row r="27" spans="1:3" ht="22.5" x14ac:dyDescent="0.3">
      <c r="A27" s="21" t="s">
        <v>429</v>
      </c>
      <c r="B27" s="21" t="s">
        <v>428</v>
      </c>
      <c r="C27" s="23" t="s">
        <v>411</v>
      </c>
    </row>
    <row r="28" spans="1:3" ht="22.5" x14ac:dyDescent="0.3">
      <c r="A28" s="21" t="s">
        <v>430</v>
      </c>
      <c r="B28" s="21" t="s">
        <v>428</v>
      </c>
      <c r="C28" s="23" t="s">
        <v>411</v>
      </c>
    </row>
    <row r="29" spans="1:3" ht="22.5" x14ac:dyDescent="0.3">
      <c r="A29" s="21" t="s">
        <v>431</v>
      </c>
      <c r="B29" s="21" t="s">
        <v>432</v>
      </c>
      <c r="C29" s="23" t="s">
        <v>433</v>
      </c>
    </row>
    <row r="30" spans="1:3" ht="22.5" x14ac:dyDescent="0.3">
      <c r="A30" s="21" t="s">
        <v>434</v>
      </c>
      <c r="B30" s="21" t="s">
        <v>432</v>
      </c>
      <c r="C30" s="23" t="s">
        <v>433</v>
      </c>
    </row>
    <row r="31" spans="1:3" x14ac:dyDescent="0.3">
      <c r="A31" s="21" t="s">
        <v>435</v>
      </c>
      <c r="B31" s="21" t="s">
        <v>436</v>
      </c>
      <c r="C31" s="23" t="s">
        <v>437</v>
      </c>
    </row>
    <row r="32" spans="1:3" ht="22.5" x14ac:dyDescent="0.3">
      <c r="A32" s="21" t="s">
        <v>438</v>
      </c>
      <c r="B32" s="21" t="s">
        <v>439</v>
      </c>
      <c r="C32" s="23" t="s">
        <v>440</v>
      </c>
    </row>
    <row r="33" spans="1:3" x14ac:dyDescent="0.3">
      <c r="A33" s="21" t="s">
        <v>441</v>
      </c>
      <c r="B33" s="21" t="s">
        <v>442</v>
      </c>
      <c r="C33" s="23" t="s">
        <v>443</v>
      </c>
    </row>
    <row r="34" spans="1:3" x14ac:dyDescent="0.3">
      <c r="A34" s="21" t="s">
        <v>444</v>
      </c>
      <c r="B34" s="21" t="s">
        <v>445</v>
      </c>
      <c r="C34" s="23" t="s">
        <v>446</v>
      </c>
    </row>
    <row r="35" spans="1:3" x14ac:dyDescent="0.3">
      <c r="A35" s="21" t="s">
        <v>447</v>
      </c>
      <c r="B35" s="21" t="s">
        <v>445</v>
      </c>
      <c r="C35" s="23" t="s">
        <v>446</v>
      </c>
    </row>
    <row r="36" spans="1:3" ht="22.5" x14ac:dyDescent="0.3">
      <c r="A36" s="21" t="s">
        <v>448</v>
      </c>
      <c r="B36" s="21" t="s">
        <v>449</v>
      </c>
      <c r="C36" s="23" t="s">
        <v>450</v>
      </c>
    </row>
    <row r="37" spans="1:3" x14ac:dyDescent="0.3">
      <c r="A37" s="21" t="s">
        <v>451</v>
      </c>
      <c r="B37" s="21" t="s">
        <v>445</v>
      </c>
      <c r="C37" s="23" t="s">
        <v>452</v>
      </c>
    </row>
    <row r="38" spans="1:3" ht="22.5" x14ac:dyDescent="0.3">
      <c r="A38" s="21" t="s">
        <v>453</v>
      </c>
      <c r="B38" s="21" t="s">
        <v>454</v>
      </c>
      <c r="C38" s="23" t="s">
        <v>455</v>
      </c>
    </row>
    <row r="39" spans="1:3" ht="22.5" x14ac:dyDescent="0.3">
      <c r="A39" s="21" t="s">
        <v>456</v>
      </c>
      <c r="B39" s="21" t="s">
        <v>454</v>
      </c>
      <c r="C39" s="23" t="s">
        <v>455</v>
      </c>
    </row>
    <row r="40" spans="1:3" ht="22.5" x14ac:dyDescent="0.3">
      <c r="A40" s="21" t="s">
        <v>457</v>
      </c>
      <c r="B40" s="21" t="s">
        <v>454</v>
      </c>
      <c r="C40" s="23" t="s">
        <v>455</v>
      </c>
    </row>
    <row r="41" spans="1:3" ht="33.75" x14ac:dyDescent="0.3">
      <c r="A41" s="21" t="s">
        <v>458</v>
      </c>
      <c r="B41" s="21" t="s">
        <v>459</v>
      </c>
      <c r="C41" s="23" t="s">
        <v>460</v>
      </c>
    </row>
    <row r="42" spans="1:3" ht="33.75" x14ac:dyDescent="0.3">
      <c r="A42" s="21" t="s">
        <v>461</v>
      </c>
      <c r="B42" s="21" t="s">
        <v>459</v>
      </c>
      <c r="C42" s="23" t="s">
        <v>460</v>
      </c>
    </row>
    <row r="43" spans="1:3" x14ac:dyDescent="0.3">
      <c r="A43" s="21" t="s">
        <v>462</v>
      </c>
      <c r="B43" s="21" t="s">
        <v>463</v>
      </c>
      <c r="C43" s="23" t="s">
        <v>464</v>
      </c>
    </row>
    <row r="44" spans="1:3" x14ac:dyDescent="0.3">
      <c r="A44" s="21" t="s">
        <v>465</v>
      </c>
      <c r="B44" s="21" t="s">
        <v>463</v>
      </c>
      <c r="C44" s="23" t="s">
        <v>464</v>
      </c>
    </row>
    <row r="45" spans="1:3" x14ac:dyDescent="0.3">
      <c r="A45" s="21" t="s">
        <v>466</v>
      </c>
      <c r="B45" s="21" t="s">
        <v>463</v>
      </c>
      <c r="C45" s="23" t="s">
        <v>464</v>
      </c>
    </row>
    <row r="46" spans="1:3" x14ac:dyDescent="0.3">
      <c r="A46" s="21" t="s">
        <v>467</v>
      </c>
      <c r="B46" s="21" t="s">
        <v>463</v>
      </c>
      <c r="C46" s="23" t="s">
        <v>464</v>
      </c>
    </row>
    <row r="47" spans="1:3" x14ac:dyDescent="0.3">
      <c r="A47" s="21" t="s">
        <v>468</v>
      </c>
      <c r="B47" s="21" t="s">
        <v>463</v>
      </c>
      <c r="C47" s="23" t="s">
        <v>464</v>
      </c>
    </row>
    <row r="48" spans="1:3" x14ac:dyDescent="0.3">
      <c r="A48" s="21" t="s">
        <v>469</v>
      </c>
      <c r="B48" s="21" t="s">
        <v>463</v>
      </c>
      <c r="C48" s="23" t="s">
        <v>464</v>
      </c>
    </row>
    <row r="49" spans="1:3" x14ac:dyDescent="0.3">
      <c r="A49" s="21" t="s">
        <v>470</v>
      </c>
      <c r="B49" s="21" t="s">
        <v>463</v>
      </c>
      <c r="C49" s="23" t="s">
        <v>464</v>
      </c>
    </row>
    <row r="50" spans="1:3" x14ac:dyDescent="0.3">
      <c r="A50" s="21" t="s">
        <v>471</v>
      </c>
      <c r="B50" s="21" t="s">
        <v>463</v>
      </c>
      <c r="C50" s="23" t="s">
        <v>464</v>
      </c>
    </row>
    <row r="51" spans="1:3" x14ac:dyDescent="0.3">
      <c r="A51" s="21" t="s">
        <v>472</v>
      </c>
      <c r="B51" s="21" t="s">
        <v>473</v>
      </c>
      <c r="C51" s="23" t="s">
        <v>74</v>
      </c>
    </row>
    <row r="52" spans="1:3" x14ac:dyDescent="0.3">
      <c r="A52" s="21" t="s">
        <v>474</v>
      </c>
      <c r="B52" s="21" t="s">
        <v>475</v>
      </c>
      <c r="C52" s="23" t="s">
        <v>476</v>
      </c>
    </row>
    <row r="53" spans="1:3" x14ac:dyDescent="0.3">
      <c r="A53" s="21" t="s">
        <v>477</v>
      </c>
      <c r="B53" s="21" t="s">
        <v>478</v>
      </c>
      <c r="C53" s="23" t="s">
        <v>479</v>
      </c>
    </row>
    <row r="54" spans="1:3" ht="22.5" x14ac:dyDescent="0.3">
      <c r="A54" s="21" t="s">
        <v>480</v>
      </c>
      <c r="B54" s="21" t="s">
        <v>481</v>
      </c>
      <c r="C54" s="23" t="s">
        <v>482</v>
      </c>
    </row>
    <row r="55" spans="1:3" ht="22.5" x14ac:dyDescent="0.3">
      <c r="A55" s="21" t="s">
        <v>483</v>
      </c>
      <c r="B55" s="21" t="s">
        <v>484</v>
      </c>
      <c r="C55" s="23" t="s">
        <v>485</v>
      </c>
    </row>
    <row r="56" spans="1:3" ht="22.5" x14ac:dyDescent="0.3">
      <c r="A56" s="21" t="s">
        <v>486</v>
      </c>
      <c r="B56" s="21" t="s">
        <v>487</v>
      </c>
      <c r="C56" s="23" t="s">
        <v>488</v>
      </c>
    </row>
    <row r="57" spans="1:3" x14ac:dyDescent="0.3">
      <c r="A57" s="21" t="s">
        <v>489</v>
      </c>
      <c r="B57" s="21" t="s">
        <v>490</v>
      </c>
      <c r="C57" s="23" t="s">
        <v>491</v>
      </c>
    </row>
    <row r="58" spans="1:3" x14ac:dyDescent="0.3">
      <c r="A58" s="21" t="s">
        <v>492</v>
      </c>
      <c r="B58" s="21" t="s">
        <v>493</v>
      </c>
      <c r="C58" s="23" t="s">
        <v>494</v>
      </c>
    </row>
    <row r="59" spans="1:3" x14ac:dyDescent="0.3">
      <c r="A59" s="21" t="s">
        <v>495</v>
      </c>
      <c r="B59" s="21" t="s">
        <v>496</v>
      </c>
      <c r="C59" s="23" t="s">
        <v>497</v>
      </c>
    </row>
    <row r="60" spans="1:3" ht="22.5" x14ac:dyDescent="0.3">
      <c r="A60" s="21" t="s">
        <v>498</v>
      </c>
      <c r="B60" s="21" t="s">
        <v>499</v>
      </c>
      <c r="C60" s="23" t="s">
        <v>500</v>
      </c>
    </row>
    <row r="61" spans="1:3" x14ac:dyDescent="0.3">
      <c r="A61" s="21" t="s">
        <v>501</v>
      </c>
      <c r="B61" s="21" t="s">
        <v>502</v>
      </c>
      <c r="C61" s="23" t="s">
        <v>503</v>
      </c>
    </row>
    <row r="62" spans="1:3" x14ac:dyDescent="0.3">
      <c r="A62" s="21" t="s">
        <v>504</v>
      </c>
      <c r="B62" s="21" t="s">
        <v>505</v>
      </c>
      <c r="C62" s="23" t="s">
        <v>506</v>
      </c>
    </row>
    <row r="63" spans="1:3" x14ac:dyDescent="0.3">
      <c r="A63" s="21" t="s">
        <v>507</v>
      </c>
      <c r="B63" s="21" t="s">
        <v>508</v>
      </c>
      <c r="C63" s="23" t="s">
        <v>488</v>
      </c>
    </row>
    <row r="64" spans="1:3" ht="22.5" x14ac:dyDescent="0.3">
      <c r="A64" s="21" t="s">
        <v>509</v>
      </c>
      <c r="B64" s="21" t="s">
        <v>510</v>
      </c>
      <c r="C64" s="23" t="s">
        <v>511</v>
      </c>
    </row>
    <row r="65" spans="1:3" x14ac:dyDescent="0.3">
      <c r="A65" s="21" t="s">
        <v>512</v>
      </c>
      <c r="B65" s="21" t="s">
        <v>505</v>
      </c>
      <c r="C65" s="23" t="s">
        <v>513</v>
      </c>
    </row>
    <row r="66" spans="1:3" ht="22.5" x14ac:dyDescent="0.3">
      <c r="A66" s="21" t="s">
        <v>514</v>
      </c>
      <c r="B66" s="21" t="s">
        <v>515</v>
      </c>
      <c r="C66" s="23" t="s">
        <v>516</v>
      </c>
    </row>
    <row r="67" spans="1:3" ht="22.5" x14ac:dyDescent="0.3">
      <c r="A67" s="21" t="s">
        <v>517</v>
      </c>
      <c r="B67" s="21" t="s">
        <v>518</v>
      </c>
      <c r="C67" s="23" t="s">
        <v>519</v>
      </c>
    </row>
    <row r="68" spans="1:3" ht="22.5" x14ac:dyDescent="0.3">
      <c r="A68" s="21" t="s">
        <v>520</v>
      </c>
      <c r="B68" s="21" t="s">
        <v>521</v>
      </c>
      <c r="C68" s="23" t="s">
        <v>522</v>
      </c>
    </row>
    <row r="69" spans="1:3" ht="22.5" x14ac:dyDescent="0.3">
      <c r="A69" s="21" t="s">
        <v>523</v>
      </c>
      <c r="B69" s="21" t="s">
        <v>524</v>
      </c>
      <c r="C69" s="23" t="s">
        <v>525</v>
      </c>
    </row>
    <row r="70" spans="1:3" x14ac:dyDescent="0.3">
      <c r="A70" s="21" t="s">
        <v>526</v>
      </c>
      <c r="B70" s="21" t="s">
        <v>527</v>
      </c>
      <c r="C70" s="23" t="s">
        <v>528</v>
      </c>
    </row>
    <row r="71" spans="1:3" x14ac:dyDescent="0.3">
      <c r="A71" s="21" t="s">
        <v>529</v>
      </c>
      <c r="B71" s="21" t="s">
        <v>530</v>
      </c>
      <c r="C71" s="23" t="s">
        <v>531</v>
      </c>
    </row>
    <row r="72" spans="1:3" x14ac:dyDescent="0.3">
      <c r="A72" s="21" t="s">
        <v>532</v>
      </c>
      <c r="B72" s="21" t="s">
        <v>533</v>
      </c>
      <c r="C72" s="23" t="s">
        <v>534</v>
      </c>
    </row>
    <row r="73" spans="1:3" ht="22.5" x14ac:dyDescent="0.3">
      <c r="A73" s="21" t="s">
        <v>535</v>
      </c>
      <c r="B73" s="21" t="s">
        <v>536</v>
      </c>
      <c r="C73" s="23" t="s">
        <v>537</v>
      </c>
    </row>
    <row r="74" spans="1:3" ht="22.5" x14ac:dyDescent="0.3">
      <c r="A74" s="21" t="s">
        <v>538</v>
      </c>
      <c r="B74" s="21" t="s">
        <v>536</v>
      </c>
      <c r="C74" s="23" t="s">
        <v>74</v>
      </c>
    </row>
    <row r="75" spans="1:3" ht="22.5" x14ac:dyDescent="0.3">
      <c r="A75" s="21" t="s">
        <v>539</v>
      </c>
      <c r="B75" s="21" t="s">
        <v>536</v>
      </c>
      <c r="C75" s="23" t="s">
        <v>74</v>
      </c>
    </row>
    <row r="76" spans="1:3" ht="22.5" x14ac:dyDescent="0.3">
      <c r="A76" s="21" t="s">
        <v>540</v>
      </c>
      <c r="B76" s="21" t="s">
        <v>536</v>
      </c>
      <c r="C76" s="23" t="s">
        <v>74</v>
      </c>
    </row>
    <row r="77" spans="1:3" x14ac:dyDescent="0.3">
      <c r="A77" s="21" t="s">
        <v>541</v>
      </c>
      <c r="B77" s="21" t="s">
        <v>542</v>
      </c>
      <c r="C77" s="23" t="s">
        <v>543</v>
      </c>
    </row>
    <row r="78" spans="1:3" x14ac:dyDescent="0.3">
      <c r="A78" s="21" t="s">
        <v>544</v>
      </c>
      <c r="B78" s="21" t="s">
        <v>542</v>
      </c>
      <c r="C78" s="23" t="s">
        <v>545</v>
      </c>
    </row>
    <row r="79" spans="1:3" x14ac:dyDescent="0.3">
      <c r="A79" s="21" t="s">
        <v>546</v>
      </c>
      <c r="B79" s="21" t="s">
        <v>547</v>
      </c>
      <c r="C79" s="23" t="s">
        <v>548</v>
      </c>
    </row>
    <row r="80" spans="1:3" x14ac:dyDescent="0.3">
      <c r="A80" s="21" t="s">
        <v>549</v>
      </c>
      <c r="B80" s="21" t="s">
        <v>533</v>
      </c>
      <c r="C80" s="23" t="s">
        <v>548</v>
      </c>
    </row>
    <row r="81" spans="1:3" x14ac:dyDescent="0.3">
      <c r="A81" s="21" t="s">
        <v>550</v>
      </c>
      <c r="B81" s="21" t="s">
        <v>533</v>
      </c>
      <c r="C81" s="23" t="s">
        <v>551</v>
      </c>
    </row>
    <row r="82" spans="1:3" ht="22.5" x14ac:dyDescent="0.3">
      <c r="A82" s="21" t="s">
        <v>552</v>
      </c>
      <c r="B82" s="21" t="s">
        <v>553</v>
      </c>
      <c r="C82" s="23" t="s">
        <v>548</v>
      </c>
    </row>
    <row r="83" spans="1:3" x14ac:dyDescent="0.3">
      <c r="A83" s="21" t="s">
        <v>554</v>
      </c>
      <c r="B83" s="21" t="s">
        <v>555</v>
      </c>
      <c r="C83" s="24"/>
    </row>
    <row r="84" spans="1:3" ht="22.5" x14ac:dyDescent="0.3">
      <c r="A84" s="21" t="s">
        <v>556</v>
      </c>
      <c r="B84" s="21" t="s">
        <v>557</v>
      </c>
      <c r="C84" s="24"/>
    </row>
    <row r="85" spans="1:3" ht="22.5" x14ac:dyDescent="0.3">
      <c r="A85" s="21" t="s">
        <v>558</v>
      </c>
      <c r="B85" s="21" t="s">
        <v>557</v>
      </c>
      <c r="C85" s="24"/>
    </row>
    <row r="86" spans="1:3" ht="22.5" x14ac:dyDescent="0.3">
      <c r="A86" s="21" t="s">
        <v>559</v>
      </c>
      <c r="B86" s="21" t="s">
        <v>560</v>
      </c>
      <c r="C86" s="24"/>
    </row>
    <row r="87" spans="1:3" ht="22.5" x14ac:dyDescent="0.3">
      <c r="A87" s="21" t="s">
        <v>561</v>
      </c>
      <c r="B87" s="21" t="s">
        <v>560</v>
      </c>
      <c r="C87" s="24"/>
    </row>
    <row r="88" spans="1:3" ht="22.5" x14ac:dyDescent="0.3">
      <c r="A88" s="21" t="s">
        <v>562</v>
      </c>
      <c r="B88" s="21" t="s">
        <v>560</v>
      </c>
      <c r="C88" s="24"/>
    </row>
    <row r="89" spans="1:3" ht="22.5" x14ac:dyDescent="0.3">
      <c r="A89" s="21" t="s">
        <v>563</v>
      </c>
      <c r="B89" s="21" t="s">
        <v>564</v>
      </c>
      <c r="C89" s="23" t="s">
        <v>565</v>
      </c>
    </row>
    <row r="90" spans="1:3" ht="22.5" x14ac:dyDescent="0.3">
      <c r="A90" s="21" t="s">
        <v>566</v>
      </c>
      <c r="B90" s="21" t="s">
        <v>567</v>
      </c>
      <c r="C90" s="23" t="s">
        <v>568</v>
      </c>
    </row>
    <row r="91" spans="1:3" x14ac:dyDescent="0.3">
      <c r="A91" s="21" t="s">
        <v>569</v>
      </c>
      <c r="B91" s="21" t="s">
        <v>570</v>
      </c>
      <c r="C91" s="23" t="s">
        <v>571</v>
      </c>
    </row>
    <row r="92" spans="1:3" x14ac:dyDescent="0.3">
      <c r="A92" s="21" t="s">
        <v>572</v>
      </c>
      <c r="B92" s="21" t="s">
        <v>573</v>
      </c>
      <c r="C92" s="23" t="s">
        <v>574</v>
      </c>
    </row>
    <row r="93" spans="1:3" x14ac:dyDescent="0.3">
      <c r="A93" s="21" t="s">
        <v>575</v>
      </c>
      <c r="B93" s="21" t="s">
        <v>576</v>
      </c>
      <c r="C93" s="23" t="s">
        <v>577</v>
      </c>
    </row>
    <row r="94" spans="1:3" ht="22.5" x14ac:dyDescent="0.3">
      <c r="A94" s="21" t="s">
        <v>578</v>
      </c>
      <c r="B94" s="21" t="s">
        <v>579</v>
      </c>
      <c r="C94" s="23" t="s">
        <v>580</v>
      </c>
    </row>
    <row r="95" spans="1:3" x14ac:dyDescent="0.3">
      <c r="A95" s="21" t="s">
        <v>581</v>
      </c>
      <c r="B95" s="21" t="s">
        <v>582</v>
      </c>
      <c r="C95" s="23" t="s">
        <v>583</v>
      </c>
    </row>
    <row r="96" spans="1:3" x14ac:dyDescent="0.3">
      <c r="A96" s="21" t="s">
        <v>584</v>
      </c>
      <c r="B96" s="21" t="s">
        <v>585</v>
      </c>
      <c r="C96" s="23" t="s">
        <v>74</v>
      </c>
    </row>
    <row r="97" spans="1:3" x14ac:dyDescent="0.3">
      <c r="A97" s="21" t="s">
        <v>586</v>
      </c>
      <c r="B97" s="21" t="s">
        <v>585</v>
      </c>
      <c r="C97" s="23" t="s">
        <v>74</v>
      </c>
    </row>
    <row r="98" spans="1:3" x14ac:dyDescent="0.3">
      <c r="A98" s="21" t="s">
        <v>587</v>
      </c>
      <c r="B98" s="21" t="s">
        <v>588</v>
      </c>
      <c r="C98" s="23" t="s">
        <v>589</v>
      </c>
    </row>
    <row r="99" spans="1:3" x14ac:dyDescent="0.3">
      <c r="A99" s="21" t="s">
        <v>590</v>
      </c>
      <c r="B99" s="21" t="s">
        <v>588</v>
      </c>
      <c r="C99" s="23" t="s">
        <v>591</v>
      </c>
    </row>
    <row r="100" spans="1:3" ht="22.5" x14ac:dyDescent="0.3">
      <c r="A100" s="21" t="s">
        <v>592</v>
      </c>
      <c r="B100" s="21" t="s">
        <v>593</v>
      </c>
      <c r="C100" s="23" t="s">
        <v>594</v>
      </c>
    </row>
    <row r="101" spans="1:3" ht="22.5" x14ac:dyDescent="0.3">
      <c r="A101" s="21" t="s">
        <v>595</v>
      </c>
      <c r="B101" s="21" t="s">
        <v>596</v>
      </c>
      <c r="C101" s="23" t="s">
        <v>597</v>
      </c>
    </row>
    <row r="102" spans="1:3" x14ac:dyDescent="0.3">
      <c r="A102" s="21" t="s">
        <v>598</v>
      </c>
      <c r="B102" s="21" t="s">
        <v>599</v>
      </c>
      <c r="C102" s="23" t="s">
        <v>600</v>
      </c>
    </row>
    <row r="103" spans="1:3" x14ac:dyDescent="0.3">
      <c r="A103" s="21" t="s">
        <v>601</v>
      </c>
      <c r="B103" s="21" t="s">
        <v>599</v>
      </c>
      <c r="C103" s="23" t="s">
        <v>600</v>
      </c>
    </row>
    <row r="104" spans="1:3" x14ac:dyDescent="0.3">
      <c r="A104" s="21" t="s">
        <v>602</v>
      </c>
      <c r="B104" s="21" t="s">
        <v>599</v>
      </c>
      <c r="C104" s="23" t="s">
        <v>600</v>
      </c>
    </row>
    <row r="105" spans="1:3" x14ac:dyDescent="0.3">
      <c r="A105" s="21" t="s">
        <v>603</v>
      </c>
      <c r="B105" s="21" t="s">
        <v>599</v>
      </c>
      <c r="C105" s="23" t="s">
        <v>600</v>
      </c>
    </row>
    <row r="106" spans="1:3" x14ac:dyDescent="0.3">
      <c r="A106" s="21" t="s">
        <v>604</v>
      </c>
      <c r="B106" s="21" t="s">
        <v>605</v>
      </c>
      <c r="C106" s="23" t="s">
        <v>606</v>
      </c>
    </row>
    <row r="107" spans="1:3" x14ac:dyDescent="0.3">
      <c r="A107" s="21" t="s">
        <v>607</v>
      </c>
      <c r="B107" s="21" t="s">
        <v>608</v>
      </c>
      <c r="C107" s="23" t="s">
        <v>609</v>
      </c>
    </row>
    <row r="108" spans="1:3" ht="22.5" x14ac:dyDescent="0.3">
      <c r="A108" s="21" t="s">
        <v>610</v>
      </c>
      <c r="B108" s="21" t="s">
        <v>611</v>
      </c>
      <c r="C108" s="23" t="s">
        <v>612</v>
      </c>
    </row>
    <row r="109" spans="1:3" x14ac:dyDescent="0.3">
      <c r="A109" s="21" t="s">
        <v>613</v>
      </c>
      <c r="B109" s="21" t="s">
        <v>614</v>
      </c>
      <c r="C109" s="23" t="s">
        <v>615</v>
      </c>
    </row>
    <row r="110" spans="1:3" x14ac:dyDescent="0.3">
      <c r="A110" s="21" t="s">
        <v>616</v>
      </c>
      <c r="B110" s="21" t="s">
        <v>617</v>
      </c>
      <c r="C110" s="23" t="s">
        <v>618</v>
      </c>
    </row>
    <row r="111" spans="1:3" x14ac:dyDescent="0.3">
      <c r="A111" s="21" t="s">
        <v>619</v>
      </c>
      <c r="B111" s="21" t="s">
        <v>620</v>
      </c>
      <c r="C111" s="23" t="s">
        <v>621</v>
      </c>
    </row>
    <row r="112" spans="1:3" ht="22.5" x14ac:dyDescent="0.3">
      <c r="A112" s="21" t="s">
        <v>622</v>
      </c>
      <c r="B112" s="21" t="s">
        <v>623</v>
      </c>
      <c r="C112" s="23" t="s">
        <v>624</v>
      </c>
    </row>
    <row r="113" spans="1:3" ht="22.5" x14ac:dyDescent="0.3">
      <c r="A113" s="21" t="s">
        <v>625</v>
      </c>
      <c r="B113" s="21" t="s">
        <v>626</v>
      </c>
      <c r="C113" s="23" t="s">
        <v>627</v>
      </c>
    </row>
    <row r="114" spans="1:3" x14ac:dyDescent="0.3">
      <c r="A114" s="21" t="s">
        <v>628</v>
      </c>
      <c r="B114" s="21" t="s">
        <v>629</v>
      </c>
      <c r="C114" s="23" t="s">
        <v>630</v>
      </c>
    </row>
    <row r="115" spans="1:3" x14ac:dyDescent="0.3">
      <c r="A115" s="21" t="s">
        <v>631</v>
      </c>
      <c r="B115" s="21" t="s">
        <v>632</v>
      </c>
      <c r="C115" s="23" t="s">
        <v>633</v>
      </c>
    </row>
    <row r="116" spans="1:3" x14ac:dyDescent="0.3">
      <c r="A116" s="21" t="s">
        <v>634</v>
      </c>
      <c r="B116" s="21" t="s">
        <v>635</v>
      </c>
      <c r="C116" s="23" t="s">
        <v>636</v>
      </c>
    </row>
    <row r="117" spans="1:3" x14ac:dyDescent="0.3">
      <c r="A117" s="21" t="s">
        <v>637</v>
      </c>
      <c r="B117" s="21" t="s">
        <v>635</v>
      </c>
      <c r="C117" s="23" t="s">
        <v>638</v>
      </c>
    </row>
    <row r="118" spans="1:3" x14ac:dyDescent="0.3">
      <c r="A118" s="21" t="s">
        <v>639</v>
      </c>
      <c r="B118" s="21" t="s">
        <v>640</v>
      </c>
      <c r="C118" s="23" t="s">
        <v>641</v>
      </c>
    </row>
    <row r="119" spans="1:3" x14ac:dyDescent="0.3">
      <c r="A119" s="21" t="s">
        <v>642</v>
      </c>
      <c r="B119" s="21" t="s">
        <v>629</v>
      </c>
      <c r="C119" s="23" t="s">
        <v>643</v>
      </c>
    </row>
    <row r="120" spans="1:3" ht="22.5" x14ac:dyDescent="0.3">
      <c r="A120" s="21" t="s">
        <v>644</v>
      </c>
      <c r="B120" s="21" t="s">
        <v>645</v>
      </c>
      <c r="C120" s="23" t="s">
        <v>646</v>
      </c>
    </row>
    <row r="121" spans="1:3" x14ac:dyDescent="0.3">
      <c r="A121" s="21" t="s">
        <v>647</v>
      </c>
      <c r="B121" s="21" t="s">
        <v>648</v>
      </c>
      <c r="C121" s="23" t="s">
        <v>649</v>
      </c>
    </row>
    <row r="122" spans="1:3" x14ac:dyDescent="0.3">
      <c r="A122" s="21" t="s">
        <v>650</v>
      </c>
      <c r="B122" s="21" t="s">
        <v>651</v>
      </c>
      <c r="C122" s="23" t="s">
        <v>652</v>
      </c>
    </row>
    <row r="123" spans="1:3" x14ac:dyDescent="0.3">
      <c r="A123" s="21" t="s">
        <v>653</v>
      </c>
      <c r="B123" s="21" t="s">
        <v>654</v>
      </c>
      <c r="C123" s="23" t="s">
        <v>655</v>
      </c>
    </row>
    <row r="124" spans="1:3" ht="22.5" x14ac:dyDescent="0.3">
      <c r="A124" s="21" t="s">
        <v>656</v>
      </c>
      <c r="B124" s="21" t="s">
        <v>657</v>
      </c>
      <c r="C124" s="24"/>
    </row>
    <row r="125" spans="1:3" ht="22.5" x14ac:dyDescent="0.3">
      <c r="A125" s="21" t="s">
        <v>658</v>
      </c>
      <c r="B125" s="21" t="s">
        <v>659</v>
      </c>
      <c r="C125" s="23" t="s">
        <v>281</v>
      </c>
    </row>
    <row r="126" spans="1:3" x14ac:dyDescent="0.3">
      <c r="A126" s="21" t="s">
        <v>660</v>
      </c>
      <c r="B126" s="21" t="s">
        <v>313</v>
      </c>
      <c r="C126" s="23" t="s">
        <v>314</v>
      </c>
    </row>
    <row r="127" spans="1:3" x14ac:dyDescent="0.3">
      <c r="A127" s="21" t="s">
        <v>661</v>
      </c>
      <c r="B127" s="21" t="s">
        <v>313</v>
      </c>
      <c r="C127" s="23" t="s">
        <v>316</v>
      </c>
    </row>
    <row r="128" spans="1:3" x14ac:dyDescent="0.3">
      <c r="A128" s="21" t="s">
        <v>662</v>
      </c>
      <c r="B128" s="21" t="s">
        <v>313</v>
      </c>
      <c r="C128" s="23" t="s">
        <v>316</v>
      </c>
    </row>
    <row r="129" spans="1:3" x14ac:dyDescent="0.3">
      <c r="A129" s="21" t="s">
        <v>663</v>
      </c>
      <c r="B129" s="21" t="s">
        <v>313</v>
      </c>
      <c r="C129" s="23" t="s">
        <v>316</v>
      </c>
    </row>
    <row r="130" spans="1:3" x14ac:dyDescent="0.3">
      <c r="A130" s="21" t="s">
        <v>664</v>
      </c>
      <c r="B130" s="21" t="s">
        <v>313</v>
      </c>
      <c r="C130" s="23" t="s">
        <v>316</v>
      </c>
    </row>
    <row r="131" spans="1:3" x14ac:dyDescent="0.3">
      <c r="A131" s="21" t="s">
        <v>665</v>
      </c>
      <c r="B131" s="21" t="s">
        <v>313</v>
      </c>
      <c r="C131" s="23" t="s">
        <v>316</v>
      </c>
    </row>
    <row r="132" spans="1:3" x14ac:dyDescent="0.3">
      <c r="A132" s="21" t="s">
        <v>666</v>
      </c>
      <c r="B132" s="21" t="s">
        <v>313</v>
      </c>
      <c r="C132" s="23" t="s">
        <v>316</v>
      </c>
    </row>
    <row r="133" spans="1:3" x14ac:dyDescent="0.3">
      <c r="A133" s="21" t="s">
        <v>667</v>
      </c>
      <c r="B133" s="21" t="s">
        <v>313</v>
      </c>
      <c r="C133" s="23" t="s">
        <v>316</v>
      </c>
    </row>
    <row r="134" spans="1:3" x14ac:dyDescent="0.3">
      <c r="A134" s="21" t="s">
        <v>668</v>
      </c>
      <c r="B134" s="21" t="s">
        <v>313</v>
      </c>
      <c r="C134" s="23" t="s">
        <v>316</v>
      </c>
    </row>
    <row r="135" spans="1:3" x14ac:dyDescent="0.3">
      <c r="A135" s="21" t="s">
        <v>669</v>
      </c>
      <c r="B135" s="21" t="s">
        <v>313</v>
      </c>
      <c r="C135" s="23" t="s">
        <v>316</v>
      </c>
    </row>
    <row r="136" spans="1:3" x14ac:dyDescent="0.3">
      <c r="A136" s="21" t="s">
        <v>670</v>
      </c>
      <c r="B136" s="21" t="s">
        <v>313</v>
      </c>
      <c r="C136" s="23" t="s">
        <v>316</v>
      </c>
    </row>
    <row r="137" spans="1:3" x14ac:dyDescent="0.3">
      <c r="A137" s="21" t="s">
        <v>671</v>
      </c>
      <c r="B137" s="21" t="s">
        <v>313</v>
      </c>
      <c r="C137" s="23" t="s">
        <v>316</v>
      </c>
    </row>
    <row r="138" spans="1:3" x14ac:dyDescent="0.3">
      <c r="A138" s="21" t="s">
        <v>672</v>
      </c>
      <c r="B138" s="21" t="s">
        <v>333</v>
      </c>
      <c r="C138" s="23" t="s">
        <v>336</v>
      </c>
    </row>
    <row r="139" spans="1:3" x14ac:dyDescent="0.3">
      <c r="A139" s="21" t="s">
        <v>673</v>
      </c>
      <c r="B139" s="21" t="s">
        <v>339</v>
      </c>
      <c r="C139" s="23" t="s">
        <v>674</v>
      </c>
    </row>
    <row r="140" spans="1:3" x14ac:dyDescent="0.3">
      <c r="A140" s="21" t="s">
        <v>675</v>
      </c>
      <c r="B140" s="21" t="s">
        <v>339</v>
      </c>
      <c r="C140" s="23" t="s">
        <v>74</v>
      </c>
    </row>
    <row r="141" spans="1:3" x14ac:dyDescent="0.3">
      <c r="A141" s="21" t="s">
        <v>676</v>
      </c>
      <c r="B141" s="21" t="s">
        <v>339</v>
      </c>
      <c r="C141" s="23" t="s">
        <v>677</v>
      </c>
    </row>
    <row r="142" spans="1:3" x14ac:dyDescent="0.3">
      <c r="A142" s="21" t="s">
        <v>678</v>
      </c>
      <c r="B142" s="21" t="s">
        <v>679</v>
      </c>
      <c r="C142" s="23" t="s">
        <v>680</v>
      </c>
    </row>
    <row r="143" spans="1:3" x14ac:dyDescent="0.3">
      <c r="A143" s="21" t="s">
        <v>681</v>
      </c>
      <c r="B143" s="21" t="s">
        <v>679</v>
      </c>
      <c r="C143" s="23" t="s">
        <v>680</v>
      </c>
    </row>
    <row r="144" spans="1:3" ht="22.5" x14ac:dyDescent="0.3">
      <c r="A144" s="21" t="s">
        <v>682</v>
      </c>
      <c r="B144" s="21" t="s">
        <v>683</v>
      </c>
      <c r="C144" s="23" t="s">
        <v>74</v>
      </c>
    </row>
    <row r="145" spans="1:3" ht="22.5" x14ac:dyDescent="0.3">
      <c r="A145" s="21" t="s">
        <v>684</v>
      </c>
      <c r="B145" s="21" t="s">
        <v>685</v>
      </c>
      <c r="C145" s="23" t="s">
        <v>686</v>
      </c>
    </row>
    <row r="146" spans="1:3" ht="22.5" x14ac:dyDescent="0.3">
      <c r="A146" s="21" t="s">
        <v>687</v>
      </c>
      <c r="B146" s="21" t="s">
        <v>685</v>
      </c>
      <c r="C146" s="23" t="s">
        <v>686</v>
      </c>
    </row>
    <row r="147" spans="1:3" ht="22.5" x14ac:dyDescent="0.3">
      <c r="A147" s="21" t="s">
        <v>688</v>
      </c>
      <c r="B147" s="21" t="s">
        <v>685</v>
      </c>
      <c r="C147" s="23" t="s">
        <v>686</v>
      </c>
    </row>
    <row r="148" spans="1:3" x14ac:dyDescent="0.3">
      <c r="A148" s="21" t="s">
        <v>689</v>
      </c>
      <c r="B148" s="21" t="s">
        <v>690</v>
      </c>
      <c r="C148" s="23" t="s">
        <v>686</v>
      </c>
    </row>
    <row r="149" spans="1:3" x14ac:dyDescent="0.3">
      <c r="A149" s="21" t="s">
        <v>691</v>
      </c>
      <c r="B149" s="21" t="s">
        <v>690</v>
      </c>
      <c r="C149" s="23" t="s">
        <v>686</v>
      </c>
    </row>
    <row r="150" spans="1:3" x14ac:dyDescent="0.3">
      <c r="A150" s="21" t="s">
        <v>692</v>
      </c>
      <c r="B150" s="21" t="s">
        <v>690</v>
      </c>
      <c r="C150" s="23" t="s">
        <v>686</v>
      </c>
    </row>
    <row r="151" spans="1:3" x14ac:dyDescent="0.3">
      <c r="A151" s="21" t="s">
        <v>693</v>
      </c>
      <c r="B151" s="21" t="s">
        <v>690</v>
      </c>
      <c r="C151" s="23" t="s">
        <v>694</v>
      </c>
    </row>
    <row r="152" spans="1:3" ht="22.5" x14ac:dyDescent="0.3">
      <c r="A152" s="21" t="s">
        <v>695</v>
      </c>
      <c r="B152" s="21" t="s">
        <v>685</v>
      </c>
      <c r="C152" s="23" t="s">
        <v>694</v>
      </c>
    </row>
    <row r="153" spans="1:3" ht="22.5" x14ac:dyDescent="0.3">
      <c r="A153" s="21" t="s">
        <v>696</v>
      </c>
      <c r="B153" s="21" t="s">
        <v>685</v>
      </c>
      <c r="C153" s="23" t="s">
        <v>694</v>
      </c>
    </row>
    <row r="154" spans="1:3" ht="22.5" x14ac:dyDescent="0.3">
      <c r="A154" s="21" t="s">
        <v>697</v>
      </c>
      <c r="B154" s="21" t="s">
        <v>685</v>
      </c>
      <c r="C154" s="23" t="s">
        <v>694</v>
      </c>
    </row>
    <row r="155" spans="1:3" ht="22.5" x14ac:dyDescent="0.3">
      <c r="A155" s="21" t="s">
        <v>698</v>
      </c>
      <c r="B155" s="21" t="s">
        <v>685</v>
      </c>
      <c r="C155" s="23" t="s">
        <v>694</v>
      </c>
    </row>
    <row r="156" spans="1:3" ht="22.5" x14ac:dyDescent="0.3">
      <c r="A156" s="21" t="s">
        <v>699</v>
      </c>
      <c r="B156" s="21" t="s">
        <v>685</v>
      </c>
      <c r="C156" s="23" t="s">
        <v>694</v>
      </c>
    </row>
    <row r="157" spans="1:3" ht="22.5" x14ac:dyDescent="0.3">
      <c r="A157" s="21" t="s">
        <v>700</v>
      </c>
      <c r="B157" s="21" t="s">
        <v>685</v>
      </c>
      <c r="C157" s="23" t="s">
        <v>694</v>
      </c>
    </row>
    <row r="158" spans="1:3" ht="22.5" x14ac:dyDescent="0.3">
      <c r="A158" s="21" t="s">
        <v>701</v>
      </c>
      <c r="B158" s="21" t="s">
        <v>685</v>
      </c>
      <c r="C158" s="23" t="s">
        <v>694</v>
      </c>
    </row>
    <row r="159" spans="1:3" ht="22.5" x14ac:dyDescent="0.3">
      <c r="A159" s="21" t="s">
        <v>702</v>
      </c>
      <c r="B159" s="21" t="s">
        <v>685</v>
      </c>
      <c r="C159" s="23" t="s">
        <v>694</v>
      </c>
    </row>
    <row r="160" spans="1:3" ht="22.5" x14ac:dyDescent="0.3">
      <c r="A160" s="21" t="s">
        <v>703</v>
      </c>
      <c r="B160" s="21" t="s">
        <v>704</v>
      </c>
      <c r="C160" s="23" t="s">
        <v>694</v>
      </c>
    </row>
    <row r="161" spans="1:3" ht="22.5" x14ac:dyDescent="0.3">
      <c r="A161" s="21" t="s">
        <v>705</v>
      </c>
      <c r="B161" s="21" t="s">
        <v>704</v>
      </c>
      <c r="C161" s="23" t="s">
        <v>694</v>
      </c>
    </row>
    <row r="162" spans="1:3" ht="22.5" x14ac:dyDescent="0.3">
      <c r="A162" s="21" t="s">
        <v>706</v>
      </c>
      <c r="B162" s="21" t="s">
        <v>704</v>
      </c>
      <c r="C162" s="23" t="s">
        <v>694</v>
      </c>
    </row>
    <row r="163" spans="1:3" ht="22.5" x14ac:dyDescent="0.3">
      <c r="A163" s="21" t="s">
        <v>707</v>
      </c>
      <c r="B163" s="21" t="s">
        <v>704</v>
      </c>
      <c r="C163" s="23" t="s">
        <v>694</v>
      </c>
    </row>
    <row r="164" spans="1:3" ht="22.5" x14ac:dyDescent="0.3">
      <c r="A164" s="21" t="s">
        <v>708</v>
      </c>
      <c r="B164" s="21" t="s">
        <v>704</v>
      </c>
      <c r="C164" s="23" t="s">
        <v>694</v>
      </c>
    </row>
    <row r="165" spans="1:3" x14ac:dyDescent="0.3">
      <c r="A165" s="21" t="s">
        <v>709</v>
      </c>
      <c r="B165" s="21" t="s">
        <v>710</v>
      </c>
      <c r="C165" s="23" t="s">
        <v>74</v>
      </c>
    </row>
    <row r="166" spans="1:3" ht="22.5" x14ac:dyDescent="0.3">
      <c r="A166" s="21" t="s">
        <v>711</v>
      </c>
      <c r="B166" s="21" t="s">
        <v>365</v>
      </c>
      <c r="C166" s="23" t="s">
        <v>712</v>
      </c>
    </row>
    <row r="167" spans="1:3" x14ac:dyDescent="0.3">
      <c r="A167" s="21" t="s">
        <v>713</v>
      </c>
      <c r="B167" s="21" t="s">
        <v>714</v>
      </c>
      <c r="C167" s="23" t="s">
        <v>715</v>
      </c>
    </row>
    <row r="168" spans="1:3" ht="22.5" x14ac:dyDescent="0.3">
      <c r="A168" s="21" t="s">
        <v>716</v>
      </c>
      <c r="B168" s="21" t="s">
        <v>717</v>
      </c>
      <c r="C168" s="23" t="s">
        <v>718</v>
      </c>
    </row>
    <row r="169" spans="1:3" ht="22.5" x14ac:dyDescent="0.3">
      <c r="A169" s="21" t="s">
        <v>719</v>
      </c>
      <c r="B169" s="21" t="s">
        <v>369</v>
      </c>
      <c r="C169" s="23" t="s">
        <v>370</v>
      </c>
    </row>
    <row r="170" spans="1:3" ht="22.5" x14ac:dyDescent="0.3">
      <c r="A170" s="21" t="s">
        <v>720</v>
      </c>
      <c r="B170" s="21" t="s">
        <v>369</v>
      </c>
      <c r="C170" s="23" t="s">
        <v>370</v>
      </c>
    </row>
    <row r="171" spans="1:3" ht="22.5" x14ac:dyDescent="0.3">
      <c r="A171" s="21" t="s">
        <v>721</v>
      </c>
      <c r="B171" s="21" t="s">
        <v>369</v>
      </c>
      <c r="C171" s="23" t="s">
        <v>370</v>
      </c>
    </row>
    <row r="172" spans="1:3" ht="22.5" x14ac:dyDescent="0.3">
      <c r="A172" s="21" t="s">
        <v>722</v>
      </c>
      <c r="B172" s="21" t="s">
        <v>723</v>
      </c>
      <c r="C172" s="23" t="s">
        <v>724</v>
      </c>
    </row>
    <row r="173" spans="1:3" ht="22.5" x14ac:dyDescent="0.3">
      <c r="A173" s="21" t="s">
        <v>725</v>
      </c>
      <c r="B173" s="21" t="s">
        <v>726</v>
      </c>
      <c r="C173" s="23" t="s">
        <v>727</v>
      </c>
    </row>
    <row r="174" spans="1:3" ht="22.5" x14ac:dyDescent="0.3">
      <c r="A174" s="21" t="s">
        <v>728</v>
      </c>
      <c r="B174" s="21" t="s">
        <v>729</v>
      </c>
      <c r="C174" s="23" t="s">
        <v>727</v>
      </c>
    </row>
    <row r="175" spans="1:3" ht="22.5" x14ac:dyDescent="0.3">
      <c r="A175" s="21" t="s">
        <v>730</v>
      </c>
      <c r="B175" s="21" t="s">
        <v>731</v>
      </c>
      <c r="C175" s="23" t="s">
        <v>732</v>
      </c>
    </row>
    <row r="176" spans="1:3" ht="22.5" x14ac:dyDescent="0.3">
      <c r="A176" s="21" t="s">
        <v>733</v>
      </c>
      <c r="B176" s="21" t="s">
        <v>734</v>
      </c>
      <c r="C176" s="23" t="s">
        <v>735</v>
      </c>
    </row>
    <row r="177" spans="1:3" ht="22.5" x14ac:dyDescent="0.3">
      <c r="A177" s="21" t="s">
        <v>736</v>
      </c>
      <c r="B177" s="21" t="s">
        <v>737</v>
      </c>
      <c r="C177" s="23" t="s">
        <v>738</v>
      </c>
    </row>
    <row r="178" spans="1:3" ht="22.5" x14ac:dyDescent="0.3">
      <c r="A178" s="21" t="s">
        <v>739</v>
      </c>
      <c r="B178" s="21" t="s">
        <v>740</v>
      </c>
      <c r="C178" s="23" t="s">
        <v>741</v>
      </c>
    </row>
    <row r="179" spans="1:3" x14ac:dyDescent="0.3">
      <c r="A179" s="21" t="s">
        <v>742</v>
      </c>
      <c r="B179" s="21" t="s">
        <v>743</v>
      </c>
      <c r="C179" s="23" t="s">
        <v>744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A15" sqref="A15"/>
    </sheetView>
  </sheetViews>
  <sheetFormatPr defaultRowHeight="16.5" x14ac:dyDescent="0.3"/>
  <cols>
    <col min="1" max="1" width="23" bestFit="1" customWidth="1"/>
    <col min="2" max="2" width="12.75" bestFit="1" customWidth="1"/>
    <col min="3" max="3" width="42" bestFit="1" customWidth="1"/>
    <col min="5" max="5" width="14.375" bestFit="1" customWidth="1"/>
    <col min="6" max="6" width="12.125" bestFit="1" customWidth="1"/>
  </cols>
  <sheetData>
    <row r="1" spans="1:6" ht="20.25" thickTop="1" thickBot="1" x14ac:dyDescent="0.35">
      <c r="A1" s="2" t="s">
        <v>745</v>
      </c>
      <c r="B1" s="14" t="s">
        <v>746</v>
      </c>
      <c r="C1" s="14" t="s">
        <v>747</v>
      </c>
      <c r="E1" s="3" t="s">
        <v>748</v>
      </c>
      <c r="F1" s="3" t="s">
        <v>749</v>
      </c>
    </row>
    <row r="2" spans="1:6" ht="17.25" thickTop="1" x14ac:dyDescent="0.3">
      <c r="A2" t="s">
        <v>750</v>
      </c>
      <c r="B2" s="14" t="s">
        <v>751</v>
      </c>
      <c r="C2" t="s">
        <v>752</v>
      </c>
      <c r="E2">
        <v>117</v>
      </c>
      <c r="F2" s="4">
        <v>675</v>
      </c>
    </row>
    <row r="3" spans="1:6" x14ac:dyDescent="0.3">
      <c r="A3" t="s">
        <v>753</v>
      </c>
      <c r="B3" s="14" t="s">
        <v>754</v>
      </c>
      <c r="C3" t="s">
        <v>755</v>
      </c>
      <c r="E3">
        <v>87</v>
      </c>
      <c r="F3" s="4">
        <v>1790.875</v>
      </c>
    </row>
    <row r="4" spans="1:6" x14ac:dyDescent="0.3">
      <c r="A4" t="s">
        <v>756</v>
      </c>
      <c r="B4" s="14" t="s">
        <v>757</v>
      </c>
      <c r="C4" t="s">
        <v>758</v>
      </c>
      <c r="E4">
        <v>90</v>
      </c>
      <c r="F4" s="4">
        <v>2112</v>
      </c>
    </row>
    <row r="5" spans="1:6" x14ac:dyDescent="0.3">
      <c r="A5" t="s">
        <v>759</v>
      </c>
      <c r="B5" s="14" t="s">
        <v>760</v>
      </c>
      <c r="C5" t="s">
        <v>761</v>
      </c>
      <c r="E5">
        <v>89</v>
      </c>
      <c r="F5" s="4">
        <v>1562.14</v>
      </c>
    </row>
    <row r="6" spans="1:6" x14ac:dyDescent="0.3">
      <c r="A6" t="s">
        <v>762</v>
      </c>
      <c r="B6" s="14" t="s">
        <v>763</v>
      </c>
      <c r="C6" t="s">
        <v>764</v>
      </c>
      <c r="E6">
        <v>85</v>
      </c>
      <c r="F6" s="4">
        <v>1385</v>
      </c>
    </row>
    <row r="7" spans="1:6" x14ac:dyDescent="0.3">
      <c r="A7" t="s">
        <v>765</v>
      </c>
      <c r="B7" s="14" t="s">
        <v>766</v>
      </c>
      <c r="C7" t="s">
        <v>767</v>
      </c>
      <c r="E7">
        <v>102</v>
      </c>
      <c r="F7" s="4">
        <v>4399</v>
      </c>
    </row>
    <row r="8" spans="1:6" x14ac:dyDescent="0.3">
      <c r="A8" t="s">
        <v>768</v>
      </c>
      <c r="B8" s="14" t="s">
        <v>769</v>
      </c>
      <c r="C8" t="s">
        <v>770</v>
      </c>
      <c r="E8">
        <v>70</v>
      </c>
      <c r="F8" s="4">
        <v>2045.45</v>
      </c>
    </row>
    <row r="9" spans="1:6" x14ac:dyDescent="0.3">
      <c r="A9" t="s">
        <v>771</v>
      </c>
      <c r="B9" s="14" t="s">
        <v>772</v>
      </c>
      <c r="C9" t="s">
        <v>773</v>
      </c>
      <c r="E9">
        <v>94</v>
      </c>
      <c r="F9" s="4">
        <v>1869</v>
      </c>
    </row>
    <row r="10" spans="1:6" ht="17.25" thickBot="1" x14ac:dyDescent="0.35">
      <c r="B10" s="14"/>
      <c r="F10" s="4"/>
    </row>
    <row r="11" spans="1:6" ht="20.25" thickTop="1" thickBot="1" x14ac:dyDescent="0.35">
      <c r="A11" s="2" t="s">
        <v>774</v>
      </c>
      <c r="B11" s="14"/>
      <c r="F11" s="4"/>
    </row>
    <row r="12" spans="1:6" ht="17.25" thickTop="1" x14ac:dyDescent="0.3">
      <c r="A12" t="s">
        <v>775</v>
      </c>
      <c r="B12" s="14" t="s">
        <v>776</v>
      </c>
      <c r="C12" t="s">
        <v>777</v>
      </c>
      <c r="E12">
        <v>103</v>
      </c>
      <c r="F12" s="4">
        <v>3905.9</v>
      </c>
    </row>
    <row r="13" spans="1:6" x14ac:dyDescent="0.3">
      <c r="A13" t="s">
        <v>778</v>
      </c>
      <c r="B13" s="14" t="s">
        <v>779</v>
      </c>
      <c r="C13" t="s">
        <v>780</v>
      </c>
      <c r="E13">
        <v>119</v>
      </c>
      <c r="F13" s="4">
        <v>1342.45</v>
      </c>
    </row>
    <row r="14" spans="1:6" ht="17.25" thickBot="1" x14ac:dyDescent="0.35">
      <c r="B14" s="14"/>
      <c r="F14" s="4"/>
    </row>
    <row r="15" spans="1:6" ht="20.25" thickTop="1" thickBot="1" x14ac:dyDescent="0.35">
      <c r="A15" s="2" t="s">
        <v>781</v>
      </c>
      <c r="B15" s="14"/>
      <c r="F15" s="4"/>
    </row>
    <row r="16" spans="1:6" ht="17.25" thickTop="1" x14ac:dyDescent="0.3">
      <c r="A16" t="s">
        <v>750</v>
      </c>
      <c r="B16" s="1" t="s">
        <v>782</v>
      </c>
      <c r="C16" t="s">
        <v>783</v>
      </c>
      <c r="E16">
        <v>109</v>
      </c>
      <c r="F16" s="4">
        <v>5708</v>
      </c>
    </row>
    <row r="17" spans="1:6" x14ac:dyDescent="0.3">
      <c r="A17" t="s">
        <v>778</v>
      </c>
      <c r="B17" s="1" t="s">
        <v>784</v>
      </c>
      <c r="C17" t="s">
        <v>785</v>
      </c>
      <c r="E17">
        <v>108</v>
      </c>
      <c r="F17" s="4">
        <v>0</v>
      </c>
    </row>
    <row r="18" spans="1:6" ht="17.25" thickBot="1" x14ac:dyDescent="0.35">
      <c r="B18" s="14"/>
      <c r="F18" s="4"/>
    </row>
    <row r="19" spans="1:6" ht="20.25" thickTop="1" thickBot="1" x14ac:dyDescent="0.35">
      <c r="A19" s="2" t="s">
        <v>786</v>
      </c>
      <c r="B19" s="14"/>
      <c r="F19" s="4"/>
    </row>
    <row r="20" spans="1:6" ht="17.25" thickTop="1" x14ac:dyDescent="0.3">
      <c r="A20" t="s">
        <v>787</v>
      </c>
      <c r="B20" s="1" t="s">
        <v>788</v>
      </c>
      <c r="C20" t="s">
        <v>789</v>
      </c>
      <c r="E20">
        <v>121</v>
      </c>
      <c r="F20" s="4">
        <v>72352</v>
      </c>
    </row>
    <row r="21" spans="1:6" x14ac:dyDescent="0.3">
      <c r="A21" t="s">
        <v>790</v>
      </c>
      <c r="B21" s="1" t="s">
        <v>791</v>
      </c>
      <c r="C21" t="s">
        <v>792</v>
      </c>
      <c r="E21">
        <v>48</v>
      </c>
      <c r="F21" s="4">
        <v>1994.5</v>
      </c>
    </row>
    <row r="22" spans="1:6" x14ac:dyDescent="0.3">
      <c r="A22" t="s">
        <v>793</v>
      </c>
      <c r="B22" s="14" t="s">
        <v>794</v>
      </c>
      <c r="C22" t="s">
        <v>795</v>
      </c>
      <c r="E22">
        <v>34</v>
      </c>
      <c r="F22" s="4">
        <v>0</v>
      </c>
    </row>
    <row r="23" spans="1:6" x14ac:dyDescent="0.3">
      <c r="A23" t="s">
        <v>796</v>
      </c>
      <c r="B23" s="14" t="s">
        <v>797</v>
      </c>
      <c r="C23" t="s">
        <v>798</v>
      </c>
      <c r="E23">
        <v>56</v>
      </c>
      <c r="F23" s="4">
        <v>815</v>
      </c>
    </row>
    <row r="24" spans="1:6" x14ac:dyDescent="0.3">
      <c r="A24" t="s">
        <v>799</v>
      </c>
      <c r="B24" s="14" t="s">
        <v>800</v>
      </c>
      <c r="C24" t="s">
        <v>801</v>
      </c>
      <c r="E24">
        <f>40+12</f>
        <v>52</v>
      </c>
      <c r="F24" s="4">
        <f>10989.47+9906</f>
        <v>20895.47</v>
      </c>
    </row>
    <row r="25" spans="1:6" x14ac:dyDescent="0.3">
      <c r="A25" t="s">
        <v>802</v>
      </c>
      <c r="B25" s="14" t="s">
        <v>803</v>
      </c>
      <c r="C25" t="s">
        <v>804</v>
      </c>
      <c r="E25">
        <v>92</v>
      </c>
      <c r="F25" s="4">
        <v>15</v>
      </c>
    </row>
    <row r="26" spans="1:6" x14ac:dyDescent="0.3">
      <c r="A26" t="s">
        <v>805</v>
      </c>
      <c r="B26" s="5" t="s">
        <v>806</v>
      </c>
      <c r="C26" t="s">
        <v>807</v>
      </c>
      <c r="E26">
        <v>21</v>
      </c>
      <c r="F26">
        <v>68</v>
      </c>
    </row>
    <row r="30" spans="1:6" x14ac:dyDescent="0.3">
      <c r="F30" s="13"/>
    </row>
    <row r="31" spans="1:6" x14ac:dyDescent="0.3">
      <c r="E31">
        <f>SUM(E2:E9,E12:E13,E16:E17,E20:E26)</f>
        <v>1597</v>
      </c>
      <c r="F31" s="4">
        <f>SUM(F2:F9,F12:F13,F16:F17,F20:F26)</f>
        <v>122934.785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activeCell="B19" sqref="B19"/>
    </sheetView>
  </sheetViews>
  <sheetFormatPr defaultRowHeight="16.5" x14ac:dyDescent="0.3"/>
  <cols>
    <col min="1" max="1" width="21.75" bestFit="1" customWidth="1"/>
    <col min="2" max="2" width="12.75" bestFit="1" customWidth="1"/>
    <col min="3" max="3" width="44.25" bestFit="1" customWidth="1"/>
    <col min="5" max="5" width="14.375" bestFit="1" customWidth="1"/>
    <col min="6" max="6" width="12.125" bestFit="1" customWidth="1"/>
  </cols>
  <sheetData>
    <row r="1" spans="1:6" ht="20.25" thickTop="1" thickBot="1" x14ac:dyDescent="0.35">
      <c r="A1" s="2" t="s">
        <v>745</v>
      </c>
      <c r="B1" s="14" t="s">
        <v>746</v>
      </c>
      <c r="C1" s="14" t="s">
        <v>747</v>
      </c>
      <c r="E1" s="3" t="s">
        <v>748</v>
      </c>
      <c r="F1" s="3" t="s">
        <v>749</v>
      </c>
    </row>
    <row r="2" spans="1:6" ht="17.25" thickTop="1" x14ac:dyDescent="0.3">
      <c r="A2" t="s">
        <v>808</v>
      </c>
      <c r="B2" s="14" t="s">
        <v>809</v>
      </c>
      <c r="C2" t="s">
        <v>810</v>
      </c>
      <c r="E2">
        <v>96</v>
      </c>
      <c r="F2" s="4">
        <v>5538</v>
      </c>
    </row>
    <row r="3" spans="1:6" x14ac:dyDescent="0.3">
      <c r="A3" t="s">
        <v>811</v>
      </c>
      <c r="B3" s="14" t="s">
        <v>812</v>
      </c>
      <c r="C3" t="s">
        <v>813</v>
      </c>
      <c r="E3">
        <v>101</v>
      </c>
      <c r="F3" s="4">
        <f>10609.38-5532.38</f>
        <v>5076.9999999999991</v>
      </c>
    </row>
    <row r="4" spans="1:6" x14ac:dyDescent="0.3">
      <c r="A4" t="s">
        <v>814</v>
      </c>
      <c r="B4" s="14" t="s">
        <v>815</v>
      </c>
      <c r="C4" t="s">
        <v>816</v>
      </c>
      <c r="E4">
        <v>109</v>
      </c>
      <c r="F4" s="4">
        <v>3919</v>
      </c>
    </row>
    <row r="5" spans="1:6" x14ac:dyDescent="0.3">
      <c r="A5" t="s">
        <v>817</v>
      </c>
      <c r="B5" s="14" t="s">
        <v>818</v>
      </c>
      <c r="C5" t="s">
        <v>819</v>
      </c>
      <c r="E5">
        <v>73</v>
      </c>
      <c r="F5" s="4">
        <v>5367</v>
      </c>
    </row>
    <row r="6" spans="1:6" x14ac:dyDescent="0.3">
      <c r="A6" t="s">
        <v>820</v>
      </c>
      <c r="B6" s="14" t="s">
        <v>821</v>
      </c>
      <c r="C6" t="s">
        <v>822</v>
      </c>
      <c r="E6">
        <v>74</v>
      </c>
      <c r="F6" s="4">
        <v>1294.5</v>
      </c>
    </row>
    <row r="7" spans="1:6" x14ac:dyDescent="0.3">
      <c r="A7" t="s">
        <v>823</v>
      </c>
      <c r="B7" s="14" t="s">
        <v>824</v>
      </c>
      <c r="C7" t="s">
        <v>825</v>
      </c>
      <c r="E7">
        <v>70</v>
      </c>
      <c r="F7" s="4">
        <v>6764.5</v>
      </c>
    </row>
    <row r="8" spans="1:6" x14ac:dyDescent="0.3">
      <c r="A8" t="s">
        <v>826</v>
      </c>
      <c r="B8" s="14" t="s">
        <v>827</v>
      </c>
      <c r="C8" t="s">
        <v>828</v>
      </c>
      <c r="E8">
        <v>126</v>
      </c>
      <c r="F8" s="4">
        <v>11898.5</v>
      </c>
    </row>
    <row r="9" spans="1:6" x14ac:dyDescent="0.3">
      <c r="A9" t="s">
        <v>829</v>
      </c>
      <c r="B9" s="14" t="s">
        <v>830</v>
      </c>
      <c r="C9" t="s">
        <v>831</v>
      </c>
      <c r="E9">
        <v>111</v>
      </c>
      <c r="F9" s="4">
        <v>3284</v>
      </c>
    </row>
    <row r="10" spans="1:6" x14ac:dyDescent="0.3">
      <c r="A10" t="s">
        <v>832</v>
      </c>
      <c r="B10" s="14" t="s">
        <v>833</v>
      </c>
      <c r="C10" t="s">
        <v>834</v>
      </c>
      <c r="E10">
        <v>85</v>
      </c>
      <c r="F10" s="4">
        <v>3374</v>
      </c>
    </row>
    <row r="11" spans="1:6" x14ac:dyDescent="0.3">
      <c r="B11" s="14"/>
      <c r="F11" s="4"/>
    </row>
    <row r="12" spans="1:6" ht="17.25" thickBot="1" x14ac:dyDescent="0.35">
      <c r="B12" s="14"/>
      <c r="F12" s="4"/>
    </row>
    <row r="13" spans="1:6" ht="20.25" thickTop="1" thickBot="1" x14ac:dyDescent="0.35">
      <c r="A13" s="2" t="s">
        <v>781</v>
      </c>
      <c r="B13" s="14"/>
      <c r="F13" s="4"/>
    </row>
    <row r="14" spans="1:6" ht="17.25" thickTop="1" x14ac:dyDescent="0.3">
      <c r="A14" t="s">
        <v>835</v>
      </c>
      <c r="B14" s="1" t="s">
        <v>836</v>
      </c>
      <c r="C14" t="s">
        <v>822</v>
      </c>
      <c r="E14">
        <v>66</v>
      </c>
      <c r="F14" s="4">
        <v>0</v>
      </c>
    </row>
    <row r="15" spans="1:6" x14ac:dyDescent="0.3">
      <c r="A15" t="s">
        <v>837</v>
      </c>
      <c r="B15" s="1" t="s">
        <v>838</v>
      </c>
      <c r="C15" t="s">
        <v>839</v>
      </c>
      <c r="E15">
        <v>101</v>
      </c>
      <c r="F15" s="4">
        <v>0</v>
      </c>
    </row>
    <row r="16" spans="1:6" x14ac:dyDescent="0.3">
      <c r="A16" t="s">
        <v>840</v>
      </c>
      <c r="B16" s="1" t="s">
        <v>841</v>
      </c>
      <c r="C16" t="s">
        <v>842</v>
      </c>
      <c r="E16">
        <v>76</v>
      </c>
      <c r="F16" s="4">
        <v>0</v>
      </c>
    </row>
    <row r="17" spans="1:6" x14ac:dyDescent="0.3">
      <c r="A17" t="s">
        <v>843</v>
      </c>
      <c r="B17" s="1" t="s">
        <v>844</v>
      </c>
      <c r="C17" t="s">
        <v>845</v>
      </c>
      <c r="E17">
        <v>79</v>
      </c>
      <c r="F17" s="4">
        <v>0</v>
      </c>
    </row>
    <row r="18" spans="1:6" ht="17.25" thickBot="1" x14ac:dyDescent="0.35">
      <c r="B18" s="14"/>
      <c r="F18" s="4"/>
    </row>
    <row r="19" spans="1:6" ht="20.25" thickTop="1" thickBot="1" x14ac:dyDescent="0.35">
      <c r="A19" s="2" t="s">
        <v>786</v>
      </c>
      <c r="B19" s="14"/>
      <c r="F19" s="4"/>
    </row>
    <row r="20" spans="1:6" ht="17.25" thickTop="1" x14ac:dyDescent="0.3">
      <c r="A20" t="s">
        <v>787</v>
      </c>
      <c r="B20" s="1" t="s">
        <v>846</v>
      </c>
      <c r="C20" t="s">
        <v>822</v>
      </c>
      <c r="E20">
        <v>171</v>
      </c>
      <c r="F20" s="4">
        <v>179844.8</v>
      </c>
    </row>
    <row r="21" spans="1:6" x14ac:dyDescent="0.3">
      <c r="A21" t="s">
        <v>847</v>
      </c>
      <c r="B21" s="14" t="s">
        <v>848</v>
      </c>
      <c r="C21" t="s">
        <v>822</v>
      </c>
      <c r="E21">
        <v>29</v>
      </c>
      <c r="F21" s="4">
        <v>4</v>
      </c>
    </row>
    <row r="22" spans="1:6" x14ac:dyDescent="0.3">
      <c r="A22" t="s">
        <v>849</v>
      </c>
      <c r="B22" s="14" t="s">
        <v>850</v>
      </c>
      <c r="C22" t="s">
        <v>822</v>
      </c>
      <c r="E22">
        <v>90</v>
      </c>
      <c r="F22" s="4">
        <v>3491</v>
      </c>
    </row>
    <row r="23" spans="1:6" x14ac:dyDescent="0.3">
      <c r="A23" t="s">
        <v>799</v>
      </c>
      <c r="B23" s="14" t="s">
        <v>851</v>
      </c>
      <c r="C23" t="s">
        <v>822</v>
      </c>
      <c r="E23">
        <v>36</v>
      </c>
      <c r="F23" s="4">
        <v>6737.5</v>
      </c>
    </row>
    <row r="24" spans="1:6" x14ac:dyDescent="0.3">
      <c r="A24" t="s">
        <v>802</v>
      </c>
      <c r="B24" s="14" t="s">
        <v>852</v>
      </c>
      <c r="C24" t="s">
        <v>822</v>
      </c>
      <c r="E24">
        <v>127</v>
      </c>
      <c r="F24" s="4">
        <v>4301</v>
      </c>
    </row>
    <row r="25" spans="1:6" x14ac:dyDescent="0.3">
      <c r="A25" t="s">
        <v>793</v>
      </c>
      <c r="B25" s="14" t="s">
        <v>853</v>
      </c>
      <c r="C25" t="s">
        <v>822</v>
      </c>
      <c r="E25">
        <v>48</v>
      </c>
      <c r="F25">
        <v>40</v>
      </c>
    </row>
    <row r="26" spans="1:6" x14ac:dyDescent="0.3">
      <c r="A26" t="s">
        <v>854</v>
      </c>
      <c r="B26" s="1" t="s">
        <v>855</v>
      </c>
      <c r="C26" t="s">
        <v>822</v>
      </c>
      <c r="E26">
        <v>12</v>
      </c>
      <c r="F26" s="4">
        <v>0</v>
      </c>
    </row>
    <row r="30" spans="1:6" x14ac:dyDescent="0.3">
      <c r="E30">
        <f>SUM(E2:E29)</f>
        <v>1680</v>
      </c>
      <c r="F30" s="4">
        <f>SUM(F2:F29)</f>
        <v>240934.8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I26" sqref="I26"/>
    </sheetView>
  </sheetViews>
  <sheetFormatPr defaultRowHeight="16.5" x14ac:dyDescent="0.3"/>
  <cols>
    <col min="1" max="1" width="21.75" bestFit="1" customWidth="1"/>
    <col min="2" max="2" width="12.75" bestFit="1" customWidth="1"/>
    <col min="3" max="3" width="44.625" bestFit="1" customWidth="1"/>
    <col min="5" max="5" width="15.875" style="4" bestFit="1" customWidth="1"/>
    <col min="6" max="6" width="13.75" style="4" bestFit="1" customWidth="1"/>
  </cols>
  <sheetData>
    <row r="1" spans="1:6" ht="20.25" thickTop="1" thickBot="1" x14ac:dyDescent="0.35">
      <c r="A1" s="2" t="s">
        <v>745</v>
      </c>
      <c r="B1" s="14" t="s">
        <v>746</v>
      </c>
      <c r="C1" s="14" t="s">
        <v>747</v>
      </c>
      <c r="E1" s="9" t="s">
        <v>748</v>
      </c>
      <c r="F1" s="9" t="s">
        <v>749</v>
      </c>
    </row>
    <row r="2" spans="1:6" ht="17.25" thickTop="1" x14ac:dyDescent="0.3">
      <c r="A2" t="s">
        <v>856</v>
      </c>
      <c r="B2" s="14" t="s">
        <v>857</v>
      </c>
      <c r="C2" t="s">
        <v>858</v>
      </c>
      <c r="E2" s="4">
        <v>82</v>
      </c>
      <c r="F2" s="4">
        <v>5967</v>
      </c>
    </row>
    <row r="3" spans="1:6" x14ac:dyDescent="0.3">
      <c r="A3" t="s">
        <v>859</v>
      </c>
      <c r="B3" s="14" t="s">
        <v>860</v>
      </c>
      <c r="C3" t="s">
        <v>861</v>
      </c>
      <c r="E3" s="4">
        <v>75</v>
      </c>
      <c r="F3" s="4">
        <v>3533</v>
      </c>
    </row>
    <row r="4" spans="1:6" x14ac:dyDescent="0.3">
      <c r="A4" t="s">
        <v>862</v>
      </c>
      <c r="B4" s="14" t="s">
        <v>863</v>
      </c>
      <c r="C4" t="s">
        <v>864</v>
      </c>
      <c r="E4" s="4">
        <v>78</v>
      </c>
      <c r="F4" s="4">
        <v>2667</v>
      </c>
    </row>
    <row r="5" spans="1:6" x14ac:dyDescent="0.3">
      <c r="A5" t="s">
        <v>865</v>
      </c>
      <c r="B5" s="14" t="s">
        <v>866</v>
      </c>
      <c r="C5" t="s">
        <v>867</v>
      </c>
      <c r="E5" s="4">
        <v>74</v>
      </c>
      <c r="F5" s="4">
        <v>2962</v>
      </c>
    </row>
    <row r="6" spans="1:6" x14ac:dyDescent="0.3">
      <c r="A6" t="s">
        <v>868</v>
      </c>
      <c r="B6" s="14" t="s">
        <v>869</v>
      </c>
      <c r="C6" t="s">
        <v>870</v>
      </c>
      <c r="E6" s="4">
        <v>81</v>
      </c>
      <c r="F6" s="4">
        <v>1647</v>
      </c>
    </row>
    <row r="7" spans="1:6" x14ac:dyDescent="0.3">
      <c r="A7" t="s">
        <v>871</v>
      </c>
      <c r="B7" s="14" t="s">
        <v>872</v>
      </c>
      <c r="C7" t="s">
        <v>873</v>
      </c>
      <c r="E7" s="4">
        <v>76</v>
      </c>
      <c r="F7" s="4">
        <v>2248</v>
      </c>
    </row>
    <row r="8" spans="1:6" x14ac:dyDescent="0.3">
      <c r="A8" t="s">
        <v>874</v>
      </c>
      <c r="B8" s="14" t="s">
        <v>875</v>
      </c>
      <c r="C8" t="s">
        <v>876</v>
      </c>
      <c r="E8" s="4">
        <v>74</v>
      </c>
      <c r="F8" s="4">
        <v>3368</v>
      </c>
    </row>
    <row r="9" spans="1:6" x14ac:dyDescent="0.3">
      <c r="A9" t="s">
        <v>877</v>
      </c>
      <c r="B9" s="14" t="s">
        <v>878</v>
      </c>
      <c r="C9" t="s">
        <v>879</v>
      </c>
      <c r="E9" s="4">
        <v>89</v>
      </c>
      <c r="F9" s="4">
        <v>3305</v>
      </c>
    </row>
    <row r="10" spans="1:6" x14ac:dyDescent="0.3">
      <c r="A10" t="s">
        <v>880</v>
      </c>
      <c r="B10" s="14" t="s">
        <v>881</v>
      </c>
      <c r="C10" t="s">
        <v>882</v>
      </c>
      <c r="E10" s="4">
        <v>72</v>
      </c>
      <c r="F10" s="4">
        <v>5096</v>
      </c>
    </row>
    <row r="11" spans="1:6" x14ac:dyDescent="0.3">
      <c r="A11" t="s">
        <v>883</v>
      </c>
      <c r="B11" s="14" t="s">
        <v>884</v>
      </c>
      <c r="C11" t="s">
        <v>885</v>
      </c>
      <c r="E11" s="4">
        <v>78</v>
      </c>
      <c r="F11" s="4">
        <v>3232</v>
      </c>
    </row>
    <row r="12" spans="1:6" x14ac:dyDescent="0.3">
      <c r="A12" t="s">
        <v>886</v>
      </c>
      <c r="B12" s="14" t="s">
        <v>887</v>
      </c>
      <c r="C12" t="s">
        <v>888</v>
      </c>
      <c r="E12" s="4">
        <v>77</v>
      </c>
      <c r="F12" s="4">
        <v>3476</v>
      </c>
    </row>
    <row r="13" spans="1:6" ht="17.25" thickBot="1" x14ac:dyDescent="0.35">
      <c r="B13" s="14"/>
    </row>
    <row r="14" spans="1:6" ht="20.25" thickTop="1" thickBot="1" x14ac:dyDescent="0.35">
      <c r="A14" s="2" t="s">
        <v>774</v>
      </c>
      <c r="B14" s="14"/>
    </row>
    <row r="15" spans="1:6" ht="17.25" thickTop="1" x14ac:dyDescent="0.3">
      <c r="A15" t="s">
        <v>889</v>
      </c>
      <c r="B15" s="14" t="s">
        <v>890</v>
      </c>
      <c r="C15" t="s">
        <v>891</v>
      </c>
      <c r="E15" s="4">
        <v>111</v>
      </c>
      <c r="F15" s="4">
        <v>7697</v>
      </c>
    </row>
    <row r="16" spans="1:6" x14ac:dyDescent="0.3">
      <c r="A16" t="s">
        <v>892</v>
      </c>
      <c r="B16" s="14" t="s">
        <v>893</v>
      </c>
      <c r="C16" t="s">
        <v>894</v>
      </c>
      <c r="E16" s="4">
        <v>117</v>
      </c>
      <c r="F16" s="4">
        <v>13472</v>
      </c>
    </row>
    <row r="17" spans="1:6" ht="17.25" thickBot="1" x14ac:dyDescent="0.35">
      <c r="B17" s="14"/>
    </row>
    <row r="18" spans="1:6" ht="20.25" thickTop="1" thickBot="1" x14ac:dyDescent="0.35">
      <c r="A18" s="2" t="s">
        <v>781</v>
      </c>
      <c r="B18" s="14"/>
    </row>
    <row r="19" spans="1:6" ht="17.25" thickTop="1" x14ac:dyDescent="0.3">
      <c r="A19" t="s">
        <v>895</v>
      </c>
      <c r="B19" s="1" t="s">
        <v>896</v>
      </c>
      <c r="C19" t="s">
        <v>861</v>
      </c>
      <c r="E19" s="4">
        <v>126</v>
      </c>
      <c r="F19" s="4">
        <v>229</v>
      </c>
    </row>
    <row r="20" spans="1:6" x14ac:dyDescent="0.3">
      <c r="A20" t="s">
        <v>889</v>
      </c>
      <c r="B20" s="1" t="s">
        <v>897</v>
      </c>
      <c r="C20" t="s">
        <v>898</v>
      </c>
      <c r="E20" s="4">
        <v>111</v>
      </c>
      <c r="F20" s="4">
        <v>472</v>
      </c>
    </row>
    <row r="21" spans="1:6" x14ac:dyDescent="0.3">
      <c r="A21" t="s">
        <v>899</v>
      </c>
      <c r="B21" s="1" t="s">
        <v>900</v>
      </c>
      <c r="C21" t="s">
        <v>858</v>
      </c>
      <c r="E21" s="4">
        <v>109</v>
      </c>
      <c r="F21" s="4">
        <v>0</v>
      </c>
    </row>
    <row r="22" spans="1:6" ht="17.25" thickBot="1" x14ac:dyDescent="0.35">
      <c r="B22" s="14"/>
    </row>
    <row r="23" spans="1:6" ht="20.25" thickTop="1" thickBot="1" x14ac:dyDescent="0.35">
      <c r="A23" s="2" t="s">
        <v>786</v>
      </c>
      <c r="B23" s="14"/>
    </row>
    <row r="24" spans="1:6" ht="17.25" thickTop="1" x14ac:dyDescent="0.3">
      <c r="A24" t="s">
        <v>787</v>
      </c>
      <c r="B24" s="1" t="s">
        <v>901</v>
      </c>
      <c r="C24" t="s">
        <v>861</v>
      </c>
      <c r="E24" s="4">
        <v>130</v>
      </c>
      <c r="F24" s="4">
        <v>117470.9</v>
      </c>
    </row>
    <row r="25" spans="1:6" x14ac:dyDescent="0.3">
      <c r="A25" t="s">
        <v>902</v>
      </c>
      <c r="B25" s="1" t="s">
        <v>903</v>
      </c>
      <c r="C25" t="s">
        <v>861</v>
      </c>
      <c r="E25" s="4">
        <v>51</v>
      </c>
      <c r="F25" s="4">
        <v>74</v>
      </c>
    </row>
    <row r="26" spans="1:6" x14ac:dyDescent="0.3">
      <c r="A26" t="s">
        <v>904</v>
      </c>
      <c r="B26" s="14" t="s">
        <v>905</v>
      </c>
      <c r="C26" t="s">
        <v>861</v>
      </c>
      <c r="E26" s="4">
        <v>67</v>
      </c>
      <c r="F26" s="4">
        <v>690</v>
      </c>
    </row>
    <row r="27" spans="1:6" x14ac:dyDescent="0.3">
      <c r="A27" t="s">
        <v>799</v>
      </c>
      <c r="B27" s="14" t="s">
        <v>906</v>
      </c>
      <c r="C27" t="s">
        <v>861</v>
      </c>
      <c r="E27" s="4">
        <v>54</v>
      </c>
      <c r="F27" s="4">
        <v>15898</v>
      </c>
    </row>
    <row r="28" spans="1:6" x14ac:dyDescent="0.3">
      <c r="A28" t="s">
        <v>802</v>
      </c>
      <c r="B28" s="14" t="s">
        <v>907</v>
      </c>
      <c r="C28" t="s">
        <v>861</v>
      </c>
      <c r="E28" s="4">
        <v>128</v>
      </c>
      <c r="F28" s="4">
        <v>90</v>
      </c>
    </row>
    <row r="30" spans="1:6" x14ac:dyDescent="0.3">
      <c r="B30" s="5"/>
    </row>
    <row r="31" spans="1:6" x14ac:dyDescent="0.3">
      <c r="E31" s="4">
        <f>SUM(E2:E30)</f>
        <v>1860</v>
      </c>
      <c r="F31" s="4">
        <f>SUM(F2:F30)</f>
        <v>193593.9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sqref="A1:XFD1048576"/>
    </sheetView>
  </sheetViews>
  <sheetFormatPr defaultRowHeight="16.5" x14ac:dyDescent="0.3"/>
  <cols>
    <col min="1" max="1" width="25.125" bestFit="1" customWidth="1"/>
    <col min="2" max="2" width="12.75" bestFit="1" customWidth="1"/>
    <col min="3" max="3" width="43.625" bestFit="1" customWidth="1"/>
    <col min="5" max="5" width="15.875" style="4" bestFit="1" customWidth="1"/>
    <col min="6" max="6" width="13.75" style="4" bestFit="1" customWidth="1"/>
  </cols>
  <sheetData>
    <row r="1" spans="1:6" ht="20.25" thickTop="1" thickBot="1" x14ac:dyDescent="0.35">
      <c r="A1" s="2" t="s">
        <v>745</v>
      </c>
      <c r="B1" s="14" t="s">
        <v>746</v>
      </c>
      <c r="C1" s="14" t="s">
        <v>747</v>
      </c>
      <c r="E1" s="9" t="s">
        <v>748</v>
      </c>
      <c r="F1" s="9" t="s">
        <v>749</v>
      </c>
    </row>
    <row r="2" spans="1:6" ht="17.25" thickTop="1" x14ac:dyDescent="0.3">
      <c r="A2" t="s">
        <v>908</v>
      </c>
      <c r="B2" s="14" t="s">
        <v>909</v>
      </c>
      <c r="C2" t="s">
        <v>910</v>
      </c>
      <c r="E2" s="4">
        <v>83</v>
      </c>
      <c r="F2" s="4">
        <v>3628</v>
      </c>
    </row>
    <row r="3" spans="1:6" x14ac:dyDescent="0.3">
      <c r="A3" t="s">
        <v>911</v>
      </c>
      <c r="B3" s="14" t="s">
        <v>912</v>
      </c>
      <c r="C3" t="s">
        <v>913</v>
      </c>
      <c r="E3" s="4">
        <v>105</v>
      </c>
      <c r="F3" s="4">
        <v>3279</v>
      </c>
    </row>
    <row r="4" spans="1:6" x14ac:dyDescent="0.3">
      <c r="A4" t="s">
        <v>914</v>
      </c>
      <c r="B4" s="14" t="s">
        <v>915</v>
      </c>
      <c r="C4" t="s">
        <v>916</v>
      </c>
      <c r="E4" s="4">
        <v>105</v>
      </c>
      <c r="F4" s="4">
        <v>3473</v>
      </c>
    </row>
    <row r="5" spans="1:6" x14ac:dyDescent="0.3">
      <c r="A5" t="s">
        <v>917</v>
      </c>
      <c r="B5" s="14" t="s">
        <v>918</v>
      </c>
      <c r="C5" t="s">
        <v>919</v>
      </c>
      <c r="E5" s="4">
        <v>98</v>
      </c>
      <c r="F5" s="4">
        <v>684</v>
      </c>
    </row>
    <row r="6" spans="1:6" x14ac:dyDescent="0.3">
      <c r="A6" t="s">
        <v>920</v>
      </c>
      <c r="B6" s="14" t="s">
        <v>921</v>
      </c>
      <c r="C6" t="s">
        <v>922</v>
      </c>
      <c r="E6" s="4">
        <v>92</v>
      </c>
      <c r="F6" s="4">
        <v>2495</v>
      </c>
    </row>
    <row r="7" spans="1:6" x14ac:dyDescent="0.3">
      <c r="A7" t="s">
        <v>923</v>
      </c>
      <c r="B7" s="14" t="s">
        <v>924</v>
      </c>
      <c r="C7" t="s">
        <v>925</v>
      </c>
      <c r="E7" s="4">
        <v>120</v>
      </c>
      <c r="F7" s="4">
        <v>1854</v>
      </c>
    </row>
    <row r="8" spans="1:6" x14ac:dyDescent="0.3">
      <c r="A8" t="s">
        <v>926</v>
      </c>
      <c r="B8" s="14" t="s">
        <v>927</v>
      </c>
      <c r="C8" t="s">
        <v>928</v>
      </c>
      <c r="E8" s="4">
        <v>102</v>
      </c>
      <c r="F8" s="4">
        <v>2399</v>
      </c>
    </row>
    <row r="9" spans="1:6" ht="17.25" thickBot="1" x14ac:dyDescent="0.35">
      <c r="B9" s="14"/>
    </row>
    <row r="10" spans="1:6" ht="20.25" thickTop="1" thickBot="1" x14ac:dyDescent="0.35">
      <c r="A10" s="2" t="s">
        <v>4</v>
      </c>
      <c r="B10" s="14"/>
    </row>
    <row r="11" spans="1:6" ht="17.25" thickTop="1" x14ac:dyDescent="0.3">
      <c r="A11" t="s">
        <v>929</v>
      </c>
      <c r="B11" s="14" t="s">
        <v>930</v>
      </c>
      <c r="C11" t="s">
        <v>919</v>
      </c>
      <c r="E11" s="4">
        <v>118</v>
      </c>
      <c r="F11" s="4">
        <v>24694</v>
      </c>
    </row>
    <row r="12" spans="1:6" x14ac:dyDescent="0.3">
      <c r="A12" t="s">
        <v>931</v>
      </c>
      <c r="B12" s="14" t="s">
        <v>932</v>
      </c>
      <c r="C12" t="s">
        <v>933</v>
      </c>
      <c r="E12" s="4">
        <v>111</v>
      </c>
      <c r="F12" s="4">
        <v>5430</v>
      </c>
    </row>
    <row r="13" spans="1:6" ht="17.25" thickBot="1" x14ac:dyDescent="0.35">
      <c r="B13" s="14"/>
    </row>
    <row r="14" spans="1:6" ht="20.25" thickTop="1" thickBot="1" x14ac:dyDescent="0.35">
      <c r="A14" s="2" t="s">
        <v>781</v>
      </c>
      <c r="B14" s="14"/>
    </row>
    <row r="15" spans="1:6" ht="17.25" thickTop="1" x14ac:dyDescent="0.3">
      <c r="A15" t="s">
        <v>934</v>
      </c>
      <c r="B15" s="1" t="s">
        <v>935</v>
      </c>
      <c r="C15" t="s">
        <v>910</v>
      </c>
      <c r="E15" s="4">
        <v>90</v>
      </c>
      <c r="F15" s="4">
        <v>0</v>
      </c>
    </row>
    <row r="16" spans="1:6" x14ac:dyDescent="0.3">
      <c r="A16" t="s">
        <v>936</v>
      </c>
      <c r="B16" s="1" t="s">
        <v>937</v>
      </c>
      <c r="C16" t="s">
        <v>938</v>
      </c>
      <c r="E16" s="4">
        <v>79</v>
      </c>
      <c r="F16" s="4">
        <v>0</v>
      </c>
    </row>
    <row r="17" spans="1:6" x14ac:dyDescent="0.3">
      <c r="A17" t="s">
        <v>939</v>
      </c>
      <c r="B17" s="1" t="s">
        <v>940</v>
      </c>
      <c r="C17" t="s">
        <v>941</v>
      </c>
      <c r="E17" s="4">
        <v>80</v>
      </c>
      <c r="F17" s="4">
        <v>0</v>
      </c>
    </row>
    <row r="18" spans="1:6" x14ac:dyDescent="0.3">
      <c r="A18" t="s">
        <v>942</v>
      </c>
      <c r="B18" s="1" t="s">
        <v>943</v>
      </c>
      <c r="C18" s="8" t="s">
        <v>944</v>
      </c>
      <c r="E18" s="4">
        <v>99</v>
      </c>
      <c r="F18" s="4">
        <v>29</v>
      </c>
    </row>
    <row r="19" spans="1:6" x14ac:dyDescent="0.3">
      <c r="A19" t="s">
        <v>945</v>
      </c>
      <c r="B19" s="1" t="s">
        <v>946</v>
      </c>
      <c r="C19" t="s">
        <v>947</v>
      </c>
      <c r="E19" s="4">
        <v>94</v>
      </c>
      <c r="F19" s="4">
        <v>442</v>
      </c>
    </row>
    <row r="20" spans="1:6" x14ac:dyDescent="0.3">
      <c r="A20" t="s">
        <v>948</v>
      </c>
      <c r="B20" s="1" t="s">
        <v>949</v>
      </c>
      <c r="C20" t="s">
        <v>950</v>
      </c>
      <c r="E20" s="4">
        <v>104</v>
      </c>
      <c r="F20" s="4">
        <v>0</v>
      </c>
    </row>
    <row r="21" spans="1:6" ht="17.25" thickBot="1" x14ac:dyDescent="0.35">
      <c r="B21" s="1"/>
    </row>
    <row r="22" spans="1:6" ht="20.25" thickTop="1" thickBot="1" x14ac:dyDescent="0.35">
      <c r="A22" s="2" t="s">
        <v>786</v>
      </c>
      <c r="B22" s="14"/>
    </row>
    <row r="23" spans="1:6" ht="17.25" thickTop="1" x14ac:dyDescent="0.3">
      <c r="A23" t="s">
        <v>787</v>
      </c>
      <c r="B23" s="1" t="s">
        <v>951</v>
      </c>
      <c r="C23" t="s">
        <v>910</v>
      </c>
      <c r="E23" s="4">
        <v>124</v>
      </c>
      <c r="F23" s="4">
        <v>0</v>
      </c>
    </row>
    <row r="24" spans="1:6" x14ac:dyDescent="0.3">
      <c r="A24" t="s">
        <v>952</v>
      </c>
      <c r="B24" s="1" t="s">
        <v>953</v>
      </c>
      <c r="C24" t="s">
        <v>910</v>
      </c>
      <c r="E24" s="4">
        <v>13</v>
      </c>
      <c r="F24" s="4">
        <v>0</v>
      </c>
    </row>
    <row r="25" spans="1:6" x14ac:dyDescent="0.3">
      <c r="A25" t="s">
        <v>954</v>
      </c>
      <c r="B25" s="1" t="s">
        <v>955</v>
      </c>
      <c r="C25" t="s">
        <v>956</v>
      </c>
      <c r="E25" s="4">
        <v>56</v>
      </c>
      <c r="F25" s="4">
        <v>3763</v>
      </c>
    </row>
    <row r="26" spans="1:6" x14ac:dyDescent="0.3">
      <c r="A26" t="s">
        <v>957</v>
      </c>
      <c r="B26" s="14" t="s">
        <v>958</v>
      </c>
      <c r="C26" t="s">
        <v>956</v>
      </c>
      <c r="E26" s="4">
        <v>9</v>
      </c>
      <c r="F26" s="4">
        <v>100</v>
      </c>
    </row>
    <row r="27" spans="1:6" x14ac:dyDescent="0.3">
      <c r="A27" t="s">
        <v>902</v>
      </c>
      <c r="B27" s="7" t="s">
        <v>959</v>
      </c>
      <c r="C27" t="s">
        <v>956</v>
      </c>
      <c r="E27" s="4">
        <v>41</v>
      </c>
      <c r="F27" s="4">
        <v>175</v>
      </c>
    </row>
    <row r="28" spans="1:6" x14ac:dyDescent="0.3">
      <c r="A28" t="s">
        <v>793</v>
      </c>
      <c r="B28" s="14" t="s">
        <v>960</v>
      </c>
      <c r="C28" t="s">
        <v>910</v>
      </c>
      <c r="E28" s="4">
        <v>56</v>
      </c>
      <c r="F28" s="4">
        <v>320</v>
      </c>
    </row>
    <row r="29" spans="1:6" x14ac:dyDescent="0.3">
      <c r="A29" t="s">
        <v>799</v>
      </c>
      <c r="B29" s="14" t="s">
        <v>961</v>
      </c>
      <c r="C29" t="s">
        <v>910</v>
      </c>
      <c r="E29" s="4">
        <v>49</v>
      </c>
      <c r="F29" s="4">
        <v>66723</v>
      </c>
    </row>
    <row r="30" spans="1:6" x14ac:dyDescent="0.3">
      <c r="A30" t="s">
        <v>802</v>
      </c>
      <c r="B30" s="14" t="s">
        <v>962</v>
      </c>
      <c r="C30" t="s">
        <v>910</v>
      </c>
      <c r="E30" s="4">
        <v>148</v>
      </c>
      <c r="F30" s="4">
        <v>0</v>
      </c>
    </row>
    <row r="31" spans="1:6" x14ac:dyDescent="0.3">
      <c r="A31" t="s">
        <v>963</v>
      </c>
      <c r="B31" s="14"/>
      <c r="C31" t="s">
        <v>910</v>
      </c>
      <c r="E31" s="4">
        <v>0</v>
      </c>
      <c r="F31" s="4">
        <v>117386</v>
      </c>
    </row>
    <row r="34" spans="5:6" x14ac:dyDescent="0.3">
      <c r="E34" s="4">
        <f>SUM(E2:E33)</f>
        <v>1976</v>
      </c>
      <c r="F34" s="4">
        <f>SUM(F2:F33)</f>
        <v>236874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sqref="A1:XFD1048576"/>
    </sheetView>
  </sheetViews>
  <sheetFormatPr defaultRowHeight="16.5" x14ac:dyDescent="0.3"/>
  <cols>
    <col min="1" max="1" width="21.75" bestFit="1" customWidth="1"/>
    <col min="2" max="2" width="12.75" bestFit="1" customWidth="1"/>
    <col min="3" max="3" width="35.5" bestFit="1" customWidth="1"/>
    <col min="5" max="5" width="15.875" style="4" bestFit="1" customWidth="1"/>
    <col min="6" max="6" width="13.75" style="4" bestFit="1" customWidth="1"/>
  </cols>
  <sheetData>
    <row r="1" spans="1:6" ht="20.25" thickTop="1" thickBot="1" x14ac:dyDescent="0.35">
      <c r="A1" s="10" t="s">
        <v>745</v>
      </c>
      <c r="B1" s="14" t="s">
        <v>746</v>
      </c>
      <c r="C1" s="14" t="s">
        <v>747</v>
      </c>
      <c r="E1" s="9" t="s">
        <v>748</v>
      </c>
      <c r="F1" s="9" t="s">
        <v>749</v>
      </c>
    </row>
    <row r="2" spans="1:6" ht="17.25" thickTop="1" x14ac:dyDescent="0.3">
      <c r="A2" s="11" t="s">
        <v>964</v>
      </c>
      <c r="B2" s="14" t="s">
        <v>965</v>
      </c>
      <c r="C2" t="s">
        <v>966</v>
      </c>
      <c r="E2" s="4">
        <v>95</v>
      </c>
      <c r="F2" s="4">
        <v>1606</v>
      </c>
    </row>
    <row r="3" spans="1:6" x14ac:dyDescent="0.3">
      <c r="A3" t="s">
        <v>967</v>
      </c>
      <c r="B3" s="14" t="s">
        <v>968</v>
      </c>
      <c r="C3" t="s">
        <v>969</v>
      </c>
      <c r="E3" s="4">
        <v>94</v>
      </c>
      <c r="F3" s="4">
        <v>3611</v>
      </c>
    </row>
    <row r="4" spans="1:6" x14ac:dyDescent="0.3">
      <c r="A4" t="s">
        <v>970</v>
      </c>
      <c r="B4" s="14" t="s">
        <v>971</v>
      </c>
      <c r="C4" t="s">
        <v>972</v>
      </c>
      <c r="E4" s="4">
        <v>100</v>
      </c>
      <c r="F4" s="4">
        <v>3580</v>
      </c>
    </row>
    <row r="5" spans="1:6" x14ac:dyDescent="0.3">
      <c r="A5" t="s">
        <v>973</v>
      </c>
      <c r="B5" s="14" t="s">
        <v>974</v>
      </c>
      <c r="C5" t="s">
        <v>975</v>
      </c>
      <c r="E5" s="4">
        <v>76</v>
      </c>
      <c r="F5" s="4">
        <v>3613</v>
      </c>
    </row>
    <row r="6" spans="1:6" x14ac:dyDescent="0.3">
      <c r="A6" t="s">
        <v>976</v>
      </c>
      <c r="B6" s="14" t="s">
        <v>977</v>
      </c>
      <c r="C6" t="s">
        <v>978</v>
      </c>
      <c r="E6" s="4">
        <v>99</v>
      </c>
      <c r="F6" s="4">
        <v>2947</v>
      </c>
    </row>
    <row r="7" spans="1:6" x14ac:dyDescent="0.3">
      <c r="A7" t="s">
        <v>979</v>
      </c>
      <c r="B7" s="14" t="s">
        <v>980</v>
      </c>
      <c r="C7" t="s">
        <v>981</v>
      </c>
      <c r="E7" s="4">
        <v>84</v>
      </c>
      <c r="F7" s="4">
        <v>2874</v>
      </c>
    </row>
    <row r="8" spans="1:6" x14ac:dyDescent="0.3">
      <c r="A8" t="s">
        <v>982</v>
      </c>
      <c r="B8" s="14" t="s">
        <v>983</v>
      </c>
      <c r="C8" t="s">
        <v>984</v>
      </c>
      <c r="E8" s="4">
        <v>79</v>
      </c>
      <c r="F8" s="4">
        <v>2552</v>
      </c>
    </row>
    <row r="9" spans="1:6" x14ac:dyDescent="0.3">
      <c r="A9" t="s">
        <v>985</v>
      </c>
      <c r="B9" s="14" t="s">
        <v>986</v>
      </c>
      <c r="C9" t="s">
        <v>987</v>
      </c>
      <c r="E9" s="4">
        <v>89</v>
      </c>
      <c r="F9" s="4">
        <v>2599</v>
      </c>
    </row>
    <row r="10" spans="1:6" x14ac:dyDescent="0.3">
      <c r="A10" t="s">
        <v>988</v>
      </c>
      <c r="B10" s="14" t="s">
        <v>989</v>
      </c>
      <c r="C10" t="s">
        <v>990</v>
      </c>
      <c r="E10" s="4">
        <v>87</v>
      </c>
      <c r="F10" s="4">
        <v>2743</v>
      </c>
    </row>
    <row r="11" spans="1:6" x14ac:dyDescent="0.3">
      <c r="A11" t="s">
        <v>991</v>
      </c>
      <c r="B11" s="14" t="s">
        <v>992</v>
      </c>
      <c r="C11" t="s">
        <v>993</v>
      </c>
      <c r="E11" s="4">
        <v>83</v>
      </c>
      <c r="F11" s="4">
        <v>4323</v>
      </c>
    </row>
    <row r="12" spans="1:6" x14ac:dyDescent="0.3">
      <c r="A12" t="s">
        <v>994</v>
      </c>
      <c r="B12" s="14" t="s">
        <v>995</v>
      </c>
      <c r="C12" t="s">
        <v>996</v>
      </c>
      <c r="E12" s="4">
        <v>80</v>
      </c>
      <c r="F12" s="4">
        <v>1031</v>
      </c>
    </row>
    <row r="13" spans="1:6" ht="17.25" thickBot="1" x14ac:dyDescent="0.35">
      <c r="B13" s="14"/>
    </row>
    <row r="14" spans="1:6" ht="20.25" thickTop="1" thickBot="1" x14ac:dyDescent="0.35">
      <c r="A14" s="10" t="s">
        <v>774</v>
      </c>
      <c r="B14" s="14"/>
    </row>
    <row r="15" spans="1:6" ht="17.25" thickTop="1" x14ac:dyDescent="0.3">
      <c r="A15" t="s">
        <v>997</v>
      </c>
      <c r="B15" s="14" t="s">
        <v>998</v>
      </c>
      <c r="C15" t="s">
        <v>999</v>
      </c>
      <c r="E15" s="4">
        <v>112</v>
      </c>
      <c r="F15" s="4">
        <v>8686</v>
      </c>
    </row>
    <row r="16" spans="1:6" x14ac:dyDescent="0.3">
      <c r="A16" t="s">
        <v>1000</v>
      </c>
      <c r="B16" s="14" t="s">
        <v>1001</v>
      </c>
      <c r="C16" t="s">
        <v>1002</v>
      </c>
      <c r="E16" s="4">
        <v>100</v>
      </c>
      <c r="F16" s="4">
        <v>3148</v>
      </c>
    </row>
    <row r="17" spans="1:6" ht="17.25" thickBot="1" x14ac:dyDescent="0.35">
      <c r="B17" s="14"/>
    </row>
    <row r="18" spans="1:6" ht="20.25" thickTop="1" thickBot="1" x14ac:dyDescent="0.35">
      <c r="A18" s="10" t="s">
        <v>781</v>
      </c>
      <c r="B18" s="14"/>
    </row>
    <row r="19" spans="1:6" ht="17.25" thickTop="1" x14ac:dyDescent="0.3">
      <c r="A19" t="s">
        <v>1003</v>
      </c>
      <c r="B19" s="1" t="s">
        <v>1004</v>
      </c>
      <c r="C19" t="s">
        <v>1005</v>
      </c>
      <c r="E19" s="4">
        <v>178</v>
      </c>
      <c r="F19" s="4">
        <v>16</v>
      </c>
    </row>
    <row r="20" spans="1:6" x14ac:dyDescent="0.3">
      <c r="A20" t="s">
        <v>1006</v>
      </c>
      <c r="B20" s="1" t="s">
        <v>1007</v>
      </c>
      <c r="C20" t="s">
        <v>1008</v>
      </c>
      <c r="E20" s="4">
        <v>153</v>
      </c>
      <c r="F20" s="4">
        <v>274</v>
      </c>
    </row>
    <row r="21" spans="1:6" ht="17.25" thickBot="1" x14ac:dyDescent="0.35">
      <c r="B21" s="14"/>
    </row>
    <row r="22" spans="1:6" ht="20.25" thickTop="1" thickBot="1" x14ac:dyDescent="0.35">
      <c r="A22" s="10" t="s">
        <v>786</v>
      </c>
      <c r="B22" s="14"/>
    </row>
    <row r="23" spans="1:6" ht="17.25" thickTop="1" x14ac:dyDescent="0.3">
      <c r="A23" t="s">
        <v>1009</v>
      </c>
      <c r="B23" s="1" t="s">
        <v>1010</v>
      </c>
      <c r="C23" t="s">
        <v>1005</v>
      </c>
      <c r="E23" s="4">
        <v>139</v>
      </c>
      <c r="F23" s="4">
        <v>0</v>
      </c>
    </row>
    <row r="24" spans="1:6" x14ac:dyDescent="0.3">
      <c r="A24" t="s">
        <v>1011</v>
      </c>
      <c r="B24" s="1" t="s">
        <v>1012</v>
      </c>
      <c r="C24" t="s">
        <v>1005</v>
      </c>
      <c r="E24" s="4">
        <v>20</v>
      </c>
      <c r="F24" s="4">
        <v>98</v>
      </c>
    </row>
    <row r="25" spans="1:6" x14ac:dyDescent="0.3">
      <c r="A25" t="s">
        <v>1013</v>
      </c>
      <c r="B25" s="14" t="s">
        <v>1014</v>
      </c>
      <c r="C25" t="s">
        <v>1005</v>
      </c>
      <c r="E25" s="4">
        <v>52</v>
      </c>
      <c r="F25" s="4">
        <v>161</v>
      </c>
    </row>
    <row r="26" spans="1:6" x14ac:dyDescent="0.3">
      <c r="A26" t="s">
        <v>793</v>
      </c>
      <c r="B26" s="1" t="s">
        <v>1015</v>
      </c>
      <c r="C26" t="s">
        <v>1005</v>
      </c>
      <c r="E26" s="4">
        <v>46</v>
      </c>
      <c r="F26" s="4">
        <v>2474</v>
      </c>
    </row>
    <row r="27" spans="1:6" x14ac:dyDescent="0.3">
      <c r="A27" t="s">
        <v>1016</v>
      </c>
      <c r="B27" s="14" t="s">
        <v>1017</v>
      </c>
      <c r="C27" t="s">
        <v>1005</v>
      </c>
      <c r="E27" s="4">
        <v>58</v>
      </c>
      <c r="F27" s="4">
        <v>13416</v>
      </c>
    </row>
    <row r="28" spans="1:6" x14ac:dyDescent="0.3">
      <c r="A28" t="s">
        <v>1018</v>
      </c>
      <c r="B28" s="1" t="s">
        <v>1019</v>
      </c>
      <c r="C28" t="s">
        <v>1005</v>
      </c>
      <c r="E28" s="4">
        <v>103</v>
      </c>
      <c r="F28" s="4">
        <v>14</v>
      </c>
    </row>
    <row r="29" spans="1:6" x14ac:dyDescent="0.3">
      <c r="A29" t="s">
        <v>963</v>
      </c>
      <c r="B29" s="5"/>
      <c r="C29" t="s">
        <v>1005</v>
      </c>
      <c r="E29" s="4">
        <v>0</v>
      </c>
      <c r="F29" s="4">
        <v>265274</v>
      </c>
    </row>
    <row r="31" spans="1:6" x14ac:dyDescent="0.3">
      <c r="E31" s="4">
        <f>SUM(E2:E30)</f>
        <v>1927</v>
      </c>
      <c r="F31" s="4">
        <f>SUM(F2:F30)</f>
        <v>325040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sqref="A1:XFD1048576"/>
    </sheetView>
  </sheetViews>
  <sheetFormatPr defaultRowHeight="16.5" x14ac:dyDescent="0.3"/>
  <cols>
    <col min="1" max="1" width="21.75" bestFit="1" customWidth="1"/>
    <col min="2" max="2" width="12.75" bestFit="1" customWidth="1"/>
    <col min="3" max="3" width="53.75" bestFit="1" customWidth="1"/>
    <col min="5" max="5" width="14.375" bestFit="1" customWidth="1"/>
    <col min="6" max="6" width="12.125" bestFit="1" customWidth="1"/>
  </cols>
  <sheetData>
    <row r="1" spans="1:6" ht="20.25" thickTop="1" thickBot="1" x14ac:dyDescent="0.35">
      <c r="A1" s="2" t="s">
        <v>745</v>
      </c>
      <c r="B1" s="14" t="s">
        <v>746</v>
      </c>
      <c r="C1" s="14" t="s">
        <v>747</v>
      </c>
      <c r="E1" s="3" t="s">
        <v>748</v>
      </c>
      <c r="F1" s="3" t="s">
        <v>749</v>
      </c>
    </row>
    <row r="2" spans="1:6" ht="17.25" thickTop="1" x14ac:dyDescent="0.3">
      <c r="A2" t="s">
        <v>1020</v>
      </c>
      <c r="B2" s="14" t="s">
        <v>1021</v>
      </c>
      <c r="C2" t="s">
        <v>1022</v>
      </c>
      <c r="E2">
        <v>95</v>
      </c>
      <c r="F2" s="4">
        <v>3001</v>
      </c>
    </row>
    <row r="3" spans="1:6" x14ac:dyDescent="0.3">
      <c r="A3" t="s">
        <v>1023</v>
      </c>
      <c r="B3" s="14" t="s">
        <v>1024</v>
      </c>
      <c r="C3" t="s">
        <v>1025</v>
      </c>
      <c r="E3">
        <v>94</v>
      </c>
      <c r="F3" s="4">
        <v>4836</v>
      </c>
    </row>
    <row r="4" spans="1:6" x14ac:dyDescent="0.3">
      <c r="A4" t="s">
        <v>1026</v>
      </c>
      <c r="B4" s="14" t="s">
        <v>1027</v>
      </c>
      <c r="C4" t="s">
        <v>1028</v>
      </c>
      <c r="E4">
        <v>85</v>
      </c>
      <c r="F4" s="4">
        <v>3581</v>
      </c>
    </row>
    <row r="5" spans="1:6" x14ac:dyDescent="0.3">
      <c r="A5" t="s">
        <v>1029</v>
      </c>
      <c r="B5" s="14" t="s">
        <v>1030</v>
      </c>
      <c r="C5" t="s">
        <v>1031</v>
      </c>
      <c r="E5">
        <v>82</v>
      </c>
      <c r="F5" s="4">
        <v>4752</v>
      </c>
    </row>
    <row r="6" spans="1:6" x14ac:dyDescent="0.3">
      <c r="A6" t="s">
        <v>1032</v>
      </c>
      <c r="B6" s="14" t="s">
        <v>1033</v>
      </c>
      <c r="C6" t="s">
        <v>1034</v>
      </c>
      <c r="E6">
        <v>97</v>
      </c>
      <c r="F6" s="4">
        <v>4258</v>
      </c>
    </row>
    <row r="7" spans="1:6" x14ac:dyDescent="0.3">
      <c r="A7" t="s">
        <v>1035</v>
      </c>
      <c r="B7" s="14" t="s">
        <v>1036</v>
      </c>
      <c r="C7" t="s">
        <v>1037</v>
      </c>
      <c r="E7">
        <v>80</v>
      </c>
      <c r="F7" s="4">
        <v>6051</v>
      </c>
    </row>
    <row r="8" spans="1:6" x14ac:dyDescent="0.3">
      <c r="A8" t="s">
        <v>1038</v>
      </c>
      <c r="B8" s="14" t="s">
        <v>1039</v>
      </c>
      <c r="C8" t="s">
        <v>1040</v>
      </c>
      <c r="E8">
        <v>96</v>
      </c>
      <c r="F8" s="4">
        <v>5283</v>
      </c>
    </row>
    <row r="9" spans="1:6" x14ac:dyDescent="0.3">
      <c r="A9" t="s">
        <v>1041</v>
      </c>
      <c r="B9" s="14" t="s">
        <v>1042</v>
      </c>
      <c r="C9" t="s">
        <v>1043</v>
      </c>
      <c r="E9">
        <v>75</v>
      </c>
      <c r="F9" s="4">
        <v>2644</v>
      </c>
    </row>
    <row r="10" spans="1:6" x14ac:dyDescent="0.3">
      <c r="A10" t="s">
        <v>1044</v>
      </c>
      <c r="B10" s="14" t="s">
        <v>1045</v>
      </c>
      <c r="C10" t="s">
        <v>1046</v>
      </c>
      <c r="E10">
        <v>62</v>
      </c>
      <c r="F10" s="4">
        <v>299</v>
      </c>
    </row>
    <row r="11" spans="1:6" ht="17.25" thickBot="1" x14ac:dyDescent="0.35">
      <c r="B11" s="14"/>
      <c r="F11" s="4"/>
    </row>
    <row r="12" spans="1:6" ht="20.25" thickTop="1" thickBot="1" x14ac:dyDescent="0.35">
      <c r="A12" s="2" t="s">
        <v>781</v>
      </c>
      <c r="B12" s="14"/>
      <c r="F12" s="4"/>
    </row>
    <row r="13" spans="1:6" ht="17.25" thickTop="1" x14ac:dyDescent="0.3">
      <c r="A13" t="s">
        <v>1047</v>
      </c>
      <c r="B13" s="1" t="s">
        <v>1048</v>
      </c>
      <c r="C13" t="s">
        <v>1049</v>
      </c>
      <c r="E13">
        <v>113</v>
      </c>
      <c r="F13" s="4">
        <v>20</v>
      </c>
    </row>
    <row r="14" spans="1:6" x14ac:dyDescent="0.3">
      <c r="A14" t="s">
        <v>1050</v>
      </c>
      <c r="B14" s="1" t="s">
        <v>1051</v>
      </c>
      <c r="C14" t="s">
        <v>1052</v>
      </c>
      <c r="E14">
        <v>104</v>
      </c>
      <c r="F14" s="4">
        <v>354</v>
      </c>
    </row>
    <row r="15" spans="1:6" ht="17.25" thickBot="1" x14ac:dyDescent="0.35">
      <c r="B15" s="1"/>
      <c r="F15" s="4"/>
    </row>
    <row r="16" spans="1:6" ht="20.25" thickTop="1" thickBot="1" x14ac:dyDescent="0.35">
      <c r="A16" s="2" t="s">
        <v>786</v>
      </c>
      <c r="B16" s="14"/>
      <c r="F16" s="4"/>
    </row>
    <row r="17" spans="1:6" ht="17.25" thickTop="1" x14ac:dyDescent="0.3">
      <c r="A17" t="s">
        <v>1009</v>
      </c>
      <c r="B17" s="1" t="s">
        <v>1053</v>
      </c>
      <c r="C17" t="s">
        <v>1049</v>
      </c>
      <c r="E17">
        <v>131</v>
      </c>
      <c r="F17" s="4">
        <v>0</v>
      </c>
    </row>
    <row r="18" spans="1:6" x14ac:dyDescent="0.3">
      <c r="A18" t="s">
        <v>1054</v>
      </c>
      <c r="B18" s="1" t="s">
        <v>1055</v>
      </c>
      <c r="C18" t="s">
        <v>1049</v>
      </c>
      <c r="E18">
        <v>1</v>
      </c>
      <c r="F18" s="4">
        <v>51.4</v>
      </c>
    </row>
    <row r="19" spans="1:6" x14ac:dyDescent="0.3">
      <c r="A19" t="s">
        <v>1056</v>
      </c>
      <c r="B19" s="14" t="s">
        <v>1057</v>
      </c>
      <c r="C19" t="s">
        <v>1049</v>
      </c>
      <c r="E19">
        <v>79</v>
      </c>
      <c r="F19" s="4">
        <v>128</v>
      </c>
    </row>
    <row r="20" spans="1:6" x14ac:dyDescent="0.3">
      <c r="A20" t="s">
        <v>904</v>
      </c>
      <c r="B20" s="14" t="s">
        <v>1058</v>
      </c>
      <c r="C20" t="s">
        <v>1049</v>
      </c>
      <c r="E20">
        <v>78</v>
      </c>
      <c r="F20" s="4">
        <v>3809</v>
      </c>
    </row>
    <row r="21" spans="1:6" x14ac:dyDescent="0.3">
      <c r="A21" t="s">
        <v>799</v>
      </c>
      <c r="B21" s="14" t="s">
        <v>1059</v>
      </c>
      <c r="C21" t="s">
        <v>1049</v>
      </c>
      <c r="E21">
        <v>44</v>
      </c>
      <c r="F21" s="4">
        <v>9444</v>
      </c>
    </row>
    <row r="22" spans="1:6" x14ac:dyDescent="0.3">
      <c r="A22" t="s">
        <v>802</v>
      </c>
      <c r="B22" s="14" t="s">
        <v>1060</v>
      </c>
      <c r="C22" t="s">
        <v>1049</v>
      </c>
      <c r="E22">
        <v>204</v>
      </c>
      <c r="F22" s="4">
        <v>0</v>
      </c>
    </row>
    <row r="23" spans="1:6" x14ac:dyDescent="0.3">
      <c r="A23" t="s">
        <v>963</v>
      </c>
      <c r="B23" s="1"/>
      <c r="C23" t="s">
        <v>1049</v>
      </c>
      <c r="E23">
        <v>0</v>
      </c>
      <c r="F23" s="4">
        <v>179605</v>
      </c>
    </row>
    <row r="27" spans="1:6" x14ac:dyDescent="0.3">
      <c r="E27">
        <f>SUM(E2:E26)</f>
        <v>1520</v>
      </c>
      <c r="F27" s="13">
        <f>SUM(F2:F26)</f>
        <v>228116.4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sqref="A1:XFD1048576"/>
    </sheetView>
  </sheetViews>
  <sheetFormatPr defaultRowHeight="16.5" x14ac:dyDescent="0.3"/>
  <cols>
    <col min="1" max="1" width="25.75" bestFit="1" customWidth="1"/>
    <col min="2" max="2" width="12.75" bestFit="1" customWidth="1"/>
    <col min="3" max="3" width="36.5" bestFit="1" customWidth="1"/>
    <col min="5" max="5" width="15.875" style="4" bestFit="1" customWidth="1"/>
    <col min="6" max="6" width="13.75" style="4" bestFit="1" customWidth="1"/>
  </cols>
  <sheetData>
    <row r="1" spans="1:6" ht="20.25" thickTop="1" thickBot="1" x14ac:dyDescent="0.35">
      <c r="A1" s="2" t="s">
        <v>745</v>
      </c>
      <c r="B1" s="14" t="s">
        <v>746</v>
      </c>
      <c r="C1" s="14" t="s">
        <v>747</v>
      </c>
      <c r="E1" s="9" t="s">
        <v>748</v>
      </c>
      <c r="F1" s="9" t="s">
        <v>749</v>
      </c>
    </row>
    <row r="2" spans="1:6" ht="17.25" thickTop="1" x14ac:dyDescent="0.3">
      <c r="A2" t="s">
        <v>1061</v>
      </c>
      <c r="B2" s="14" t="s">
        <v>1062</v>
      </c>
      <c r="C2" t="s">
        <v>1063</v>
      </c>
      <c r="E2" s="4">
        <v>82</v>
      </c>
      <c r="F2" s="4">
        <v>518.375</v>
      </c>
    </row>
    <row r="3" spans="1:6" x14ac:dyDescent="0.3">
      <c r="A3" t="s">
        <v>1064</v>
      </c>
      <c r="B3" s="14" t="s">
        <v>1065</v>
      </c>
      <c r="C3" t="s">
        <v>1066</v>
      </c>
      <c r="E3" s="4">
        <v>108</v>
      </c>
      <c r="F3" s="4">
        <v>2266.6</v>
      </c>
    </row>
    <row r="4" spans="1:6" x14ac:dyDescent="0.3">
      <c r="A4" t="s">
        <v>1067</v>
      </c>
      <c r="B4" s="14" t="s">
        <v>1068</v>
      </c>
      <c r="C4" t="s">
        <v>1069</v>
      </c>
      <c r="E4" s="4">
        <v>97</v>
      </c>
      <c r="F4" s="4">
        <v>7690.4831000000004</v>
      </c>
    </row>
    <row r="5" spans="1:6" x14ac:dyDescent="0.3">
      <c r="A5" t="s">
        <v>1070</v>
      </c>
      <c r="B5" s="14" t="s">
        <v>1071</v>
      </c>
      <c r="C5" t="s">
        <v>1072</v>
      </c>
      <c r="E5" s="4">
        <v>108</v>
      </c>
      <c r="F5" s="4">
        <v>2254.8000000000002</v>
      </c>
    </row>
    <row r="6" spans="1:6" x14ac:dyDescent="0.3">
      <c r="A6" t="s">
        <v>1073</v>
      </c>
      <c r="B6" s="14" t="s">
        <v>1074</v>
      </c>
      <c r="C6" t="s">
        <v>1075</v>
      </c>
      <c r="E6" s="4">
        <v>104</v>
      </c>
      <c r="F6" s="4">
        <v>1487</v>
      </c>
    </row>
    <row r="7" spans="1:6" x14ac:dyDescent="0.3">
      <c r="A7" t="s">
        <v>1076</v>
      </c>
      <c r="B7" s="14" t="s">
        <v>1077</v>
      </c>
      <c r="C7" t="s">
        <v>1078</v>
      </c>
      <c r="E7" s="4">
        <v>115</v>
      </c>
      <c r="F7" s="4">
        <v>5191.1499999999996</v>
      </c>
    </row>
    <row r="8" spans="1:6" x14ac:dyDescent="0.3">
      <c r="A8" t="s">
        <v>1079</v>
      </c>
      <c r="B8" s="14" t="s">
        <v>1080</v>
      </c>
      <c r="C8" t="s">
        <v>1081</v>
      </c>
      <c r="E8" s="4">
        <v>83</v>
      </c>
      <c r="F8" s="4">
        <v>6031</v>
      </c>
    </row>
    <row r="9" spans="1:6" x14ac:dyDescent="0.3">
      <c r="A9" t="s">
        <v>1082</v>
      </c>
      <c r="B9" s="14" t="s">
        <v>1083</v>
      </c>
      <c r="C9" t="s">
        <v>1084</v>
      </c>
      <c r="E9" s="4">
        <v>72</v>
      </c>
      <c r="F9" s="4">
        <v>1759</v>
      </c>
    </row>
    <row r="10" spans="1:6" x14ac:dyDescent="0.3">
      <c r="A10" t="s">
        <v>1085</v>
      </c>
      <c r="B10" s="14" t="s">
        <v>1086</v>
      </c>
      <c r="C10" t="s">
        <v>1087</v>
      </c>
      <c r="E10" s="4">
        <v>89</v>
      </c>
      <c r="F10" s="4">
        <v>3358.5</v>
      </c>
    </row>
    <row r="11" spans="1:6" ht="17.25" thickBot="1" x14ac:dyDescent="0.35">
      <c r="B11" s="14"/>
    </row>
    <row r="12" spans="1:6" ht="20.25" thickTop="1" thickBot="1" x14ac:dyDescent="0.35">
      <c r="A12" s="2" t="s">
        <v>774</v>
      </c>
      <c r="B12" s="14"/>
    </row>
    <row r="13" spans="1:6" ht="17.25" thickTop="1" x14ac:dyDescent="0.3">
      <c r="A13" t="s">
        <v>1088</v>
      </c>
      <c r="B13" s="14" t="s">
        <v>1089</v>
      </c>
      <c r="C13" t="s">
        <v>1090</v>
      </c>
      <c r="E13" s="4">
        <v>103</v>
      </c>
      <c r="F13" s="4">
        <v>25293</v>
      </c>
    </row>
    <row r="14" spans="1:6" ht="17.25" thickBot="1" x14ac:dyDescent="0.35">
      <c r="B14" s="14"/>
    </row>
    <row r="15" spans="1:6" ht="20.25" thickTop="1" thickBot="1" x14ac:dyDescent="0.35">
      <c r="A15" s="2" t="s">
        <v>781</v>
      </c>
      <c r="B15" s="14"/>
    </row>
    <row r="16" spans="1:6" ht="17.25" thickTop="1" x14ac:dyDescent="0.3">
      <c r="A16" t="s">
        <v>1091</v>
      </c>
      <c r="B16" s="1" t="s">
        <v>1092</v>
      </c>
      <c r="C16" t="s">
        <v>1093</v>
      </c>
      <c r="E16" s="4">
        <v>119</v>
      </c>
      <c r="F16" s="4">
        <v>0</v>
      </c>
    </row>
    <row r="17" spans="1:6" x14ac:dyDescent="0.3">
      <c r="A17" t="s">
        <v>1088</v>
      </c>
      <c r="B17" s="1" t="s">
        <v>1094</v>
      </c>
      <c r="C17" t="s">
        <v>1095</v>
      </c>
      <c r="E17" s="4">
        <v>104</v>
      </c>
      <c r="F17" s="4">
        <v>0</v>
      </c>
    </row>
    <row r="18" spans="1:6" x14ac:dyDescent="0.3">
      <c r="A18" t="s">
        <v>1096</v>
      </c>
      <c r="B18" s="1" t="s">
        <v>1097</v>
      </c>
      <c r="C18" t="s">
        <v>1098</v>
      </c>
      <c r="E18" s="4">
        <v>102</v>
      </c>
      <c r="F18" s="4">
        <v>0</v>
      </c>
    </row>
    <row r="19" spans="1:6" ht="17.25" thickBot="1" x14ac:dyDescent="0.35">
      <c r="B19" s="14"/>
    </row>
    <row r="20" spans="1:6" ht="20.25" thickTop="1" thickBot="1" x14ac:dyDescent="0.35">
      <c r="A20" s="2" t="s">
        <v>786</v>
      </c>
      <c r="B20" s="14"/>
    </row>
    <row r="21" spans="1:6" ht="17.25" thickTop="1" x14ac:dyDescent="0.3">
      <c r="A21" t="s">
        <v>787</v>
      </c>
      <c r="B21" s="1" t="s">
        <v>1099</v>
      </c>
      <c r="C21" t="s">
        <v>1063</v>
      </c>
      <c r="E21" s="4">
        <v>133</v>
      </c>
      <c r="F21" s="4">
        <v>0</v>
      </c>
    </row>
    <row r="22" spans="1:6" x14ac:dyDescent="0.3">
      <c r="A22" t="s">
        <v>1054</v>
      </c>
      <c r="B22" s="1" t="s">
        <v>1100</v>
      </c>
      <c r="C22" t="s">
        <v>1063</v>
      </c>
      <c r="E22" s="4">
        <v>4</v>
      </c>
      <c r="F22" s="4">
        <v>41.95</v>
      </c>
    </row>
    <row r="23" spans="1:6" x14ac:dyDescent="0.3">
      <c r="A23" t="s">
        <v>1101</v>
      </c>
      <c r="B23" s="1" t="s">
        <v>1102</v>
      </c>
      <c r="C23" t="s">
        <v>1063</v>
      </c>
      <c r="E23" s="4">
        <v>0</v>
      </c>
      <c r="F23" s="4">
        <v>0</v>
      </c>
    </row>
    <row r="24" spans="1:6" x14ac:dyDescent="0.3">
      <c r="A24" t="s">
        <v>1103</v>
      </c>
      <c r="B24" s="14" t="s">
        <v>1104</v>
      </c>
      <c r="C24" t="s">
        <v>1063</v>
      </c>
      <c r="E24" s="4">
        <v>75</v>
      </c>
      <c r="F24" s="4">
        <v>86</v>
      </c>
    </row>
    <row r="25" spans="1:6" x14ac:dyDescent="0.3">
      <c r="A25" t="s">
        <v>1016</v>
      </c>
      <c r="B25" s="14" t="s">
        <v>1105</v>
      </c>
      <c r="C25" t="s">
        <v>1063</v>
      </c>
      <c r="E25" s="4">
        <v>38</v>
      </c>
      <c r="F25" s="4">
        <v>4061</v>
      </c>
    </row>
    <row r="26" spans="1:6" x14ac:dyDescent="0.3">
      <c r="A26" t="s">
        <v>1106</v>
      </c>
      <c r="B26" s="14" t="s">
        <v>1107</v>
      </c>
      <c r="C26" t="s">
        <v>1063</v>
      </c>
      <c r="E26" s="4">
        <v>76</v>
      </c>
      <c r="F26" s="4">
        <v>26</v>
      </c>
    </row>
    <row r="27" spans="1:6" x14ac:dyDescent="0.3">
      <c r="A27" t="s">
        <v>963</v>
      </c>
      <c r="B27" s="5"/>
      <c r="C27" t="s">
        <v>1063</v>
      </c>
      <c r="E27" s="4">
        <v>0</v>
      </c>
      <c r="F27" s="4">
        <v>90399.6</v>
      </c>
    </row>
    <row r="30" spans="1:6" x14ac:dyDescent="0.3">
      <c r="E30" s="4">
        <f>SUM(E2:E29)</f>
        <v>1612</v>
      </c>
      <c r="F30" s="4">
        <f>SUM(F2:F29)</f>
        <v>150464.45809999999</v>
      </c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sqref="A1:XFD1048576"/>
    </sheetView>
  </sheetViews>
  <sheetFormatPr defaultRowHeight="16.5" x14ac:dyDescent="0.3"/>
  <cols>
    <col min="1" max="1" width="24.875" bestFit="1" customWidth="1"/>
    <col min="2" max="2" width="12.75" bestFit="1" customWidth="1"/>
    <col min="3" max="3" width="44.75" bestFit="1" customWidth="1"/>
    <col min="5" max="5" width="14.375" bestFit="1" customWidth="1"/>
    <col min="6" max="6" width="12.125" bestFit="1" customWidth="1"/>
  </cols>
  <sheetData>
    <row r="1" spans="1:6" ht="20.25" thickTop="1" thickBot="1" x14ac:dyDescent="0.35">
      <c r="A1" s="2" t="s">
        <v>745</v>
      </c>
      <c r="B1" s="14" t="s">
        <v>746</v>
      </c>
      <c r="C1" s="14" t="s">
        <v>747</v>
      </c>
      <c r="E1" s="3" t="s">
        <v>748</v>
      </c>
      <c r="F1" s="3" t="s">
        <v>749</v>
      </c>
    </row>
    <row r="2" spans="1:6" ht="17.25" thickTop="1" x14ac:dyDescent="0.3">
      <c r="A2" t="s">
        <v>1108</v>
      </c>
      <c r="B2" s="14" t="s">
        <v>1109</v>
      </c>
      <c r="C2" t="s">
        <v>1110</v>
      </c>
      <c r="E2" s="4">
        <v>83</v>
      </c>
      <c r="F2" s="4">
        <v>6528</v>
      </c>
    </row>
    <row r="3" spans="1:6" x14ac:dyDescent="0.3">
      <c r="A3" t="s">
        <v>1111</v>
      </c>
      <c r="B3" s="14" t="s">
        <v>1112</v>
      </c>
      <c r="C3" t="s">
        <v>1113</v>
      </c>
      <c r="E3" s="4">
        <v>71</v>
      </c>
      <c r="F3" s="4">
        <v>2849</v>
      </c>
    </row>
    <row r="4" spans="1:6" x14ac:dyDescent="0.3">
      <c r="A4" t="s">
        <v>1114</v>
      </c>
      <c r="B4" s="14" t="s">
        <v>1115</v>
      </c>
      <c r="C4" t="s">
        <v>1116</v>
      </c>
      <c r="E4" s="4">
        <v>16</v>
      </c>
      <c r="F4" s="4">
        <v>759</v>
      </c>
    </row>
    <row r="5" spans="1:6" x14ac:dyDescent="0.3">
      <c r="A5" t="s">
        <v>1117</v>
      </c>
      <c r="B5" s="14" t="s">
        <v>1118</v>
      </c>
      <c r="C5" t="s">
        <v>1119</v>
      </c>
      <c r="E5" s="4">
        <v>104</v>
      </c>
      <c r="F5" s="4">
        <v>3724</v>
      </c>
    </row>
    <row r="6" spans="1:6" x14ac:dyDescent="0.3">
      <c r="A6" t="s">
        <v>1120</v>
      </c>
      <c r="B6" s="14" t="s">
        <v>1121</v>
      </c>
      <c r="C6" t="s">
        <v>1122</v>
      </c>
      <c r="E6" s="4">
        <v>90</v>
      </c>
      <c r="F6" s="4">
        <v>4778</v>
      </c>
    </row>
    <row r="7" spans="1:6" x14ac:dyDescent="0.3">
      <c r="A7" t="s">
        <v>1123</v>
      </c>
      <c r="B7" s="14" t="s">
        <v>1124</v>
      </c>
      <c r="C7" t="s">
        <v>1125</v>
      </c>
      <c r="E7" s="4">
        <v>96</v>
      </c>
      <c r="F7" s="4">
        <v>4311</v>
      </c>
    </row>
    <row r="8" spans="1:6" x14ac:dyDescent="0.3">
      <c r="A8" t="s">
        <v>1126</v>
      </c>
      <c r="B8" s="14" t="s">
        <v>1127</v>
      </c>
      <c r="C8" t="s">
        <v>1128</v>
      </c>
      <c r="E8" s="4">
        <v>104</v>
      </c>
      <c r="F8" s="4">
        <v>4209</v>
      </c>
    </row>
    <row r="9" spans="1:6" x14ac:dyDescent="0.3">
      <c r="A9" t="s">
        <v>1129</v>
      </c>
      <c r="B9" s="14" t="s">
        <v>1130</v>
      </c>
      <c r="C9" t="s">
        <v>1131</v>
      </c>
      <c r="E9" s="4">
        <v>99</v>
      </c>
      <c r="F9" s="4">
        <v>3885</v>
      </c>
    </row>
    <row r="10" spans="1:6" x14ac:dyDescent="0.3">
      <c r="A10" t="s">
        <v>1132</v>
      </c>
      <c r="B10" s="14" t="s">
        <v>1133</v>
      </c>
      <c r="C10" t="s">
        <v>1134</v>
      </c>
      <c r="E10" s="4">
        <v>98</v>
      </c>
      <c r="F10" s="4">
        <v>2711</v>
      </c>
    </row>
    <row r="11" spans="1:6" x14ac:dyDescent="0.3">
      <c r="A11" t="s">
        <v>1135</v>
      </c>
      <c r="B11" s="14" t="s">
        <v>1136</v>
      </c>
      <c r="C11" t="s">
        <v>1137</v>
      </c>
      <c r="E11" s="4">
        <v>96</v>
      </c>
      <c r="F11" s="4">
        <v>3940</v>
      </c>
    </row>
    <row r="12" spans="1:6" x14ac:dyDescent="0.3">
      <c r="A12" t="s">
        <v>1138</v>
      </c>
      <c r="B12" s="14" t="s">
        <v>1139</v>
      </c>
      <c r="C12" t="s">
        <v>1140</v>
      </c>
      <c r="E12" s="4">
        <v>103</v>
      </c>
      <c r="F12" s="4">
        <v>6474</v>
      </c>
    </row>
    <row r="13" spans="1:6" ht="17.25" thickBot="1" x14ac:dyDescent="0.35">
      <c r="B13" s="14"/>
      <c r="E13" s="4"/>
      <c r="F13" s="4"/>
    </row>
    <row r="14" spans="1:6" ht="20.25" thickTop="1" thickBot="1" x14ac:dyDescent="0.35">
      <c r="A14" s="2" t="s">
        <v>781</v>
      </c>
      <c r="B14" s="14"/>
      <c r="E14" s="4"/>
      <c r="F14" s="4"/>
    </row>
    <row r="15" spans="1:6" ht="17.25" thickTop="1" x14ac:dyDescent="0.3">
      <c r="A15" t="s">
        <v>1114</v>
      </c>
      <c r="B15" s="1" t="s">
        <v>1141</v>
      </c>
      <c r="C15" t="s">
        <v>1142</v>
      </c>
      <c r="E15" s="4">
        <v>99</v>
      </c>
      <c r="F15" s="4">
        <v>117</v>
      </c>
    </row>
    <row r="16" spans="1:6" x14ac:dyDescent="0.3">
      <c r="A16" t="s">
        <v>1143</v>
      </c>
      <c r="B16" s="1" t="s">
        <v>1144</v>
      </c>
      <c r="C16" t="s">
        <v>1145</v>
      </c>
      <c r="E16" s="4">
        <v>91</v>
      </c>
      <c r="F16" s="4">
        <v>0</v>
      </c>
    </row>
    <row r="17" spans="1:6" x14ac:dyDescent="0.3">
      <c r="A17" t="s">
        <v>1146</v>
      </c>
      <c r="B17" s="1" t="s">
        <v>1147</v>
      </c>
      <c r="C17" t="s">
        <v>1148</v>
      </c>
      <c r="E17" s="4">
        <v>75</v>
      </c>
      <c r="F17" s="4">
        <v>787</v>
      </c>
    </row>
    <row r="18" spans="1:6" ht="17.25" thickBot="1" x14ac:dyDescent="0.35">
      <c r="B18" s="14"/>
      <c r="E18" s="4"/>
      <c r="F18" s="4"/>
    </row>
    <row r="19" spans="1:6" ht="20.25" thickTop="1" thickBot="1" x14ac:dyDescent="0.35">
      <c r="A19" s="2" t="s">
        <v>786</v>
      </c>
      <c r="B19" s="14"/>
      <c r="E19" s="4"/>
      <c r="F19" s="4"/>
    </row>
    <row r="20" spans="1:6" ht="17.25" thickTop="1" x14ac:dyDescent="0.3">
      <c r="A20" t="s">
        <v>787</v>
      </c>
      <c r="B20" s="1" t="s">
        <v>1149</v>
      </c>
      <c r="C20" t="s">
        <v>1142</v>
      </c>
      <c r="E20" s="4">
        <v>173</v>
      </c>
      <c r="F20" s="4">
        <v>0</v>
      </c>
    </row>
    <row r="21" spans="1:6" x14ac:dyDescent="0.3">
      <c r="A21" t="s">
        <v>1054</v>
      </c>
      <c r="B21" s="1" t="s">
        <v>1150</v>
      </c>
      <c r="C21" t="s">
        <v>1142</v>
      </c>
      <c r="E21" s="4">
        <v>18</v>
      </c>
      <c r="F21" s="4">
        <v>28</v>
      </c>
    </row>
    <row r="22" spans="1:6" x14ac:dyDescent="0.3">
      <c r="A22" t="s">
        <v>1151</v>
      </c>
      <c r="B22" s="12" t="s">
        <v>1152</v>
      </c>
      <c r="C22" t="s">
        <v>1142</v>
      </c>
      <c r="E22" s="4">
        <v>11</v>
      </c>
      <c r="F22" s="4">
        <v>0</v>
      </c>
    </row>
    <row r="23" spans="1:6" x14ac:dyDescent="0.3">
      <c r="A23" t="s">
        <v>902</v>
      </c>
      <c r="B23" s="14" t="s">
        <v>1153</v>
      </c>
      <c r="C23" t="s">
        <v>1142</v>
      </c>
      <c r="E23" s="4">
        <v>29</v>
      </c>
      <c r="F23" s="4">
        <v>51</v>
      </c>
    </row>
    <row r="24" spans="1:6" x14ac:dyDescent="0.3">
      <c r="A24" t="s">
        <v>1154</v>
      </c>
      <c r="B24" s="14" t="s">
        <v>1155</v>
      </c>
      <c r="C24" t="s">
        <v>1142</v>
      </c>
      <c r="E24" s="4">
        <v>75</v>
      </c>
      <c r="F24" s="4">
        <v>2377</v>
      </c>
    </row>
    <row r="25" spans="1:6" x14ac:dyDescent="0.3">
      <c r="A25" t="s">
        <v>1156</v>
      </c>
      <c r="B25" s="14" t="s">
        <v>1157</v>
      </c>
      <c r="C25" t="s">
        <v>1142</v>
      </c>
      <c r="E25" s="4">
        <v>44</v>
      </c>
      <c r="F25" s="4">
        <v>4377</v>
      </c>
    </row>
    <row r="26" spans="1:6" x14ac:dyDescent="0.3">
      <c r="A26" t="s">
        <v>1158</v>
      </c>
      <c r="B26" s="14" t="s">
        <v>1159</v>
      </c>
      <c r="C26" t="s">
        <v>1142</v>
      </c>
      <c r="E26" s="4">
        <v>10</v>
      </c>
      <c r="F26" s="4">
        <v>252</v>
      </c>
    </row>
    <row r="27" spans="1:6" x14ac:dyDescent="0.3">
      <c r="A27" t="s">
        <v>1016</v>
      </c>
      <c r="B27" s="1" t="s">
        <v>1160</v>
      </c>
      <c r="C27" t="s">
        <v>1142</v>
      </c>
      <c r="E27" s="4">
        <v>33</v>
      </c>
      <c r="F27" s="4">
        <v>82965</v>
      </c>
    </row>
    <row r="28" spans="1:6" x14ac:dyDescent="0.3">
      <c r="A28" t="s">
        <v>1161</v>
      </c>
      <c r="B28" s="14" t="s">
        <v>1162</v>
      </c>
      <c r="C28" t="s">
        <v>1142</v>
      </c>
      <c r="E28" s="4">
        <v>123</v>
      </c>
      <c r="F28" s="4">
        <v>269</v>
      </c>
    </row>
    <row r="29" spans="1:6" x14ac:dyDescent="0.3">
      <c r="A29" t="s">
        <v>963</v>
      </c>
      <c r="C29" t="s">
        <v>1142</v>
      </c>
      <c r="E29" s="4">
        <v>0</v>
      </c>
      <c r="F29" s="4">
        <v>319876</v>
      </c>
    </row>
    <row r="32" spans="1:6" x14ac:dyDescent="0.3">
      <c r="E32" s="13">
        <f>SUM(E2:E31)</f>
        <v>1741</v>
      </c>
      <c r="F32" s="13">
        <f>SUM(F2:F31)</f>
        <v>455267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D13" sqref="D13"/>
    </sheetView>
  </sheetViews>
  <sheetFormatPr defaultRowHeight="16.5" x14ac:dyDescent="0.3"/>
  <cols>
    <col min="1" max="1" width="21.75" bestFit="1" customWidth="1"/>
    <col min="2" max="2" width="6.125" bestFit="1" customWidth="1"/>
    <col min="3" max="3" width="80.75" bestFit="1" customWidth="1"/>
    <col min="4" max="5" width="12.375" customWidth="1"/>
    <col min="7" max="7" width="11.875" bestFit="1" customWidth="1"/>
    <col min="8" max="8" width="9.75" bestFit="1" customWidth="1"/>
  </cols>
  <sheetData>
    <row r="1" spans="1:8" ht="20.25" thickTop="1" thickBot="1" x14ac:dyDescent="0.35">
      <c r="A1" s="2" t="s">
        <v>786</v>
      </c>
      <c r="B1" s="14"/>
      <c r="G1" s="4" t="s">
        <v>1161</v>
      </c>
      <c r="H1" s="4" t="s">
        <v>1163</v>
      </c>
    </row>
    <row r="2" spans="1:8" ht="17.25" thickTop="1" x14ac:dyDescent="0.3">
      <c r="A2" t="s">
        <v>1164</v>
      </c>
      <c r="B2" s="1" t="s">
        <v>1165</v>
      </c>
      <c r="C2" t="s">
        <v>1166</v>
      </c>
      <c r="G2" s="4">
        <v>89</v>
      </c>
      <c r="H2" s="4">
        <v>23435</v>
      </c>
    </row>
    <row r="3" spans="1:8" x14ac:dyDescent="0.3">
      <c r="A3" t="s">
        <v>1167</v>
      </c>
      <c r="B3" s="1" t="s">
        <v>1168</v>
      </c>
      <c r="C3" t="s">
        <v>1169</v>
      </c>
      <c r="G3" s="4">
        <v>50</v>
      </c>
      <c r="H3" s="4">
        <v>234057</v>
      </c>
    </row>
    <row r="4" spans="1:8" x14ac:dyDescent="0.3">
      <c r="A4" t="s">
        <v>1170</v>
      </c>
      <c r="B4" s="12" t="s">
        <v>1171</v>
      </c>
      <c r="C4" t="s">
        <v>1172</v>
      </c>
      <c r="G4" s="4">
        <v>338</v>
      </c>
      <c r="H4" s="4">
        <v>0</v>
      </c>
    </row>
    <row r="5" spans="1:8" x14ac:dyDescent="0.3">
      <c r="B5" s="14"/>
      <c r="G5" s="4"/>
      <c r="H5" s="4"/>
    </row>
    <row r="6" spans="1:8" x14ac:dyDescent="0.3">
      <c r="B6" s="14"/>
      <c r="G6" s="4"/>
      <c r="H6" s="4"/>
    </row>
    <row r="7" spans="1:8" x14ac:dyDescent="0.3">
      <c r="B7" s="14"/>
      <c r="G7" s="4"/>
      <c r="H7" s="4"/>
    </row>
    <row r="8" spans="1:8" x14ac:dyDescent="0.3">
      <c r="B8" s="14"/>
      <c r="G8" s="4">
        <f>SUM(G2:G7)</f>
        <v>477</v>
      </c>
      <c r="H8" s="4">
        <f>SUM(H2:H7)</f>
        <v>257492</v>
      </c>
    </row>
    <row r="9" spans="1:8" x14ac:dyDescent="0.3">
      <c r="B9" s="1"/>
      <c r="D9" s="6"/>
      <c r="G9" s="4"/>
      <c r="H9" s="4"/>
    </row>
    <row r="10" spans="1:8" x14ac:dyDescent="0.3">
      <c r="B10" s="14"/>
      <c r="G10" s="4"/>
      <c r="H10" s="4"/>
    </row>
    <row r="11" spans="1:8" x14ac:dyDescent="0.3">
      <c r="G11" s="4"/>
      <c r="H11" s="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B83E51D238414D89D44EC862BFB5C3" ma:contentTypeVersion="2" ma:contentTypeDescription="Create a new document." ma:contentTypeScope="" ma:versionID="79c47dc00457a2866457a4b996b4de1d">
  <xsd:schema xmlns:xsd="http://www.w3.org/2001/XMLSchema" xmlns:xs="http://www.w3.org/2001/XMLSchema" xmlns:p="http://schemas.microsoft.com/office/2006/metadata/properties" xmlns:ns2="e5121de5-bb42-46d1-8fc1-e8c07162e232" targetNamespace="http://schemas.microsoft.com/office/2006/metadata/properties" ma:root="true" ma:fieldsID="9e8f94308db88f0946cd199df9037c12" ns2:_="">
    <xsd:import namespace="e5121de5-bb42-46d1-8fc1-e8c07162e2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121de5-bb42-46d1-8fc1-e8c07162e2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241A6E-A4B5-444A-A66C-F55C4E2B20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89DA91-33D1-4B36-A57F-78C9C39DAA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121de5-bb42-46d1-8fc1-e8c07162e2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01D4FD-B48B-4C5B-B7D0-54D96B1511EF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e5121de5-bb42-46d1-8fc1-e8c07162e232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Sheet1</vt:lpstr>
      <vt:lpstr>C &amp; I Equipment Example </vt:lpstr>
      <vt:lpstr>Residency Equipment Example</vt:lpstr>
      <vt:lpstr>Div 1</vt:lpstr>
      <vt:lpstr>Div 2</vt:lpstr>
      <vt:lpstr>Div 3</vt:lpstr>
      <vt:lpstr>Div 4</vt:lpstr>
      <vt:lpstr>Div 5</vt:lpstr>
      <vt:lpstr>Div 6</vt:lpstr>
      <vt:lpstr>Div 7</vt:lpstr>
      <vt:lpstr>Div 8</vt:lpstr>
      <vt:lpstr>Div 9</vt:lpstr>
    </vt:vector>
  </TitlesOfParts>
  <Manager/>
  <Company>State of Oklahoma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Demetrice Carter</dc:creator>
  <cp:keywords/>
  <dc:description/>
  <cp:lastModifiedBy>OMES</cp:lastModifiedBy>
  <cp:revision/>
  <dcterms:created xsi:type="dcterms:W3CDTF">2020-03-02T16:28:51Z</dcterms:created>
  <dcterms:modified xsi:type="dcterms:W3CDTF">2020-08-14T21:16:14Z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0x01010043B83E51D238414D89D44EC862BFB5C3</vt:lpwstr>
  </property>
</Properties>
</file>