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Dept\DCS\PURCH\StateWide Contracts\SW086  UNIFORMS\02 Contract(s)\01 FINAL AWARDED DOCUMENTS\SW0086\"/>
    </mc:Choice>
  </mc:AlternateContent>
  <bookViews>
    <workbookView xWindow="0" yWindow="0" windowWidth="16380" windowHeight="8190" tabRatio="500" activeTab="1"/>
  </bookViews>
  <sheets>
    <sheet name="Instructions" sheetId="1" r:id="rId1"/>
    <sheet name="Category 1" sheetId="2" r:id="rId2"/>
    <sheet name="Category 2" sheetId="3" r:id="rId3"/>
    <sheet name="Category 3" sheetId="4" r:id="rId4"/>
    <sheet name="Delivery" sheetId="5" r:id="rId5"/>
    <sheet name="Discounts &amp; Incentives" sheetId="6" r:id="rId6"/>
    <sheet name="Alterations" sheetId="7" r:id="rId7"/>
    <sheet name="Sheet1" sheetId="8" r:id="rId8"/>
  </sheets>
  <definedNames>
    <definedName name="A1Tier2">'Category 2'!$1:$1048576</definedName>
    <definedName name="alterations">Alterations!$1:$1048576</definedName>
    <definedName name="Delivery">Delivery!$E$20</definedName>
    <definedName name="Disc">'Discounts &amp; Incentives'!$A$31:$IV$31</definedName>
    <definedName name="_xlnm.Print_Area" localSheetId="1">'Category 1'!$A$1:$Q$350</definedName>
    <definedName name="_xlnm.Print_Area" localSheetId="2">'Category 2'!$A$1:$O$50</definedName>
    <definedName name="_xlnm.Print_Area" localSheetId="3">'Category 3'!$A$2:$D$56</definedName>
    <definedName name="_xlnm.Print_Area" localSheetId="4">Delivery!$A$1:$G$39</definedName>
    <definedName name="Print_Area_0" localSheetId="1">'Category 1'!$A$1:$Q$350</definedName>
    <definedName name="Print_Area_0" localSheetId="2">'Category 2'!$A$1:$O$50</definedName>
    <definedName name="Print_Area_0" localSheetId="3">'Category 3'!$A$2:$D$56</definedName>
    <definedName name="Print_Area_0" localSheetId="4">Delivery!$A$1:$G$39</definedName>
    <definedName name="_xlnm.Print_Titles" localSheetId="1">'Category 1'!$15:$15</definedName>
    <definedName name="Print_Titles_0" localSheetId="1">'Category 1'!$15:$15</definedName>
    <definedName name="Tier2">'Category 3'!$1:$1048576</definedName>
    <definedName name="Tier3">'Category 3'!$2:$2</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K360" i="2" l="1"/>
  <c r="J360" i="2"/>
  <c r="I360" i="2"/>
  <c r="K358" i="2"/>
  <c r="J358" i="2"/>
  <c r="K335" i="2"/>
  <c r="J335" i="2"/>
  <c r="H335" i="2"/>
  <c r="K334" i="2"/>
  <c r="I334" i="2"/>
  <c r="I335" i="2" s="1"/>
  <c r="Y323" i="2"/>
  <c r="X323" i="2"/>
  <c r="W323" i="2"/>
  <c r="V323" i="2"/>
  <c r="U323" i="2"/>
  <c r="S323" i="2"/>
  <c r="R323" i="2"/>
  <c r="N323" i="2"/>
  <c r="K323" i="2"/>
  <c r="J323" i="2"/>
  <c r="H323" i="2"/>
  <c r="T322" i="2"/>
  <c r="T323" i="2" s="1"/>
  <c r="K322" i="2"/>
  <c r="I322" i="2"/>
  <c r="I323" i="2" s="1"/>
  <c r="K320" i="2"/>
  <c r="K321" i="2" s="1"/>
  <c r="J320" i="2"/>
  <c r="H320" i="2"/>
  <c r="H321" i="2" s="1"/>
  <c r="J321" i="2" s="1"/>
  <c r="K319" i="2"/>
  <c r="J319" i="2"/>
  <c r="H319" i="2"/>
  <c r="K318" i="2"/>
  <c r="K317" i="2"/>
  <c r="J317" i="2"/>
  <c r="H317" i="2"/>
  <c r="K316" i="2"/>
  <c r="H315" i="2"/>
  <c r="K314" i="2"/>
  <c r="K315" i="2" s="1"/>
  <c r="J314" i="2"/>
  <c r="J315" i="2" s="1"/>
  <c r="I314" i="2"/>
  <c r="I315" i="2" s="1"/>
  <c r="I316" i="2" s="1"/>
  <c r="I317" i="2" s="1"/>
  <c r="I318" i="2" s="1"/>
  <c r="I319" i="2" s="1"/>
  <c r="I320" i="2" s="1"/>
  <c r="I321" i="2" s="1"/>
  <c r="Y265" i="2"/>
  <c r="X265" i="2"/>
  <c r="W265" i="2"/>
  <c r="V265" i="2"/>
  <c r="U265" i="2"/>
  <c r="T265" i="2"/>
  <c r="S265" i="2"/>
  <c r="R265" i="2"/>
  <c r="N265" i="2"/>
  <c r="K264" i="2"/>
  <c r="K265" i="2" s="1"/>
  <c r="J264" i="2"/>
  <c r="J265" i="2" s="1"/>
  <c r="I264" i="2"/>
  <c r="I265" i="2" s="1"/>
  <c r="H264" i="2"/>
  <c r="H265" i="2" s="1"/>
  <c r="Y253" i="2"/>
  <c r="X253" i="2"/>
  <c r="W253" i="2"/>
  <c r="V253" i="2"/>
  <c r="U253" i="2"/>
  <c r="T253" i="2"/>
  <c r="S253" i="2"/>
  <c r="R253" i="2"/>
  <c r="N253" i="2"/>
  <c r="K253" i="2"/>
  <c r="J253" i="2"/>
  <c r="H253" i="2"/>
  <c r="I252" i="2"/>
  <c r="I253" i="2" s="1"/>
  <c r="O237" i="2"/>
  <c r="J237" i="2"/>
  <c r="H237" i="2"/>
  <c r="N236" i="2"/>
  <c r="N237" i="2" s="1"/>
  <c r="K236" i="2"/>
  <c r="K237" i="2" s="1"/>
  <c r="I236" i="2"/>
  <c r="I237" i="2" s="1"/>
  <c r="K232" i="2"/>
  <c r="AH211" i="2"/>
  <c r="AG211" i="2"/>
  <c r="AC211" i="2"/>
  <c r="Y211" i="2"/>
  <c r="X211" i="2"/>
  <c r="W211" i="2"/>
  <c r="V211" i="2"/>
  <c r="U211" i="2"/>
  <c r="S211" i="2"/>
  <c r="R211" i="2"/>
  <c r="N211" i="2"/>
  <c r="J211" i="2"/>
  <c r="I211" i="2"/>
  <c r="H211" i="2"/>
  <c r="AC210" i="2"/>
  <c r="T210" i="2"/>
  <c r="T211" i="2" s="1"/>
  <c r="K210" i="2"/>
  <c r="K211" i="2" s="1"/>
  <c r="J210" i="2"/>
  <c r="I210" i="2"/>
  <c r="O209" i="2"/>
  <c r="N209" i="2"/>
  <c r="K208" i="2"/>
  <c r="K209" i="2" s="1"/>
  <c r="I208" i="2"/>
  <c r="I209" i="2" s="1"/>
  <c r="H208" i="2"/>
  <c r="H209" i="2" s="1"/>
  <c r="X170" i="2"/>
  <c r="W170" i="2"/>
  <c r="V170" i="2"/>
  <c r="U170" i="2"/>
  <c r="S170" i="2"/>
  <c r="R170" i="2"/>
  <c r="N170" i="2"/>
  <c r="M170" i="2"/>
  <c r="L170" i="2"/>
  <c r="K170" i="2"/>
  <c r="J170" i="2"/>
  <c r="H170" i="2"/>
  <c r="T169" i="2"/>
  <c r="T170" i="2" s="1"/>
  <c r="O169" i="2"/>
  <c r="Y168" i="2"/>
  <c r="X168" i="2"/>
  <c r="W168" i="2"/>
  <c r="V168" i="2"/>
  <c r="U168" i="2"/>
  <c r="S168" i="2"/>
  <c r="R168" i="2"/>
  <c r="N168" i="2"/>
  <c r="M168" i="2"/>
  <c r="L168" i="2"/>
  <c r="K168" i="2"/>
  <c r="H168" i="2"/>
  <c r="T167" i="2"/>
  <c r="T168" i="2" s="1"/>
  <c r="O167" i="2"/>
  <c r="O168" i="2" s="1"/>
  <c r="J167" i="2"/>
  <c r="J168" i="2" s="1"/>
  <c r="O163" i="2"/>
  <c r="N163" i="2"/>
  <c r="M163" i="2"/>
  <c r="L163" i="2"/>
  <c r="K162" i="2"/>
  <c r="K163" i="2" s="1"/>
  <c r="J162" i="2"/>
  <c r="J163" i="2" s="1"/>
  <c r="I162" i="2"/>
  <c r="I163" i="2" s="1"/>
  <c r="H162" i="2"/>
  <c r="H163" i="2" s="1"/>
  <c r="N161" i="2"/>
  <c r="M161" i="2"/>
  <c r="L161" i="2"/>
  <c r="J161" i="2"/>
  <c r="I161" i="2"/>
  <c r="O160" i="2"/>
  <c r="O161" i="2" s="1"/>
  <c r="K160" i="2"/>
  <c r="K161" i="2" s="1"/>
  <c r="J160" i="2"/>
  <c r="I160" i="2"/>
  <c r="H160" i="2"/>
  <c r="H161" i="2" s="1"/>
  <c r="O159" i="2"/>
  <c r="N159" i="2"/>
  <c r="M159" i="2"/>
  <c r="L159" i="2"/>
  <c r="K158" i="2"/>
  <c r="K159" i="2" s="1"/>
  <c r="J158" i="2"/>
  <c r="J159" i="2" s="1"/>
  <c r="I158" i="2"/>
  <c r="I159" i="2" s="1"/>
  <c r="H158" i="2"/>
  <c r="H159" i="2" s="1"/>
  <c r="O157" i="2"/>
  <c r="N157" i="2"/>
  <c r="M157" i="2"/>
  <c r="L157" i="2"/>
  <c r="K156" i="2"/>
  <c r="K157" i="2" s="1"/>
  <c r="J156" i="2"/>
  <c r="J157" i="2" s="1"/>
  <c r="I156" i="2"/>
  <c r="I157" i="2" s="1"/>
  <c r="H156" i="2"/>
  <c r="H157" i="2" s="1"/>
  <c r="N155" i="2"/>
  <c r="M155" i="2"/>
  <c r="L155" i="2"/>
  <c r="K155" i="2"/>
  <c r="O154" i="2"/>
  <c r="O155" i="2" s="1"/>
  <c r="K154" i="2"/>
  <c r="I154" i="2"/>
  <c r="I155" i="2" s="1"/>
  <c r="H154" i="2"/>
  <c r="J154" i="2" s="1"/>
  <c r="J155" i="2" s="1"/>
  <c r="O153" i="2"/>
  <c r="N153" i="2"/>
  <c r="M153" i="2"/>
  <c r="L153" i="2"/>
  <c r="K152" i="2"/>
  <c r="K153" i="2" s="1"/>
  <c r="I152" i="2"/>
  <c r="I153" i="2" s="1"/>
  <c r="H152" i="2"/>
  <c r="H153" i="2" s="1"/>
  <c r="O151" i="2"/>
  <c r="N151" i="2"/>
  <c r="M151" i="2"/>
  <c r="L151" i="2"/>
  <c r="K150" i="2"/>
  <c r="K151" i="2" s="1"/>
  <c r="I150" i="2"/>
  <c r="I151" i="2" s="1"/>
  <c r="H150" i="2"/>
  <c r="H151" i="2" s="1"/>
  <c r="O149" i="2"/>
  <c r="N149" i="2"/>
  <c r="M149" i="2"/>
  <c r="L149" i="2"/>
  <c r="K148" i="2"/>
  <c r="K149" i="2" s="1"/>
  <c r="I148" i="2"/>
  <c r="I149" i="2" s="1"/>
  <c r="H148" i="2"/>
  <c r="H149" i="2" s="1"/>
  <c r="O147" i="2"/>
  <c r="N147" i="2"/>
  <c r="M147" i="2"/>
  <c r="L147" i="2"/>
  <c r="K146" i="2"/>
  <c r="K147" i="2" s="1"/>
  <c r="I146" i="2"/>
  <c r="I147" i="2" s="1"/>
  <c r="H146" i="2"/>
  <c r="H147" i="2" s="1"/>
  <c r="M145" i="2"/>
  <c r="L145" i="2"/>
  <c r="K144" i="2"/>
  <c r="K145" i="2" s="1"/>
  <c r="J144" i="2"/>
  <c r="J145" i="2" s="1"/>
  <c r="I144" i="2"/>
  <c r="I145" i="2" s="1"/>
  <c r="H144" i="2"/>
  <c r="H145" i="2" s="1"/>
  <c r="O143" i="2"/>
  <c r="N143" i="2"/>
  <c r="M143" i="2"/>
  <c r="L143" i="2"/>
  <c r="K142" i="2"/>
  <c r="K143" i="2" s="1"/>
  <c r="J142" i="2"/>
  <c r="J143" i="2" s="1"/>
  <c r="I142" i="2"/>
  <c r="I143" i="2" s="1"/>
  <c r="H142" i="2"/>
  <c r="H143" i="2" s="1"/>
  <c r="O141" i="2"/>
  <c r="N141" i="2"/>
  <c r="M141" i="2"/>
  <c r="L141" i="2"/>
  <c r="K140" i="2"/>
  <c r="K141" i="2" s="1"/>
  <c r="J140" i="2"/>
  <c r="J141" i="2" s="1"/>
  <c r="I140" i="2"/>
  <c r="I141" i="2" s="1"/>
  <c r="H140" i="2"/>
  <c r="H141" i="2" s="1"/>
  <c r="N139" i="2"/>
  <c r="M139" i="2"/>
  <c r="L139" i="2"/>
  <c r="K139" i="2"/>
  <c r="I139" i="2"/>
  <c r="H139" i="2"/>
  <c r="J138" i="2"/>
  <c r="J139" i="2" s="1"/>
  <c r="I138" i="2"/>
  <c r="K123" i="2"/>
  <c r="J123" i="2"/>
  <c r="I123" i="2"/>
  <c r="H123" i="2"/>
  <c r="M122" i="2"/>
  <c r="L122" i="2"/>
  <c r="K121" i="2"/>
  <c r="K122" i="2" s="1"/>
  <c r="I121" i="2"/>
  <c r="I122" i="2" s="1"/>
  <c r="H121" i="2"/>
  <c r="H122" i="2" s="1"/>
  <c r="K118" i="2"/>
  <c r="K117" i="2"/>
  <c r="K116" i="2"/>
  <c r="J116" i="2"/>
  <c r="M111" i="2"/>
  <c r="L111" i="2"/>
  <c r="K110" i="2"/>
  <c r="K111" i="2" s="1"/>
  <c r="J110" i="2"/>
  <c r="J111" i="2" s="1"/>
  <c r="I110" i="2"/>
  <c r="I111" i="2" s="1"/>
  <c r="H110" i="2"/>
  <c r="H111" i="2" s="1"/>
  <c r="M109" i="2"/>
  <c r="L109" i="2"/>
  <c r="K108" i="2"/>
  <c r="K109" i="2" s="1"/>
  <c r="I108" i="2"/>
  <c r="I109" i="2" s="1"/>
  <c r="H108" i="2"/>
  <c r="H109" i="2" s="1"/>
  <c r="Y96" i="2"/>
  <c r="X96" i="2"/>
  <c r="W96" i="2"/>
  <c r="V96" i="2"/>
  <c r="U96" i="2"/>
  <c r="T96" i="2"/>
  <c r="S96" i="2"/>
  <c r="R96" i="2"/>
  <c r="O96" i="2"/>
  <c r="N96" i="2"/>
  <c r="L96" i="2"/>
  <c r="J96" i="2"/>
  <c r="H96" i="2"/>
  <c r="K95" i="2"/>
  <c r="K96" i="2" s="1"/>
  <c r="I95" i="2"/>
  <c r="I96" i="2" s="1"/>
  <c r="Y94" i="2"/>
  <c r="X94" i="2"/>
  <c r="W94" i="2"/>
  <c r="V94" i="2"/>
  <c r="U94" i="2"/>
  <c r="T94" i="2"/>
  <c r="S94" i="2"/>
  <c r="R94" i="2"/>
  <c r="O94" i="2"/>
  <c r="N94" i="2"/>
  <c r="L94" i="2"/>
  <c r="K94" i="2"/>
  <c r="J94" i="2"/>
  <c r="I94" i="2"/>
  <c r="H94" i="2"/>
  <c r="I93" i="2"/>
  <c r="L87" i="2"/>
  <c r="K87" i="2"/>
  <c r="J87" i="2"/>
  <c r="I87" i="2"/>
  <c r="H87" i="2"/>
  <c r="O86" i="2"/>
  <c r="N86" i="2"/>
  <c r="J86" i="2"/>
  <c r="L85" i="2"/>
  <c r="I85" i="2"/>
  <c r="H85" i="2"/>
  <c r="K84" i="2"/>
  <c r="K85" i="2" s="1"/>
  <c r="J84" i="2"/>
  <c r="J85" i="2" s="1"/>
  <c r="K79" i="2"/>
  <c r="K80" i="2" s="1"/>
  <c r="I79" i="2"/>
  <c r="I80" i="2" s="1"/>
  <c r="H79" i="2"/>
  <c r="H80" i="2" s="1"/>
  <c r="K78" i="2"/>
  <c r="J78" i="2"/>
  <c r="H78" i="2"/>
  <c r="K77" i="2"/>
  <c r="O76" i="2"/>
  <c r="N76" i="2"/>
  <c r="L76" i="2"/>
  <c r="J76" i="2"/>
  <c r="I76" i="2"/>
  <c r="H76" i="2"/>
  <c r="O75" i="2"/>
  <c r="K75" i="2"/>
  <c r="K76" i="2" s="1"/>
  <c r="J75" i="2"/>
  <c r="I75" i="2"/>
  <c r="H75" i="2"/>
  <c r="O74" i="2"/>
  <c r="L74" i="2"/>
  <c r="K73" i="2"/>
  <c r="K74" i="2" s="1"/>
  <c r="J73" i="2"/>
  <c r="J74" i="2" s="1"/>
  <c r="I73" i="2"/>
  <c r="I74" i="2" s="1"/>
  <c r="H73" i="2"/>
  <c r="H74" i="2" s="1"/>
  <c r="L72" i="2"/>
  <c r="K71" i="2"/>
  <c r="K72" i="2" s="1"/>
  <c r="J71" i="2"/>
  <c r="J72" i="2" s="1"/>
  <c r="I71" i="2"/>
  <c r="I72" i="2" s="1"/>
  <c r="H71" i="2"/>
  <c r="H72" i="2" s="1"/>
  <c r="L70" i="2"/>
  <c r="K69" i="2"/>
  <c r="K70" i="2" s="1"/>
  <c r="J69" i="2"/>
  <c r="J70" i="2" s="1"/>
  <c r="I69" i="2"/>
  <c r="I70" i="2" s="1"/>
  <c r="H69" i="2"/>
  <c r="H70" i="2" s="1"/>
  <c r="X63" i="2"/>
  <c r="U63" i="2"/>
  <c r="S63" i="2"/>
  <c r="R63" i="2"/>
  <c r="T63" i="2" s="1"/>
  <c r="O63" i="2"/>
  <c r="H63" i="2"/>
  <c r="T62" i="2"/>
  <c r="O62" i="2"/>
  <c r="K57" i="2"/>
  <c r="I57" i="2"/>
  <c r="K55" i="2"/>
  <c r="K53" i="2"/>
  <c r="H53" i="2"/>
  <c r="Y45" i="2"/>
  <c r="X45" i="2"/>
  <c r="W45" i="2"/>
  <c r="V45" i="2"/>
  <c r="U45" i="2"/>
  <c r="S45" i="2"/>
  <c r="R45" i="2"/>
  <c r="T44" i="2"/>
  <c r="T45" i="2" s="1"/>
  <c r="Y40" i="2"/>
  <c r="X40" i="2"/>
  <c r="W40" i="2"/>
  <c r="V40" i="2"/>
  <c r="U40" i="2"/>
  <c r="T40" i="2"/>
  <c r="S40" i="2"/>
  <c r="R40" i="2"/>
  <c r="O40" i="2"/>
  <c r="N40" i="2"/>
  <c r="M40" i="2"/>
  <c r="L40" i="2"/>
  <c r="K39" i="2"/>
  <c r="K40" i="2" s="1"/>
  <c r="J39" i="2"/>
  <c r="J40" i="2" s="1"/>
  <c r="I39" i="2"/>
  <c r="I40" i="2" s="1"/>
  <c r="H39" i="2"/>
  <c r="H40" i="2" s="1"/>
  <c r="W38" i="2"/>
  <c r="T38" i="2"/>
  <c r="S38" i="2"/>
  <c r="R38" i="2"/>
  <c r="O38" i="2"/>
  <c r="N38" i="2"/>
  <c r="M38" i="2"/>
  <c r="L38" i="2"/>
  <c r="J38" i="2"/>
  <c r="I38" i="2"/>
  <c r="Y37" i="2"/>
  <c r="Y38" i="2" s="1"/>
  <c r="X37" i="2"/>
  <c r="X38" i="2" s="1"/>
  <c r="V37" i="2"/>
  <c r="V38" i="2" s="1"/>
  <c r="U37" i="2"/>
  <c r="U38" i="2" s="1"/>
  <c r="T37" i="2"/>
  <c r="K37" i="2"/>
  <c r="K38" i="2" s="1"/>
  <c r="J37" i="2"/>
  <c r="I37" i="2"/>
  <c r="H37" i="2"/>
  <c r="H38" i="2" s="1"/>
  <c r="R36" i="2"/>
  <c r="O36" i="2"/>
  <c r="N36" i="2"/>
  <c r="M36" i="2"/>
  <c r="L36" i="2"/>
  <c r="K36" i="2"/>
  <c r="J36" i="2"/>
  <c r="H36" i="2"/>
  <c r="Y35" i="2"/>
  <c r="Y36" i="2" s="1"/>
  <c r="X35" i="2"/>
  <c r="X36" i="2" s="1"/>
  <c r="W35" i="2"/>
  <c r="W36" i="2" s="1"/>
  <c r="V35" i="2"/>
  <c r="V36" i="2" s="1"/>
  <c r="U35" i="2"/>
  <c r="U36" i="2" s="1"/>
  <c r="S35" i="2"/>
  <c r="S36" i="2" s="1"/>
  <c r="K35" i="2"/>
  <c r="I35" i="2"/>
  <c r="I36" i="2" s="1"/>
  <c r="R34" i="2"/>
  <c r="O34" i="2"/>
  <c r="N34" i="2"/>
  <c r="M34" i="2"/>
  <c r="L34" i="2"/>
  <c r="H34" i="2"/>
  <c r="Y33" i="2"/>
  <c r="Y34" i="2" s="1"/>
  <c r="W33" i="2"/>
  <c r="W34" i="2" s="1"/>
  <c r="V33" i="2"/>
  <c r="V34" i="2" s="1"/>
  <c r="U33" i="2"/>
  <c r="U34" i="2" s="1"/>
  <c r="T33" i="2"/>
  <c r="T34" i="2" s="1"/>
  <c r="S33" i="2"/>
  <c r="S34" i="2" s="1"/>
  <c r="K33" i="2"/>
  <c r="K34" i="2" s="1"/>
  <c r="J33" i="2"/>
  <c r="J34" i="2" s="1"/>
  <c r="I33" i="2"/>
  <c r="I34" i="2" s="1"/>
  <c r="Y32" i="2"/>
  <c r="X32" i="2"/>
  <c r="W32" i="2"/>
  <c r="V32" i="2"/>
  <c r="U32" i="2"/>
  <c r="T32" i="2"/>
  <c r="S32" i="2"/>
  <c r="R32" i="2"/>
  <c r="O32" i="2"/>
  <c r="N32" i="2"/>
  <c r="M32" i="2"/>
  <c r="L32" i="2"/>
  <c r="K32" i="2"/>
  <c r="J32" i="2"/>
  <c r="H32" i="2"/>
  <c r="T31" i="2"/>
  <c r="T35" i="2" s="1"/>
  <c r="T36" i="2" s="1"/>
  <c r="I31" i="2"/>
  <c r="I32" i="2" s="1"/>
  <c r="Y30" i="2"/>
  <c r="W30" i="2"/>
  <c r="V30" i="2"/>
  <c r="U30" i="2"/>
  <c r="T30" i="2"/>
  <c r="S30" i="2"/>
  <c r="R30" i="2"/>
  <c r="O30" i="2"/>
  <c r="N30" i="2"/>
  <c r="M30" i="2"/>
  <c r="L30" i="2"/>
  <c r="K30" i="2"/>
  <c r="J30" i="2"/>
  <c r="I30" i="2"/>
  <c r="H30" i="2"/>
  <c r="X29" i="2"/>
  <c r="X33" i="2" s="1"/>
  <c r="X34" i="2" s="1"/>
  <c r="I29" i="2"/>
  <c r="Y28" i="2"/>
  <c r="X28" i="2"/>
  <c r="W28" i="2"/>
  <c r="V28" i="2"/>
  <c r="U28" i="2"/>
  <c r="T28" i="2"/>
  <c r="S28" i="2"/>
  <c r="R28" i="2"/>
  <c r="N28" i="2"/>
  <c r="M28" i="2"/>
  <c r="L28" i="2"/>
  <c r="K28" i="2"/>
  <c r="J28" i="2"/>
  <c r="T27" i="2"/>
  <c r="O27" i="2"/>
  <c r="O28" i="2" s="1"/>
  <c r="N27" i="2"/>
  <c r="K27" i="2"/>
  <c r="J27" i="2"/>
  <c r="I27" i="2"/>
  <c r="I28" i="2" s="1"/>
  <c r="H27" i="2"/>
  <c r="H28" i="2" s="1"/>
  <c r="Y26" i="2"/>
  <c r="X26" i="2"/>
  <c r="W26" i="2"/>
  <c r="V26" i="2"/>
  <c r="U26" i="2"/>
  <c r="T26" i="2"/>
  <c r="S26" i="2"/>
  <c r="R26" i="2"/>
  <c r="O26" i="2"/>
  <c r="N26" i="2"/>
  <c r="M26" i="2"/>
  <c r="L26" i="2"/>
  <c r="I26" i="2"/>
  <c r="H26" i="2"/>
  <c r="T25" i="2"/>
  <c r="K25" i="2"/>
  <c r="K26" i="2" s="1"/>
  <c r="J25" i="2"/>
  <c r="J26" i="2" s="1"/>
  <c r="I25" i="2"/>
  <c r="H25" i="2"/>
  <c r="AH24" i="2"/>
  <c r="AG24" i="2"/>
  <c r="X24" i="2"/>
  <c r="O24" i="2"/>
  <c r="M24" i="2"/>
  <c r="L24" i="2"/>
  <c r="J24" i="2"/>
  <c r="I24" i="2"/>
  <c r="H24" i="2"/>
  <c r="AG23" i="2"/>
  <c r="N23" i="2"/>
  <c r="N24" i="2" s="1"/>
  <c r="K23" i="2"/>
  <c r="K24" i="2" s="1"/>
  <c r="I23" i="2"/>
  <c r="I77" i="2" l="1"/>
  <c r="I78" i="2" s="1"/>
  <c r="J79" i="2"/>
  <c r="J80" i="2" s="1"/>
  <c r="J108" i="2"/>
  <c r="J109" i="2" s="1"/>
  <c r="J121" i="2"/>
  <c r="J122" i="2" s="1"/>
  <c r="H155" i="2"/>
  <c r="J208" i="2"/>
  <c r="J209" i="2" s="1"/>
  <c r="X30" i="2"/>
  <c r="J146" i="2"/>
  <c r="J147" i="2" s="1"/>
  <c r="J148" i="2"/>
  <c r="J149" i="2" s="1"/>
  <c r="J150" i="2"/>
  <c r="J151" i="2" s="1"/>
  <c r="J152" i="2"/>
  <c r="J153" i="2" s="1"/>
</calcChain>
</file>

<file path=xl/sharedStrings.xml><?xml version="1.0" encoding="utf-8"?>
<sst xmlns="http://schemas.openxmlformats.org/spreadsheetml/2006/main" count="2101" uniqueCount="969">
  <si>
    <t>State of Oklahoma</t>
  </si>
  <si>
    <t>Uniforms, Purchase and Rental</t>
  </si>
  <si>
    <t>RFP #  SW086</t>
  </si>
  <si>
    <t>Attachment A: Cost Proposal</t>
  </si>
  <si>
    <t>Purchase of Uniforms</t>
  </si>
  <si>
    <t>Respondent's Name:</t>
  </si>
  <si>
    <t>SPECIAL OPS UNIFORMS INC</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</si>
  <si>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</si>
  <si>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Category 1</t>
  </si>
  <si>
    <t>Fixed Contract Pricing for Purchase of Uniform Items</t>
  </si>
  <si>
    <t>Category 2</t>
  </si>
  <si>
    <t>Fixed Contract Pricing for the Purchase of Miscellaneous Institutional Clothing</t>
  </si>
  <si>
    <t>Category 3</t>
  </si>
  <si>
    <t>Blanket Discount % Off List /Catalog Price (Inclusive of Standard Delivery)</t>
  </si>
  <si>
    <t>DELIVERY</t>
  </si>
  <si>
    <t>Mark-Up and Mark-Down for Rush Delivery and In-Store Pick Up</t>
  </si>
  <si>
    <t>Discounts &amp; Incentives</t>
  </si>
  <si>
    <t>Discount and Incentitive Area</t>
  </si>
  <si>
    <t>Alteration</t>
  </si>
  <si>
    <t>Pricing Grid for Alteration Items</t>
  </si>
  <si>
    <t>Obsolete Item #s</t>
  </si>
  <si>
    <t>IDENTICAL PRODUCT</t>
  </si>
  <si>
    <t>FUNCTIONAL EQUIVALENT #1</t>
  </si>
  <si>
    <t>FUNCTIONAL EQUIVALENT #2</t>
  </si>
  <si>
    <t>Ref #</t>
  </si>
  <si>
    <t>Vendor</t>
  </si>
  <si>
    <t>Manufacturer/ Material</t>
  </si>
  <si>
    <t>Product Description</t>
  </si>
  <si>
    <t>Size</t>
  </si>
  <si>
    <t>UOM</t>
  </si>
  <si>
    <t>Your Item SKU Number</t>
  </si>
  <si>
    <t>Manufacturer</t>
  </si>
  <si>
    <t>Manufacturer Part Number</t>
  </si>
  <si>
    <t>Qty Per UOM</t>
  </si>
  <si>
    <t>List Price</t>
  </si>
  <si>
    <t>Contract Price</t>
  </si>
  <si>
    <t>UNIFORM - LAW ENFORCEMENT - Trousers</t>
  </si>
  <si>
    <t>AGENCY:  DOC</t>
  </si>
  <si>
    <t>AA1</t>
  </si>
  <si>
    <t>4892-2008</t>
  </si>
  <si>
    <t>Milken &amp; Co</t>
  </si>
  <si>
    <t>Trouser, Uniform, Male &amp; Female, Navy Blue, 1" French Blue Stripe outside leg seam</t>
  </si>
  <si>
    <t>S - XL</t>
  </si>
  <si>
    <t>PR</t>
  </si>
  <si>
    <t>AA2</t>
  </si>
  <si>
    <t>EXTENDED</t>
  </si>
  <si>
    <t>AA3</t>
  </si>
  <si>
    <t>Blauer</t>
  </si>
  <si>
    <t>Trouser,Uniform,  Male &amp; Female, Navy Blue, 1" French Blue Stripe outside leg seam</t>
  </si>
  <si>
    <t>8652-NV</t>
  </si>
  <si>
    <t>8652PF8+STRIPE</t>
  </si>
  <si>
    <t>7012OK</t>
  </si>
  <si>
    <t>Tact Squad</t>
  </si>
  <si>
    <t>7012NJ</t>
  </si>
  <si>
    <t>6 Pocket 65/35 poly/cotton Trouser with factory installed 1” inseam Fr/Blue stripe</t>
  </si>
  <si>
    <t>7002NE+STRIPE</t>
  </si>
  <si>
    <t>TactSquad</t>
  </si>
  <si>
    <t>4 Pocket 100% poly Male Trouser w/1” FrBlue outseam stripe</t>
  </si>
  <si>
    <t>AA4</t>
  </si>
  <si>
    <t>3900 86</t>
  </si>
  <si>
    <t>Fechheimer</t>
  </si>
  <si>
    <t>3900 86+STRIPE</t>
  </si>
  <si>
    <t>AA5</t>
  </si>
  <si>
    <t>Trouser, Uniform, Male, Class A (polywool serge)</t>
  </si>
  <si>
    <t>Men’s Class A Trouser 55/45 poly/wool Forrest Green</t>
  </si>
  <si>
    <t>AA6</t>
  </si>
  <si>
    <t>Trouser, Uniform, Male, Class A</t>
  </si>
  <si>
    <t>AA7</t>
  </si>
  <si>
    <t>Trouser, Uniform, Female, Class A</t>
  </si>
  <si>
    <t>W10110</t>
  </si>
  <si>
    <t>Women’s Class A Trouser 55/45 poly/wool Forrest Green</t>
  </si>
  <si>
    <t>AA8</t>
  </si>
  <si>
    <t>AA9</t>
  </si>
  <si>
    <t>Trouser, Uniform, Male, Class B</t>
  </si>
  <si>
    <t>Trouser, Uniform, Male, Class B 100% poly</t>
  </si>
  <si>
    <t>7002NE</t>
  </si>
  <si>
    <t>4 pocket 100% poly Male  Trouser, Class B</t>
  </si>
  <si>
    <t>AA10</t>
  </si>
  <si>
    <t>AA11</t>
  </si>
  <si>
    <t>Trouser, Uniform, Female, Class B</t>
  </si>
  <si>
    <t>8650W</t>
  </si>
  <si>
    <t>Trouser, Uniform, Female, Class B 100% poly</t>
  </si>
  <si>
    <t>7002NWE</t>
  </si>
  <si>
    <t>4 pocket 100% poly Female  Trouser, Class B</t>
  </si>
  <si>
    <t>AA12</t>
  </si>
  <si>
    <t>AA13</t>
  </si>
  <si>
    <t>UD3910</t>
  </si>
  <si>
    <t>AA14</t>
  </si>
  <si>
    <t>AA15</t>
  </si>
  <si>
    <t>UD3933</t>
  </si>
  <si>
    <t>3900W</t>
  </si>
  <si>
    <t>AA16</t>
  </si>
  <si>
    <t>AA17</t>
  </si>
  <si>
    <t>F 520155</t>
  </si>
  <si>
    <t>Propper</t>
  </si>
  <si>
    <t>Trouser, Uniform, Tactical, 100% ripstop cotton fabric, Unisex</t>
  </si>
  <si>
    <t>T7512DN/T7512DNW</t>
  </si>
  <si>
    <t>AA18</t>
  </si>
  <si>
    <t>AA19</t>
  </si>
  <si>
    <t>F 520138</t>
  </si>
  <si>
    <t>Trouser, Uniform, Tactical, 60/40 poly/cotton blend, Unisex</t>
  </si>
  <si>
    <t>Mens AND Womens  65/35 poly/cotton Ripstop Lightweight Tactical Trousers, 6 pockets</t>
  </si>
  <si>
    <t>AA20</t>
  </si>
  <si>
    <t>AGENCY:  OJA</t>
  </si>
  <si>
    <t>AA21</t>
  </si>
  <si>
    <t>5.11 Tactical / TDU</t>
  </si>
  <si>
    <t>Trouser, Tactical, TDU, 65/35 ripstop, Male</t>
  </si>
  <si>
    <t>5.11 Tactical</t>
  </si>
  <si>
    <t>TDU Pant - Poly/Ctn Ripstop</t>
  </si>
  <si>
    <t>AA22</t>
  </si>
  <si>
    <t>AGENCY:  WILDLIFE</t>
  </si>
  <si>
    <t>AA23</t>
  </si>
  <si>
    <t>HS-2347</t>
  </si>
  <si>
    <t>Horace Small</t>
  </si>
  <si>
    <t xml:space="preserve">Trouser, Cargo, Law Enforcement, Male, </t>
  </si>
  <si>
    <t>*** INCORRECT ITEM # ***</t>
  </si>
  <si>
    <t>AA24</t>
  </si>
  <si>
    <t>AA25</t>
  </si>
  <si>
    <t>HS-2351</t>
  </si>
  <si>
    <t>Trouser, Cargo, Law Enforcement, Female</t>
  </si>
  <si>
    <t>AA26</t>
  </si>
  <si>
    <t>AA27</t>
  </si>
  <si>
    <t>Trouser, Law Enforcement, Cargo, Male, 70/28 poly/rayon blend</t>
  </si>
  <si>
    <t>Fechheimer or equal</t>
  </si>
  <si>
    <t>39300 05</t>
  </si>
  <si>
    <t>AA28</t>
  </si>
  <si>
    <t>AA29</t>
  </si>
  <si>
    <t>Trouser, Law Enforcement, Cargo, Female, 70/28 poly/rayon blend</t>
  </si>
  <si>
    <t>39305W</t>
  </si>
  <si>
    <t>39300W 05</t>
  </si>
  <si>
    <t>AA30</t>
  </si>
  <si>
    <t>AA31</t>
  </si>
  <si>
    <t>Flying Cross</t>
  </si>
  <si>
    <t>Trouser, Freedom-flex waistband, 65/35 poly/cotton, OD  Green</t>
  </si>
  <si>
    <t>S-XL</t>
  </si>
  <si>
    <t>47300 05</t>
  </si>
  <si>
    <t>AA32</t>
  </si>
  <si>
    <t>AGENCY:  DPS</t>
  </si>
  <si>
    <t>AA33</t>
  </si>
  <si>
    <t>See Specs</t>
  </si>
  <si>
    <t>Custom</t>
  </si>
  <si>
    <t>Trouser, Uniform, Male, Class A, 55% Dacron, 45% wool</t>
  </si>
  <si>
    <t>OHP-MP-NFL</t>
  </si>
  <si>
    <t>Trouser, Uniform, Male, Class A, 55% Dacron, 45% wool w/o Flex &amp; Lintrak</t>
  </si>
  <si>
    <t>OHP-MP-WFL</t>
  </si>
  <si>
    <t>Trouser, Uniform, Male, Class A, 55% Dacron, 45% wool WITH Flex &amp; Lintrak</t>
  </si>
  <si>
    <t>AA34</t>
  </si>
  <si>
    <t>AA35</t>
  </si>
  <si>
    <t xml:space="preserve">Trouser, Uniform Male or Female, Dispatcher/Permit Clerk </t>
  </si>
  <si>
    <t>*** NO BID ***</t>
  </si>
  <si>
    <t>AA36</t>
  </si>
  <si>
    <t>AGENCY:  TOURISM</t>
  </si>
  <si>
    <t>AA37</t>
  </si>
  <si>
    <t>NP-2101</t>
  </si>
  <si>
    <t>Trouser, Dress, Male</t>
  </si>
  <si>
    <t>EA</t>
  </si>
  <si>
    <t>AA38</t>
  </si>
  <si>
    <t>AA39</t>
  </si>
  <si>
    <t>NP-2105</t>
  </si>
  <si>
    <t>Trouser, Dress, Female</t>
  </si>
  <si>
    <t>AA40</t>
  </si>
  <si>
    <t>AA41</t>
  </si>
  <si>
    <t>NP-2240</t>
  </si>
  <si>
    <t>Trouser, Cargo, Male</t>
  </si>
  <si>
    <t>AA42</t>
  </si>
  <si>
    <t>AA43</t>
  </si>
  <si>
    <t>NP-2241</t>
  </si>
  <si>
    <t>Trouser, Cargo, Female</t>
  </si>
  <si>
    <t>AA44</t>
  </si>
  <si>
    <t>AA45</t>
  </si>
  <si>
    <t>PT11</t>
  </si>
  <si>
    <t>Red Kap</t>
  </si>
  <si>
    <t>Trouser, Flat Front, Female</t>
  </si>
  <si>
    <t>PT21</t>
  </si>
  <si>
    <t>AA46</t>
  </si>
  <si>
    <t>AA47</t>
  </si>
  <si>
    <t>PT10</t>
  </si>
  <si>
    <t>Trouser, Flat Front, Male</t>
  </si>
  <si>
    <t>AA48</t>
  </si>
  <si>
    <t>AGENCY:  MILITARY DEPARTMENT</t>
  </si>
  <si>
    <t>AA49</t>
  </si>
  <si>
    <t>Trouser, Battle Dress Uniform, 6 pocket poly/cotton ripstop, brown</t>
  </si>
  <si>
    <t>T7010BR</t>
  </si>
  <si>
    <t>AA50</t>
  </si>
  <si>
    <t>AA51</t>
  </si>
  <si>
    <t>Trouser, Battle Dress Uniform, 6 pocket poly/cotton ripstop, olive drab</t>
  </si>
  <si>
    <t>T7512OD</t>
  </si>
  <si>
    <t>Mens Lightweight Tactical Trouser OD Green</t>
  </si>
  <si>
    <t>AA52</t>
  </si>
  <si>
    <t>UNIFORM - LAW ENFORCEMENT - Shirts</t>
  </si>
  <si>
    <t>AA53</t>
  </si>
  <si>
    <t>85R</t>
  </si>
  <si>
    <t>Shirt, Uniform, Class A, Short Sleeve, Male &amp; Female</t>
  </si>
  <si>
    <t>85R7826</t>
  </si>
  <si>
    <t>85R78 26</t>
  </si>
  <si>
    <t>Shirt, Uniform, Class A, Short Sleeve, Male &amp; Female FrBlue</t>
  </si>
  <si>
    <t>8013FB</t>
  </si>
  <si>
    <t>100% polyester Class A Mens S/S Uniform Shirt</t>
  </si>
  <si>
    <t>AA54</t>
  </si>
  <si>
    <t>AA55</t>
  </si>
  <si>
    <t>35W</t>
  </si>
  <si>
    <t>Shirt, Uniform, Class A, Long Sleeve, Male &amp; Female</t>
  </si>
  <si>
    <t>35W7826</t>
  </si>
  <si>
    <t>35W78 26</t>
  </si>
  <si>
    <t>8002FB</t>
  </si>
  <si>
    <t xml:space="preserve">100% polyester L/S </t>
  </si>
  <si>
    <t>AA56</t>
  </si>
  <si>
    <t>AA57</t>
  </si>
  <si>
    <t>F5312</t>
  </si>
  <si>
    <t>Shirt, Tactical Uniform, Long Sleeve, Lightweight, Male &amp; Female</t>
  </si>
  <si>
    <t>AA58</t>
  </si>
  <si>
    <t>AA59</t>
  </si>
  <si>
    <t>F5311</t>
  </si>
  <si>
    <t>Shirt, Tactical Uniform, Short Sleeve, Lightweight, Male &amp; Female</t>
  </si>
  <si>
    <t>AA60</t>
  </si>
  <si>
    <t>AA61</t>
  </si>
  <si>
    <t>F5302</t>
  </si>
  <si>
    <t>Shirt, Tactical Uniform, Ripstop, Long Sleeve, Male &amp; Female</t>
  </si>
  <si>
    <t>AA62</t>
  </si>
  <si>
    <t>AA63</t>
  </si>
  <si>
    <t>F5301</t>
  </si>
  <si>
    <t>Shirt, Tactical Uniform, Ripstop, Short Sleeve, Male &amp; Female</t>
  </si>
  <si>
    <t>AA64</t>
  </si>
  <si>
    <t>AA65</t>
  </si>
  <si>
    <t>Shirt, Tactical Uniform, Long Sleeve, Ripstop</t>
  </si>
  <si>
    <t>AA66</t>
  </si>
  <si>
    <t>AA67</t>
  </si>
  <si>
    <t>Shirt, Tactical Uniform, Short Sleeve, Ripstop</t>
  </si>
  <si>
    <t>AA68</t>
  </si>
  <si>
    <t>AA69</t>
  </si>
  <si>
    <t>Shirt,Polo, Professional, Tactical, Law</t>
  </si>
  <si>
    <t>41060-860</t>
  </si>
  <si>
    <t>Shirt,Polo, Professional, Tactical, color LE GREEN</t>
  </si>
  <si>
    <t>AA70</t>
  </si>
  <si>
    <t>41060T-860</t>
  </si>
  <si>
    <t>AA71</t>
  </si>
  <si>
    <t>Shirt, Tactical, Work,Short Sleeve</t>
  </si>
  <si>
    <t>AA72</t>
  </si>
  <si>
    <t>AA73</t>
  </si>
  <si>
    <t>Shirt, Tactical, Work,Long Sleeve</t>
  </si>
  <si>
    <t>AA74</t>
  </si>
  <si>
    <t>AA75</t>
  </si>
  <si>
    <t>Tri-Mountain -Pioneer</t>
  </si>
  <si>
    <t>Shirt, Denim, Work, Long Sleeve, Mens</t>
  </si>
  <si>
    <t>AA76</t>
  </si>
  <si>
    <t>AA77</t>
  </si>
  <si>
    <t>Tri-Mountain -Scout</t>
  </si>
  <si>
    <t>AA78</t>
  </si>
  <si>
    <t>AA79</t>
  </si>
  <si>
    <t>Tri-MountainCherokee</t>
  </si>
  <si>
    <t>Shirt, Denim, Work, Long Sleeve, Womens</t>
  </si>
  <si>
    <t>AA80</t>
  </si>
  <si>
    <t>AA81</t>
  </si>
  <si>
    <t>Tri-Mountain Navajo</t>
  </si>
  <si>
    <t>Shirt, Denim, Work, Short Sleeve, Womens</t>
  </si>
  <si>
    <t>AA82</t>
  </si>
  <si>
    <t>AA83</t>
  </si>
  <si>
    <t>SH018</t>
  </si>
  <si>
    <t>Shirt, Long Sleeve, Poly/Cotton, Mens,</t>
  </si>
  <si>
    <t>AA84</t>
  </si>
  <si>
    <t>AA85</t>
  </si>
  <si>
    <t>SR564</t>
  </si>
  <si>
    <t>Shirt, Short Sleeve, Poly/Cotton, Mens</t>
  </si>
  <si>
    <t>AA86</t>
  </si>
  <si>
    <t>AA87</t>
  </si>
  <si>
    <t>SR562</t>
  </si>
  <si>
    <t>Shirt, Short Sleeve, Poly/Cotton, Womens</t>
  </si>
  <si>
    <t>AA88</t>
  </si>
  <si>
    <t>AA89</t>
  </si>
  <si>
    <t>8713X</t>
  </si>
  <si>
    <t>Shirt, Ranger, Short Sleeve</t>
  </si>
  <si>
    <t>8713X-NV</t>
  </si>
  <si>
    <t>Short Sleeve Cotton Blend Shirt</t>
  </si>
  <si>
    <t>AA90</t>
  </si>
  <si>
    <t>AA91</t>
  </si>
  <si>
    <t>HS1189</t>
  </si>
  <si>
    <t>Shirt, 100% Poly Tropical Weave, Long Sleeve, Female</t>
  </si>
  <si>
    <t>AA92</t>
  </si>
  <si>
    <t>AA93</t>
  </si>
  <si>
    <t>HS1176</t>
  </si>
  <si>
    <t>Shirt, Poly/Rayon, Tropical Weave, Long Sleeve, Female</t>
  </si>
  <si>
    <t>AA94</t>
  </si>
  <si>
    <t>AA95</t>
  </si>
  <si>
    <t>SR71</t>
  </si>
  <si>
    <t>Shirt, Woven, Button Down, Long Sleeve, Female</t>
  </si>
  <si>
    <t>AA96</t>
  </si>
  <si>
    <t>AA97</t>
  </si>
  <si>
    <t>HS1148</t>
  </si>
  <si>
    <t>Shirt, 100% Poly Tropical Weave, Long Sleeve, Male</t>
  </si>
  <si>
    <t>AA98</t>
  </si>
  <si>
    <t>AA99</t>
  </si>
  <si>
    <t>HS1124</t>
  </si>
  <si>
    <t>Shirt, Poly/Rayon, Tropical Weave, Long Sleeve, Male</t>
  </si>
  <si>
    <t>AA100</t>
  </si>
  <si>
    <t>AA101</t>
  </si>
  <si>
    <t>SR70</t>
  </si>
  <si>
    <t>Shirt, Woven, Button Down, Long Sleeve, Male</t>
  </si>
  <si>
    <t>AA102</t>
  </si>
  <si>
    <t>AA103</t>
  </si>
  <si>
    <t>HS1291</t>
  </si>
  <si>
    <t>Shirt, 100% Poly Tropical Weave, Short Sleeve, Female</t>
  </si>
  <si>
    <t>AA104</t>
  </si>
  <si>
    <t>AA105</t>
  </si>
  <si>
    <t>HS1277</t>
  </si>
  <si>
    <t>Shirt, Poly/Rayon, Tropical Weave, Short Sleeve, Female</t>
  </si>
  <si>
    <t>AA106</t>
  </si>
  <si>
    <t>AA107</t>
  </si>
  <si>
    <t>SR61</t>
  </si>
  <si>
    <t>Shirt, Woven, Button Down, Short Sleeve, Female</t>
  </si>
  <si>
    <t>AA108</t>
  </si>
  <si>
    <t>AA109</t>
  </si>
  <si>
    <t>HS1248</t>
  </si>
  <si>
    <t>Shirt, 100% Poly Tropical Weave, Short Sleeve, Male</t>
  </si>
  <si>
    <t>AA110</t>
  </si>
  <si>
    <t>AA111</t>
  </si>
  <si>
    <t>HS1222</t>
  </si>
  <si>
    <t>Shirt, Poly/Rayon Tropical Weave, Short Sleeve, Male</t>
  </si>
  <si>
    <t>AA112</t>
  </si>
  <si>
    <t>AA113</t>
  </si>
  <si>
    <t>SR60</t>
  </si>
  <si>
    <t>Shirt, Woven, Button Down, Short Sleeve, Male</t>
  </si>
  <si>
    <t>AA114</t>
  </si>
  <si>
    <t>AA115</t>
  </si>
  <si>
    <t>Shirt, Class A Uniform, Long Sleeve, Winter, 55 Poly/45Wool</t>
  </si>
  <si>
    <t>573-983-LS</t>
  </si>
  <si>
    <t>Custom OHP L/S Class A shirts w/o Freedom Collar &amp; Lintrak</t>
  </si>
  <si>
    <t>573-983-LS+</t>
  </si>
  <si>
    <t>Custom OHP L/S Class A shirts WITH Freedom Collar &amp; Lintrak</t>
  </si>
  <si>
    <t>AA116</t>
  </si>
  <si>
    <t>AA117</t>
  </si>
  <si>
    <t>Shirt, Class A Uniform, Short Sleeve, 55Poly/45Wool</t>
  </si>
  <si>
    <t>571-983-SS</t>
  </si>
  <si>
    <t>Custom OHP S/S Class A shirts w/o Freedom Collar &amp; Lintrak</t>
  </si>
  <si>
    <t>571-983-SS+</t>
  </si>
  <si>
    <t>Custom OHP S/S Class A shirts WITH Freedom Collar &amp; Lintrak</t>
  </si>
  <si>
    <t>AA118</t>
  </si>
  <si>
    <t>AA119</t>
  </si>
  <si>
    <t>Shirt, Battle Dress Uniform Style Blouse, Poly/Cotton, Olive Drab</t>
  </si>
  <si>
    <t>AA120</t>
  </si>
  <si>
    <t>AGENCY:  OKLAHOMA DEPARTMENT OF AGRICULTURE</t>
  </si>
  <si>
    <t>AA121</t>
  </si>
  <si>
    <t>K500</t>
  </si>
  <si>
    <t>Port Authority</t>
  </si>
  <si>
    <t>Shirt, Short Sleeve Silk Touch Sport Shirt, Cotton/Poly, Men's, Embroidered Logo</t>
  </si>
  <si>
    <t>AA122</t>
  </si>
  <si>
    <t>AA123</t>
  </si>
  <si>
    <t>L500</t>
  </si>
  <si>
    <t>Shirt, Short Sleeve Silk Touch Sport Shirt, Cotton/Poly, Women's, Embroidered Logo</t>
  </si>
  <si>
    <t>AA124</t>
  </si>
  <si>
    <t>AA125</t>
  </si>
  <si>
    <t>K500LS</t>
  </si>
  <si>
    <t>Shirt, Long Sleeve Silk Tough Sport Shirt, Cotton/Poly, Men's, Embroidered Logo</t>
  </si>
  <si>
    <t>AA126</t>
  </si>
  <si>
    <t>AA127</t>
  </si>
  <si>
    <t>L500LS</t>
  </si>
  <si>
    <t>Shirt, Long Sleeve Silk Tough Sport Shirt, Cotton/Poly, Women's, Embroidered Logo</t>
  </si>
  <si>
    <t>AA128</t>
  </si>
  <si>
    <t>AA129</t>
  </si>
  <si>
    <t>T474</t>
  </si>
  <si>
    <t>SportTek</t>
  </si>
  <si>
    <t>Shirt, Dri-Mesh Polo, Short Sleeve, Polyester, Men's, Embroidered Logo</t>
  </si>
  <si>
    <t>AA130</t>
  </si>
  <si>
    <t>AA131</t>
  </si>
  <si>
    <t>L474</t>
  </si>
  <si>
    <t>Shirt, Dri-Mesh Polo, Short Sleeve, Polyester, Women's, Embroidered Logo</t>
  </si>
  <si>
    <t>AA132</t>
  </si>
  <si>
    <t>AA133</t>
  </si>
  <si>
    <t>S608</t>
  </si>
  <si>
    <t>Shirt, Long Sleeve, Business Casual Shirt, Cotton/Poly, Men's, Embroidered Logo</t>
  </si>
  <si>
    <t>AA134</t>
  </si>
  <si>
    <t>AA135</t>
  </si>
  <si>
    <t>L608</t>
  </si>
  <si>
    <t>Shirt, Long Sleeve, Business Casual Shirt, Cotton/Poly, Women's, Embroidered Logo</t>
  </si>
  <si>
    <t>AA136</t>
  </si>
  <si>
    <t>AA137</t>
  </si>
  <si>
    <t>TLS608</t>
  </si>
  <si>
    <t>Shirt, Long Sleeve, Business Casual Shirt, Cotton/Poly, Men's Tall, Embroidered Logo</t>
  </si>
  <si>
    <t>AA138</t>
  </si>
  <si>
    <t>AA139</t>
  </si>
  <si>
    <t>S649</t>
  </si>
  <si>
    <t>Shirt, Uniform, Long Sleeve, Cotton/Poly, Men's, Official Patch</t>
  </si>
  <si>
    <t>AA140</t>
  </si>
  <si>
    <t>AA141</t>
  </si>
  <si>
    <t>S648</t>
  </si>
  <si>
    <t>Shirt, Uniform, Short Sleeve, Cotton/Poly, Men's, Official Patch</t>
  </si>
  <si>
    <t>AA142</t>
  </si>
  <si>
    <t>AA143</t>
  </si>
  <si>
    <t>L649</t>
  </si>
  <si>
    <t>Shirt, Uniform, Long Sleeve, Cotton/Poly, Women's, Official Patch</t>
  </si>
  <si>
    <t>AA144</t>
  </si>
  <si>
    <t>UNIFORM JACKETS</t>
  </si>
  <si>
    <t>AA145</t>
  </si>
  <si>
    <t>Jacket, Class  A Uniform - Men &amp; Womens</t>
  </si>
  <si>
    <t>AA146</t>
  </si>
  <si>
    <t>AA147</t>
  </si>
  <si>
    <t>9810Z</t>
  </si>
  <si>
    <t>Jacket, Class B Uniform Jacket, Men &amp; Womens</t>
  </si>
  <si>
    <t>AA148</t>
  </si>
  <si>
    <t>AA149</t>
  </si>
  <si>
    <t>Jacket, Security 3-Season</t>
  </si>
  <si>
    <t>6120-NV</t>
  </si>
  <si>
    <t>F1003DN</t>
  </si>
  <si>
    <t>TACT GEN JACKET</t>
  </si>
  <si>
    <t>59130WP</t>
  </si>
  <si>
    <t>Waterproof Duty Jacket</t>
  </si>
  <si>
    <t>AA150</t>
  </si>
  <si>
    <t>AA151</t>
  </si>
  <si>
    <t>Pella</t>
  </si>
  <si>
    <t>Jacket, Hooded, Water Repellent</t>
  </si>
  <si>
    <t>AA152</t>
  </si>
  <si>
    <t>AA153</t>
  </si>
  <si>
    <t>Jacket, Class A Uniform, Jacket, Men &amp; Womens</t>
  </si>
  <si>
    <t>AA154</t>
  </si>
  <si>
    <t>AA155</t>
  </si>
  <si>
    <t>JD20BD</t>
  </si>
  <si>
    <t>Jacket, Poly/Cotton Duck</t>
  </si>
  <si>
    <t>AA156</t>
  </si>
  <si>
    <t>AA157</t>
  </si>
  <si>
    <t>JN10KH</t>
  </si>
  <si>
    <t>Jacket, 100% Nylon Shell</t>
  </si>
  <si>
    <t>AA158</t>
  </si>
  <si>
    <t>AA159</t>
  </si>
  <si>
    <t>HS3351</t>
  </si>
  <si>
    <t>Jacket, 100% Spun Nylon</t>
  </si>
  <si>
    <t>AA160</t>
  </si>
  <si>
    <t>AA161</t>
  </si>
  <si>
    <t>HS3323</t>
  </si>
  <si>
    <t>Jacket, 80/20 Poly Cotton Resource Windbreaker</t>
  </si>
  <si>
    <t>AA162</t>
  </si>
  <si>
    <t>AA163</t>
  </si>
  <si>
    <t>J131</t>
  </si>
  <si>
    <t>Carhartt</t>
  </si>
  <si>
    <t>Jacket, Thermal Lined, Work</t>
  </si>
  <si>
    <t>AA164</t>
  </si>
  <si>
    <t>AA165</t>
  </si>
  <si>
    <t>J144</t>
  </si>
  <si>
    <t>Jacket, Thermal Lined Work</t>
  </si>
  <si>
    <t>AA166</t>
  </si>
  <si>
    <t>AA167</t>
  </si>
  <si>
    <t>V01</t>
  </si>
  <si>
    <t>Vest, Quilt lined</t>
  </si>
  <si>
    <t>AA168</t>
  </si>
  <si>
    <t>AA169</t>
  </si>
  <si>
    <t>V26</t>
  </si>
  <si>
    <t>Vest, Quilt lined, Work</t>
  </si>
  <si>
    <t>AA170</t>
  </si>
  <si>
    <t>AA171</t>
  </si>
  <si>
    <t>Jacket, Class A Uniform Jacket, Eisenhower Style</t>
  </si>
  <si>
    <t>TKB-IKE-OHP</t>
  </si>
  <si>
    <t>TK Battle or equal</t>
  </si>
  <si>
    <t>AA172</t>
  </si>
  <si>
    <t>AA173</t>
  </si>
  <si>
    <t>V02</t>
  </si>
  <si>
    <t>Vest, Quilt Lined</t>
  </si>
  <si>
    <t>AA174</t>
  </si>
  <si>
    <t>AA175</t>
  </si>
  <si>
    <t>79900GTX</t>
  </si>
  <si>
    <t>Jacket, Public Safety, Gore-Tex, with liner</t>
  </si>
  <si>
    <t>79900GTXA+32700A</t>
  </si>
  <si>
    <t>AA176</t>
  </si>
  <si>
    <t>AA177</t>
  </si>
  <si>
    <t>M65</t>
  </si>
  <si>
    <t>Various</t>
  </si>
  <si>
    <t>Field Jacket with liner</t>
  </si>
  <si>
    <t>AA178</t>
  </si>
  <si>
    <t>MISCELLANEOUS CLOTHING ITEMS</t>
  </si>
  <si>
    <t>AA179</t>
  </si>
  <si>
    <t>6583-2</t>
  </si>
  <si>
    <t>Boston Leather</t>
  </si>
  <si>
    <t>Belt, Uniform, Black, five brass snaps, 1 1/2" wide</t>
  </si>
  <si>
    <t>AA180</t>
  </si>
  <si>
    <t>AA181</t>
  </si>
  <si>
    <t>UM-877X-X</t>
  </si>
  <si>
    <t>Uncle Mike's</t>
  </si>
  <si>
    <t>Belt, Ultra Duty, Outer, 2" wide no-strech nylon web</t>
  </si>
  <si>
    <t>AA182</t>
  </si>
  <si>
    <t>AA183</t>
  </si>
  <si>
    <t>S69-1229</t>
  </si>
  <si>
    <t>Safariland</t>
  </si>
  <si>
    <t>Belt, Buckleless Reversible Underbelt, Security, Innerbelt</t>
  </si>
  <si>
    <t>AA184</t>
  </si>
  <si>
    <t>AA185</t>
  </si>
  <si>
    <t>Rothco</t>
  </si>
  <si>
    <t>Belt, Black nylon Battle Dress Uniform belt w/open metal buckle</t>
  </si>
  <si>
    <t>AA186</t>
  </si>
  <si>
    <t>AA187</t>
  </si>
  <si>
    <t xml:space="preserve">Raincoat, Full Length with Raglan Sleeves, Reversible Black and High Vis Florescent </t>
  </si>
  <si>
    <t>Flying  Cross Reversible Raincoat</t>
  </si>
  <si>
    <t>6011BY</t>
  </si>
  <si>
    <t>2-ply Nylon Reversible Waterproof  Raincoat w/ 3M 2” wide reflective tape</t>
  </si>
  <si>
    <t>AA188</t>
  </si>
  <si>
    <t>AA189</t>
  </si>
  <si>
    <t>S48-150</t>
  </si>
  <si>
    <t>Quartermaster</t>
  </si>
  <si>
    <t>Raincoat, Black w/White 4" SECURITY" Lettering, 48" , Black</t>
  </si>
  <si>
    <t>AA190</t>
  </si>
  <si>
    <t>AA191</t>
  </si>
  <si>
    <t>Shirt, Polo, Heavy Weight Jersey Knit, 3 Buttons, no Side Vent</t>
  </si>
  <si>
    <t>AA192</t>
  </si>
  <si>
    <t>AA193</t>
  </si>
  <si>
    <t>AW-2008</t>
  </si>
  <si>
    <t>Velocity</t>
  </si>
  <si>
    <t>Cap, Winter, 6 panel, brushed twill, mid crown, velco strap</t>
  </si>
  <si>
    <t>AA194</t>
  </si>
  <si>
    <t>AA195</t>
  </si>
  <si>
    <t>Cap, Summer, 6 panel, jersey mesh, mid crown, velco strap</t>
  </si>
  <si>
    <t>AA196</t>
  </si>
  <si>
    <t>AA197</t>
  </si>
  <si>
    <t>NP-2110</t>
  </si>
  <si>
    <t>Jeans, Scoop style front pocket, spade style back pocket</t>
  </si>
  <si>
    <t>AA198</t>
  </si>
  <si>
    <t>AA199</t>
  </si>
  <si>
    <t>Sweater, V-Neck Commando</t>
  </si>
  <si>
    <t>2003N</t>
  </si>
  <si>
    <t>Sweater</t>
  </si>
  <si>
    <t>AA200</t>
  </si>
  <si>
    <t>AA201</t>
  </si>
  <si>
    <t>205XCR</t>
  </si>
  <si>
    <t>Sweater, V-Neck Commando, with windproof breathable lining</t>
  </si>
  <si>
    <t>AA202</t>
  </si>
  <si>
    <t>AA203</t>
  </si>
  <si>
    <t>NP2142</t>
  </si>
  <si>
    <t>Shorts, Cargo Female</t>
  </si>
  <si>
    <t>AA204</t>
  </si>
  <si>
    <t>AA205</t>
  </si>
  <si>
    <t>NP2143</t>
  </si>
  <si>
    <t>Shorts, Cargo Male</t>
  </si>
  <si>
    <t>AA206</t>
  </si>
  <si>
    <t>AA207</t>
  </si>
  <si>
    <t>4001-A</t>
  </si>
  <si>
    <t>RTUT</t>
  </si>
  <si>
    <t>Coat, Chef, Poly/Cotton Twill, Double Brested</t>
  </si>
  <si>
    <t>AA208</t>
  </si>
  <si>
    <t>AA209</t>
  </si>
  <si>
    <t>HP70</t>
  </si>
  <si>
    <t>Hat, Chef</t>
  </si>
  <si>
    <t>AA210</t>
  </si>
  <si>
    <t>AA211</t>
  </si>
  <si>
    <t>PC54</t>
  </si>
  <si>
    <t>Pants, Chef</t>
  </si>
  <si>
    <t>AA212</t>
  </si>
  <si>
    <t>AA213</t>
  </si>
  <si>
    <t>HD24BD</t>
  </si>
  <si>
    <t>Coat, Chore, 65/35 Poly/Cotton Duck</t>
  </si>
  <si>
    <t>AA214</t>
  </si>
  <si>
    <t>AA215</t>
  </si>
  <si>
    <t>NP2103</t>
  </si>
  <si>
    <t>Pants, Twill, Field, Female</t>
  </si>
  <si>
    <t>AA216</t>
  </si>
  <si>
    <t>AA217</t>
  </si>
  <si>
    <t>NP2102</t>
  </si>
  <si>
    <t>Pants, Twill, Field, Male</t>
  </si>
  <si>
    <t>AA218</t>
  </si>
  <si>
    <t>AA219</t>
  </si>
  <si>
    <t>NP2111</t>
  </si>
  <si>
    <t>Jeans, Work, Female</t>
  </si>
  <si>
    <t>AA220</t>
  </si>
  <si>
    <t>AA221</t>
  </si>
  <si>
    <t>NP2110</t>
  </si>
  <si>
    <t>Jeans, Work, Male</t>
  </si>
  <si>
    <t>AA222</t>
  </si>
  <si>
    <t>AA223</t>
  </si>
  <si>
    <t>ST52KH</t>
  </si>
  <si>
    <t>Shirt, Work, Long Sleeve</t>
  </si>
  <si>
    <t>AA224</t>
  </si>
  <si>
    <t>AA225</t>
  </si>
  <si>
    <t>ST62KH</t>
  </si>
  <si>
    <t>Shirt, Work, Short Sleeve</t>
  </si>
  <si>
    <t>AA226</t>
  </si>
  <si>
    <t>AA227</t>
  </si>
  <si>
    <t xml:space="preserve">Shoes, Deck, Slip on Canvas Uper, Heavy Weight Canvas, 20 Oz. </t>
  </si>
  <si>
    <t>AA228</t>
  </si>
  <si>
    <t>AA229</t>
  </si>
  <si>
    <t>Pants, Sweat, Medium Weight</t>
  </si>
  <si>
    <t>AA230</t>
  </si>
  <si>
    <t>AA231</t>
  </si>
  <si>
    <t>Tops, Sweat, Medium Weight</t>
  </si>
  <si>
    <t>AA232</t>
  </si>
  <si>
    <t>AA233</t>
  </si>
  <si>
    <t>Pants, Cotton or Cotton Blend, Unisex</t>
  </si>
  <si>
    <t>AA234</t>
  </si>
  <si>
    <t>AA235</t>
  </si>
  <si>
    <t>Shirt, Pull Over, Cotton or Cotton Blend, T-Shirt, Long Sleeve, Medium Weight</t>
  </si>
  <si>
    <t>AA236</t>
  </si>
  <si>
    <t>AA237</t>
  </si>
  <si>
    <t>Shirt, Pull Over, Cotton or Cotton Blend, T-Shirt, Short Sleeve, Medium Weight</t>
  </si>
  <si>
    <t>AA238</t>
  </si>
  <si>
    <t>AA239</t>
  </si>
  <si>
    <t>Guilden</t>
  </si>
  <si>
    <t>Shirt, T-Shirt, 100% Preshrunk Cotton, Screen Printed</t>
  </si>
  <si>
    <t>AA240</t>
  </si>
  <si>
    <t>AA241</t>
  </si>
  <si>
    <t>WK068</t>
  </si>
  <si>
    <t>Shirt, Long Sleeve, V-neck</t>
  </si>
  <si>
    <t>AA242</t>
  </si>
  <si>
    <t>AA243</t>
  </si>
  <si>
    <t>WKJ012</t>
  </si>
  <si>
    <t>Shirt, Thermal, Sweatshirt</t>
  </si>
  <si>
    <t>AA244</t>
  </si>
  <si>
    <t>AA245</t>
  </si>
  <si>
    <t>WK185</t>
  </si>
  <si>
    <t>Shirt, Heavy Weight Sweatshirt</t>
  </si>
  <si>
    <t>AA246</t>
  </si>
  <si>
    <t>AA247</t>
  </si>
  <si>
    <t>WB007</t>
  </si>
  <si>
    <t>Jeans</t>
  </si>
  <si>
    <t>AA248</t>
  </si>
  <si>
    <t>AA249</t>
  </si>
  <si>
    <t>VTX1000</t>
  </si>
  <si>
    <t>Vertx</t>
  </si>
  <si>
    <t>Trouser, Cargo pockets, knee pleats, Mens</t>
  </si>
  <si>
    <t>VTX1005</t>
  </si>
  <si>
    <t>AA250</t>
  </si>
  <si>
    <t>AA251</t>
  </si>
  <si>
    <t>VTX1050</t>
  </si>
  <si>
    <t>Trouser, Cargo pockets, knee pleats, Ladies</t>
  </si>
  <si>
    <t>VTX1055</t>
  </si>
  <si>
    <t>AA252</t>
  </si>
  <si>
    <t>AA253</t>
  </si>
  <si>
    <t>VTX4020</t>
  </si>
  <si>
    <t>Shirt, Action Polo, Long Sleeve</t>
  </si>
  <si>
    <t>VTX4020P</t>
  </si>
  <si>
    <t>AA254</t>
  </si>
  <si>
    <t>AA255</t>
  </si>
  <si>
    <t>VTX2030</t>
  </si>
  <si>
    <t>Shorts, Mens, cargo pockets</t>
  </si>
  <si>
    <t>AA256</t>
  </si>
  <si>
    <t>AA257</t>
  </si>
  <si>
    <t>Jacket, Softshell, 88% Poly/ 12% Spandex</t>
  </si>
  <si>
    <t>54100A 09</t>
  </si>
  <si>
    <t xml:space="preserve">Softshell Jacket </t>
  </si>
  <si>
    <t>AA258</t>
  </si>
  <si>
    <t>AA259</t>
  </si>
  <si>
    <t>C02</t>
  </si>
  <si>
    <t>Work Coat (Chore Coat Style), Cotton, Lined, Embroidered Patch</t>
  </si>
  <si>
    <t>AA260</t>
  </si>
  <si>
    <t>AA261</t>
  </si>
  <si>
    <t>J293</t>
  </si>
  <si>
    <t>Jacket, Work, Poly/Cotton Twill, Lined, Embroidered Patch</t>
  </si>
  <si>
    <t>AA262</t>
  </si>
  <si>
    <t>AA263</t>
  </si>
  <si>
    <t>J777</t>
  </si>
  <si>
    <t>Jacket, Parka-Stype, Nylon Shell with Mesh Lining, Embroidered Patch</t>
  </si>
  <si>
    <t>AA264</t>
  </si>
  <si>
    <t>AA265</t>
  </si>
  <si>
    <t>F227</t>
  </si>
  <si>
    <t>Jacket, R-Tek Pro Fleece Full Zip Jacket, Polyester, Men's, Embroidered Logo</t>
  </si>
  <si>
    <t>AA266</t>
  </si>
  <si>
    <t>AA267</t>
  </si>
  <si>
    <t>L227</t>
  </si>
  <si>
    <t>Jacket, R-Tek Pro Fleece Full Zip Jacket, Polyester, Women's, Embroidered Logo</t>
  </si>
  <si>
    <t>AA268</t>
  </si>
  <si>
    <t>AA269</t>
  </si>
  <si>
    <t>VTX4000</t>
  </si>
  <si>
    <t>Shirt, Action Polo, Short Sleeve</t>
  </si>
  <si>
    <t>VTX4000/VTX4010</t>
  </si>
  <si>
    <t>VTX4000P/VTX4010P</t>
  </si>
  <si>
    <t>AA270</t>
  </si>
  <si>
    <t>AA271</t>
  </si>
  <si>
    <t>Eagle Group</t>
  </si>
  <si>
    <t>Jacket, Tri-Mountain, 3 in 1 Dakota, with OJA Logo</t>
  </si>
  <si>
    <t>AA272</t>
  </si>
  <si>
    <t>AA273</t>
  </si>
  <si>
    <t>GRX 400 G</t>
  </si>
  <si>
    <t>Danner</t>
  </si>
  <si>
    <t>Boots, Danner GRX 400 G</t>
  </si>
  <si>
    <t>AA274</t>
  </si>
  <si>
    <t>AA275</t>
  </si>
  <si>
    <t>Rocky</t>
  </si>
  <si>
    <t>Boots, AlphaForce waterproof duty boot</t>
  </si>
  <si>
    <t>AA276</t>
  </si>
  <si>
    <t>AA277</t>
  </si>
  <si>
    <t>SP648</t>
  </si>
  <si>
    <t>Boots, Alpha Force, black</t>
  </si>
  <si>
    <t>AA278</t>
  </si>
  <si>
    <t>AA279</t>
  </si>
  <si>
    <t>Boots, Tactical Military</t>
  </si>
  <si>
    <t>AA280</t>
  </si>
  <si>
    <t>AA281</t>
  </si>
  <si>
    <t>Belleville</t>
  </si>
  <si>
    <t>Boots, TROP Hot Weather Combat Boot</t>
  </si>
  <si>
    <t>AA282</t>
  </si>
  <si>
    <t>AA283</t>
  </si>
  <si>
    <t>400V</t>
  </si>
  <si>
    <t>Whites Original Smokejumper</t>
  </si>
  <si>
    <t>Boots, 10 inch, 7-8 oz. leather uppers, black, mens or womens sizes</t>
  </si>
  <si>
    <t>AA284</t>
  </si>
  <si>
    <t>AA285</t>
  </si>
  <si>
    <t>Poncho, Black</t>
  </si>
  <si>
    <t>AA286</t>
  </si>
  <si>
    <t>Beannie, Standard, fluorescent green or red</t>
  </si>
  <si>
    <t>AA287</t>
  </si>
  <si>
    <t>Fox</t>
  </si>
  <si>
    <t>Tactical mission ready ID/passport holder, Coyote</t>
  </si>
  <si>
    <t>AA288</t>
  </si>
  <si>
    <t>Canteen, 1 quart, olive drab green</t>
  </si>
  <si>
    <t>AA289</t>
  </si>
  <si>
    <t>Canteen, 1 quart, olive drab green cover with Alice Clips</t>
  </si>
  <si>
    <t>AA290</t>
  </si>
  <si>
    <t>Boot Laces, black</t>
  </si>
  <si>
    <t>AA291</t>
  </si>
  <si>
    <t xml:space="preserve">Boot Laces, Tactile black replacement </t>
  </si>
  <si>
    <t>AA292</t>
  </si>
  <si>
    <t>Ball Caps - Colors: Kachi, Blue, and Red</t>
  </si>
  <si>
    <t>AA293</t>
  </si>
  <si>
    <t>51+10</t>
  </si>
  <si>
    <t>S-40/DB</t>
  </si>
  <si>
    <t>Hat, Oklahoma Highway Patrol Straw Campaign Hat, Double Brim, Montana Peak, Dark Brown or Navy Blue</t>
  </si>
  <si>
    <t>Stratton</t>
  </si>
  <si>
    <t>AA295</t>
  </si>
  <si>
    <t>78.5+10</t>
  </si>
  <si>
    <t>F-40</t>
  </si>
  <si>
    <t>Hat, Oklahoma Highway Patrol Felt Campaign Hat, Montana Peak, Dark Brown or Navy Blue</t>
  </si>
  <si>
    <t>AA296</t>
  </si>
  <si>
    <t>AA297</t>
  </si>
  <si>
    <t>Rain covers for hats</t>
  </si>
  <si>
    <t>AA298</t>
  </si>
  <si>
    <t>AA299</t>
  </si>
  <si>
    <t>Acorn Hatbraids, black/gold</t>
  </si>
  <si>
    <t>AA300</t>
  </si>
  <si>
    <t>Hat Straps, leather, brown, 3 piece for hats</t>
  </si>
  <si>
    <t>AA301</t>
  </si>
  <si>
    <t>Cobra TSM</t>
  </si>
  <si>
    <t>Baseball cap with embroidery of logo on the front of the cap, mesh back</t>
  </si>
  <si>
    <t>AA302</t>
  </si>
  <si>
    <t>AA303</t>
  </si>
  <si>
    <t>19-028</t>
  </si>
  <si>
    <t>Otto</t>
  </si>
  <si>
    <t>Baseball cap with embroidery of logo on the front of the cap, mid profile solid back</t>
  </si>
  <si>
    <t>AA304</t>
  </si>
  <si>
    <t>AA305</t>
  </si>
  <si>
    <t>Nissin</t>
  </si>
  <si>
    <t>AA306</t>
  </si>
  <si>
    <t>AA307</t>
  </si>
  <si>
    <t>Embroidered Uniform Patches, Park Ranger</t>
  </si>
  <si>
    <t>PKG</t>
  </si>
  <si>
    <t>AA308</t>
  </si>
  <si>
    <t>Embroidered Uniform Patches, State Park</t>
  </si>
  <si>
    <t>AA309</t>
  </si>
  <si>
    <t>C800</t>
  </si>
  <si>
    <t>Hat, Agriculture, Forestry Services, Fine Twill Cap, Poly/Cotton, Adjustable,  Embroidered Patch</t>
  </si>
  <si>
    <t>AA310</t>
  </si>
  <si>
    <t>AA311</t>
  </si>
  <si>
    <t>B11</t>
  </si>
  <si>
    <t>Pants, Agriculture, Forestry Services, Washed Duck Work Pant, 12 oz., 100% cotton ring-spun washed duck canvas</t>
  </si>
  <si>
    <t>AA312</t>
  </si>
  <si>
    <t>MISCELLANEOUS RIBBONS - THUNDERBIRD YOUTH ACADEMY</t>
  </si>
  <si>
    <t>AA313</t>
  </si>
  <si>
    <t>Maj. Single diamond, black-plated smooth rank</t>
  </si>
  <si>
    <t>AA314</t>
  </si>
  <si>
    <t>LTC double diamond black metal, smooth rank</t>
  </si>
  <si>
    <t>AA315</t>
  </si>
  <si>
    <t>Col triple diamond black metal, smooth rank</t>
  </si>
  <si>
    <t>AA316</t>
  </si>
  <si>
    <t>9013P</t>
  </si>
  <si>
    <t>Major cadet epaulets</t>
  </si>
  <si>
    <t>AA317</t>
  </si>
  <si>
    <t>9013Q</t>
  </si>
  <si>
    <t>LTC Cadet epaulets</t>
  </si>
  <si>
    <t>AA318</t>
  </si>
  <si>
    <t>9013R</t>
  </si>
  <si>
    <t>Col Cadet epaulets</t>
  </si>
  <si>
    <t>AA319</t>
  </si>
  <si>
    <t>RBN15</t>
  </si>
  <si>
    <t>RYRDWR MOUNTED RIBBOND (CL RIBBONS)</t>
  </si>
  <si>
    <t>AA320</t>
  </si>
  <si>
    <t>RDWHBK MOUNTED RIBBONS (DL RIBBONS)</t>
  </si>
  <si>
    <t>AA321</t>
  </si>
  <si>
    <t>RYGOWH MOUNTED RIBBONS (PG RIBBONS)</t>
  </si>
  <si>
    <t>AA322</t>
  </si>
  <si>
    <t>LBRDLB MOUNTED RIBBONS (PRES RIBBONS)</t>
  </si>
  <si>
    <t>AA323</t>
  </si>
  <si>
    <t>RYWHRY MOUNTED RIBBONS (NATIONAL RIBBONS)</t>
  </si>
  <si>
    <t>AA324</t>
  </si>
  <si>
    <t>BKGO MOUNTED RIBBON (BATAAN RIBBONS)</t>
  </si>
  <si>
    <t>AA325</t>
  </si>
  <si>
    <t>RDBK MOUNTED RIBBON (CANDIDATE TO CADET)</t>
  </si>
  <si>
    <t>AA326</t>
  </si>
  <si>
    <t>RYWHRD MOUNTED RIBBON (CADET ISG)</t>
  </si>
  <si>
    <t>Category 2  - Misc Institutional Clothing</t>
  </si>
  <si>
    <t>Vendor's Suggested Solution</t>
  </si>
  <si>
    <t>AB1</t>
  </si>
  <si>
    <t>T-Shirts, heavyweight 5.6 ounce, 50% cotton, 50% polyester preshrunk jersey</t>
  </si>
  <si>
    <t>AB2</t>
  </si>
  <si>
    <t>AB3</t>
  </si>
  <si>
    <t>Sweats, cotton/poly blend for combination of fit, comfort, and minimul shrinkage</t>
  </si>
  <si>
    <t>AB4</t>
  </si>
  <si>
    <t>AB5</t>
  </si>
  <si>
    <t>Mesh Shorts, two layer micro mesh, reversible</t>
  </si>
  <si>
    <t>AB6</t>
  </si>
  <si>
    <t>AB7</t>
  </si>
  <si>
    <t>Male swimming trunks, no pockets, two layer micro mesh</t>
  </si>
  <si>
    <t>AB8</t>
  </si>
  <si>
    <t>AB9</t>
  </si>
  <si>
    <t>Sweatshirts, 50% cotton, 50% polyester</t>
  </si>
  <si>
    <t>AB10</t>
  </si>
  <si>
    <t>AB11</t>
  </si>
  <si>
    <t>Polo Shirts, dryblend, 50% preshrunk cotton, 50% polyester</t>
  </si>
  <si>
    <t>AB12</t>
  </si>
  <si>
    <t>AB13</t>
  </si>
  <si>
    <t>Female swim suits, one piece</t>
  </si>
  <si>
    <t>AB14</t>
  </si>
  <si>
    <t>AB15</t>
  </si>
  <si>
    <t>Shorts, cargo, cotton/poly blend, button closure on pocket, mid-thigh</t>
  </si>
  <si>
    <t>AB16</t>
  </si>
  <si>
    <t>AB17</t>
  </si>
  <si>
    <t>Shirt, short sleeved, button down, pocketed or flap, poly/cotton</t>
  </si>
  <si>
    <t>AB18</t>
  </si>
  <si>
    <t>AB19</t>
  </si>
  <si>
    <t>Shirt, polo, heavyweight, 50/50 or 60/40 poly/cotton, 3 button placket</t>
  </si>
  <si>
    <t>AB20</t>
  </si>
  <si>
    <t>AB21</t>
  </si>
  <si>
    <t>Jeans, cotton/poly blend</t>
  </si>
  <si>
    <t>AB22</t>
  </si>
  <si>
    <t>AB23</t>
  </si>
  <si>
    <t>Jacket, cold weather, waist length, wet &amp; wind protection</t>
  </si>
  <si>
    <t>AB24</t>
  </si>
  <si>
    <t>AB25</t>
  </si>
  <si>
    <t>Shoes, combined material of leather and mesh, men's regular and wide</t>
  </si>
  <si>
    <t>5 to 11</t>
  </si>
  <si>
    <t>AB26</t>
  </si>
  <si>
    <t>12 to 17</t>
  </si>
  <si>
    <t>Tier 3</t>
  </si>
  <si>
    <t>Brand Name and Catalog Discount</t>
  </si>
  <si>
    <t>URL or Other Publicly Available Source of List Price</t>
  </si>
  <si>
    <t>Proposed Discount Off List Price</t>
  </si>
  <si>
    <t>AC1</t>
  </si>
  <si>
    <t>http://72.198.172.118/pricelists</t>
  </si>
  <si>
    <t>AC2</t>
  </si>
  <si>
    <t>AC3</t>
  </si>
  <si>
    <t>AC4</t>
  </si>
  <si>
    <t>AC5</t>
  </si>
  <si>
    <t>AC6</t>
  </si>
  <si>
    <t>AC7</t>
  </si>
  <si>
    <t>AC8</t>
  </si>
  <si>
    <t>AC9</t>
  </si>
  <si>
    <t>AC10</t>
  </si>
  <si>
    <t>AC11</t>
  </si>
  <si>
    <t>AC12</t>
  </si>
  <si>
    <t>AC13</t>
  </si>
  <si>
    <t>AC14</t>
  </si>
  <si>
    <t>AC15</t>
  </si>
  <si>
    <t>*** NOW OWNED BY GALLS ***</t>
  </si>
  <si>
    <t>AC16</t>
  </si>
  <si>
    <t>AC17</t>
  </si>
  <si>
    <t>AC18</t>
  </si>
  <si>
    <t>AC19</t>
  </si>
  <si>
    <t>Milken &amp; Company</t>
  </si>
  <si>
    <t>** FABRIC MILL ***</t>
  </si>
  <si>
    <t>AC20</t>
  </si>
  <si>
    <t>www.sanmar.com</t>
  </si>
  <si>
    <t>AC21</t>
  </si>
  <si>
    <t>AC22</t>
  </si>
  <si>
    <t>AC23</t>
  </si>
  <si>
    <t>AC24</t>
  </si>
  <si>
    <t>AC25</t>
  </si>
  <si>
    <t>AC26</t>
  </si>
  <si>
    <t>AC27</t>
  </si>
  <si>
    <t>AC28</t>
  </si>
  <si>
    <t>White's Original Smokejumper</t>
  </si>
  <si>
    <t>AC29</t>
  </si>
  <si>
    <t>AC30</t>
  </si>
  <si>
    <t>AC31</t>
  </si>
  <si>
    <t>AC32</t>
  </si>
  <si>
    <t>https://ottocap.com/products.html</t>
  </si>
  <si>
    <t>AC33</t>
  </si>
  <si>
    <t>Nissen</t>
  </si>
  <si>
    <t>AC34</t>
  </si>
  <si>
    <t>AC36</t>
  </si>
  <si>
    <t>AC37</t>
  </si>
  <si>
    <t>AC38</t>
  </si>
  <si>
    <t>AC39</t>
  </si>
  <si>
    <t>AC40</t>
  </si>
  <si>
    <t>AC41</t>
  </si>
  <si>
    <t>AC42</t>
  </si>
  <si>
    <t>AC43</t>
  </si>
  <si>
    <t>AC44</t>
  </si>
  <si>
    <t>AC45</t>
  </si>
  <si>
    <t>Blanket Discount from Vendor Catalog</t>
  </si>
  <si>
    <t>AC46</t>
  </si>
  <si>
    <t>AC47</t>
  </si>
  <si>
    <t>TK Battle Dress Uniforms</t>
  </si>
  <si>
    <t>AC48</t>
  </si>
  <si>
    <t>Elbeco</t>
  </si>
  <si>
    <t>AC49</t>
  </si>
  <si>
    <t>AC50</t>
  </si>
  <si>
    <t>AC51</t>
  </si>
  <si>
    <t>AC52</t>
  </si>
  <si>
    <t>AC53</t>
  </si>
  <si>
    <t>AC54</t>
  </si>
  <si>
    <t>Delivery:</t>
  </si>
  <si>
    <t>NON-STANDARD DELIVERY</t>
  </si>
  <si>
    <t>Added % Rate for RUSH Delivery</t>
  </si>
  <si>
    <t>Discount % for In-Store PickUp</t>
  </si>
  <si>
    <t>Tier 1 Items</t>
  </si>
  <si>
    <t>Tier 2 Items</t>
  </si>
  <si>
    <t>Tier 3 Items</t>
  </si>
  <si>
    <t>Items are to priced to include standard delivery costs.</t>
  </si>
  <si>
    <t xml:space="preserve">The State will evaluate the shipping method that best serves the State's needs.  </t>
  </si>
  <si>
    <t>Basic Delivery to include:</t>
  </si>
  <si>
    <t>Added % of Total Order</t>
  </si>
  <si>
    <t>Added % of Total Weight</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</si>
  <si>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</si>
  <si>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</si>
  <si>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</si>
  <si>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</si>
  <si>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</si>
  <si>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</si>
  <si>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</si>
  <si>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</si>
  <si>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</si>
  <si>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</si>
  <si>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</si>
  <si>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</si>
  <si>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</si>
  <si>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</si>
  <si>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</si>
  <si>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</si>
  <si>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</si>
  <si>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</si>
  <si>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</si>
  <si>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</si>
  <si>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</si>
  <si>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</si>
  <si>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</si>
  <si>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</si>
  <si>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</si>
  <si>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Custom Garments - Alterations and Sizing</t>
  </si>
  <si>
    <t>Description</t>
  </si>
  <si>
    <t>Price per Each</t>
  </si>
  <si>
    <t>Lead Time</t>
  </si>
  <si>
    <t>Sew provided patches onto garments</t>
  </si>
  <si>
    <t>1 week%</t>
  </si>
  <si>
    <t>Sew inseam stripes into trousers</t>
  </si>
  <si>
    <t>no bid</t>
  </si>
  <si>
    <t>Sew to-sewn stripes onto trousers</t>
  </si>
  <si>
    <t>Hem Trousers</t>
  </si>
  <si>
    <t>Correct Rise</t>
  </si>
  <si>
    <t>Thigh width adjustments</t>
  </si>
  <si>
    <t>Waist Adjustments</t>
  </si>
  <si>
    <t>1week%</t>
  </si>
  <si>
    <t>Adjust Lengths</t>
  </si>
  <si>
    <t>Adjustments to Shirts</t>
  </si>
  <si>
    <t>Breast Patch</t>
  </si>
  <si>
    <t>Name Tape</t>
  </si>
  <si>
    <t>Zipper Addition to Shirts / Jackets</t>
  </si>
  <si>
    <t>no  bid</t>
  </si>
  <si>
    <t>Zipper Repairs</t>
  </si>
  <si>
    <t>VENDOR PROVIDED PATCH/EMBROIDERED SERVICES ( Respondents may add items in this area)</t>
  </si>
  <si>
    <t>Embroidered Breast Logo 3 x 3” (12M stitches</t>
  </si>
  <si>
    <t>In-store retail service</t>
  </si>
  <si>
    <t>instant</t>
  </si>
  <si>
    <t>AB27</t>
  </si>
  <si>
    <t>AB28</t>
  </si>
  <si>
    <t>AB29</t>
  </si>
  <si>
    <t>AB30</t>
  </si>
  <si>
    <t>AB31</t>
  </si>
  <si>
    <t>AB32</t>
  </si>
  <si>
    <t>AB33</t>
  </si>
  <si>
    <t>AB34</t>
  </si>
  <si>
    <t>AB36</t>
  </si>
  <si>
    <t>AB37</t>
  </si>
  <si>
    <t>AB38</t>
  </si>
  <si>
    <t>AB39</t>
  </si>
  <si>
    <t>AB40</t>
  </si>
  <si>
    <t>AB41</t>
  </si>
  <si>
    <t>AB42</t>
  </si>
  <si>
    <t>AB43</t>
  </si>
  <si>
    <t>AB44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</si>
</sst>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numFmt numFmtId="165" formatCode="_(\$* #,##0.00_);_(\$* \(#,##0.00\);_(\$* \-??_);_(@_)"/>
    <numFmt numFmtId="166" formatCode="_(* #,##0.00_);_(* \(#,##0.00\);_(* \-??_);_(@_)"/>
    <numFmt numFmtId="167" formatCode="_(* #,##0_);_(* \(#,##0\);_(* \-??_);_(@_)"/>
    <numFmt numFmtId="168" formatCode="\$#,##0_);[Red]&quot;($&quot;#,##0\)"/>
  </numFmts>
  <fonts count="20" x14ac:knownFonts="1">
    <font>
      <sz val="11"/>
      <color rgb="FF000000"/>
      <name val="Calibri"/>
      <family val="2"/>
      <charset val="1"/>
    </font>
    <font>
      <b/>
      <sz val="16"/>
      <color rgb="FF000000"/>
      <name val="Calibri"/>
      <family val="2"/>
      <charset val="1"/>
    </font>
    <font>
      <sz val="12"/>
      <color rgb="FF000000"/>
      <name val="Calibri"/>
      <family val="2"/>
      <charset val="1"/>
    </font>
    <font>
      <b/>
      <sz val="11"/>
      <color rgb="FF000000"/>
      <name val="Calibri"/>
      <family val="2"/>
      <charset val="1"/>
    </font>
    <font>
      <b/>
      <u/>
      <sz val="9.9"/>
      <color rgb="FF0070C0"/>
      <name val="Calibri"/>
      <family val="2"/>
      <charset val="1"/>
    </font>
    <font>
      <u/>
      <sz val="9.9"/>
      <color rgb="FF0000FF"/>
      <name val="Calibri"/>
      <family val="2"/>
      <charset val="1"/>
    </font>
    <font>
      <u/>
      <sz val="9.9"/>
      <color rgb="FF0070C0"/>
      <name val="Calibri"/>
      <family val="2"/>
      <charset val="1"/>
    </font>
    <font>
      <sz val="11"/>
      <color rgb="FF000000"/>
      <name val="Calibri"/>
      <family val="2"/>
    </font>
    <font>
      <sz val="11"/>
      <color rgb="FF000000"/>
      <name val="Arial"/>
      <charset val="1"/>
    </font>
    <font>
      <b/>
      <sz val="14"/>
      <color rgb="FF000000"/>
      <name val="Calibri"/>
      <family val="2"/>
      <charset val="1"/>
    </font>
    <font>
      <i/>
      <sz val="16"/>
      <color rgb="FF000000"/>
      <name val="Calibri"/>
      <family val="2"/>
      <charset val="1"/>
    </font>
    <font>
      <b/>
      <sz val="11"/>
      <color rgb="FF10243E"/>
      <name val="Calibri"/>
      <family val="2"/>
      <charset val="1"/>
    </font>
    <font>
      <sz val="8"/>
      <name val="Times New Roman"/>
      <family val="1"/>
      <charset val="1"/>
    </font>
    <font>
      <sz val="10"/>
      <color rgb="FF10243E"/>
      <name val="Calibri"/>
      <family val="2"/>
      <charset val="1"/>
    </font>
    <font>
      <b/>
      <sz val="10"/>
      <color rgb="FF10243E"/>
      <name val="Calibri"/>
      <family val="2"/>
      <charset val="1"/>
    </font>
    <font>
      <sz val="11"/>
      <color rgb="FF10243E"/>
      <name val="Calibri"/>
      <family val="2"/>
      <charset val="1"/>
    </font>
    <font>
      <b/>
      <sz val="11"/>
      <name val="Calibri"/>
      <family val="2"/>
      <charset val="1"/>
    </font>
    <font>
      <sz val="11"/>
      <color rgb="FF000080"/>
      <name val="Calibri"/>
      <family val="2"/>
      <charset val="1"/>
    </font>
    <font>
      <sz val="12"/>
      <name val="Arial"/>
      <family val="2"/>
      <charset val="1"/>
    </font>
    <font>
      <sz val="11"/>
      <color rgb="FF000000"/>
      <name val="Calibri"/>
      <family val="2"/>
      <charset val="1"/>
    </font>
  </fonts>
  <fills count="9">
    <fill>
      <patternFill patternType="none"/>
    </fill>
    <fill>
      <patternFill patternType="gray125"/>
    </fill>
    <fill>
      <patternFill patternType="solid">
        <fgColor rgb="FFFFFFFF"/>
        <bgColor rgb="FFFFFFCC"/>
      </patternFill>
    </fill>
    <fill>
      <patternFill patternType="solid">
        <fgColor rgb="FF93CDDD"/>
        <bgColor rgb="FFB7DEE8"/>
      </patternFill>
    </fill>
    <fill>
      <patternFill patternType="solid">
        <fgColor rgb="FFFF0000"/>
        <bgColor rgb="FF993300"/>
      </patternFill>
    </fill>
    <fill>
      <patternFill patternType="solid">
        <fgColor rgb="FFD9D9D9"/>
        <bgColor rgb="FFDCE6F2"/>
      </patternFill>
    </fill>
    <fill>
      <patternFill patternType="solid">
        <fgColor rgb="FFB7DEE8"/>
        <bgColor rgb="FFD9D9D9"/>
      </patternFill>
    </fill>
    <fill>
      <patternFill patternType="solid">
        <fgColor rgb="FFFFFF99"/>
        <bgColor rgb="FFFFFFCC"/>
      </patternFill>
    </fill>
    <fill>
      <patternFill patternType="solid">
        <fgColor rgb="FFDCE6F2"/>
        <bgColor rgb="FFD9D9D9"/>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s>
  <cellStyleXfs count="6">
    <xf numFmtId="0" fontId="0" fillId="0" borderId="0"/>
    <xf numFmtId="166" fontId="19" fillId="0" borderId="0" applyBorder="0" applyProtection="0"/>
    <xf numFmtId="165" fontId="19" fillId="0" borderId="0" applyBorder="0" applyProtection="0"/>
    <xf numFmtId="9" fontId="19" fillId="0" borderId="0" applyBorder="0" applyProtection="0"/>
    <xf numFmtId="0" fontId="5" fillId="0" borderId="0" applyBorder="0" applyProtection="0"/>
    <xf numFmtId="0" fontId="12" fillId="0" borderId="0"/>
  </cellStyleXfs>
  <cellXfs count="111">
    <xf numFmtId="0" fontId="0" fillId="0" borderId="0" xfId="0"/>
    <xf numFmtId="0" fontId="0" fillId="0" borderId="0" xfId="0" applyAlignment="1">
      <alignment horizontal="left"/>
    </xf>
    <xf numFmtId="164" fontId="0" fillId="0" borderId="0" xfId="0" applyNumberFormat="1"/>
    <xf numFmtId="0" fontId="0" fillId="2" borderId="0" xfId="0" applyFill="1"/>
    <xf numFmtId="0" fontId="1" fillId="0" borderId="0" xfId="0" applyFont="1"/>
    <xf numFmtId="165" fontId="2" fillId="0" borderId="0" xfId="2" applyFont="1" applyBorder="1" applyAlignment="1" applyProtection="1">
      <alignment horizontal="left"/>
    </xf>
    <xf numFmtId="0" fontId="4" fillId="0" borderId="0" xfId="4" applyFont="1" applyBorder="1" applyAlignment="1" applyProtection="1"/>
    <xf numFmtId="0" fontId="3" fillId="0" borderId="0" xfId="0" applyFont="1" applyAlignment="1">
      <alignment horizontal="left"/>
    </xf>
    <xf numFmtId="0" fontId="6" fillId="0" borderId="0" xfId="4" applyFont="1" applyBorder="1" applyAlignment="1" applyProtection="1"/>
    <xf numFmtId="0" fontId="5" fillId="4" borderId="0" xfId="4" applyFill="1" applyBorder="1" applyAlignment="1" applyProtection="1"/>
    <xf numFmtId="0" fontId="3" fillId="0" borderId="0" xfId="0" applyFont="1"/>
    <xf numFmtId="0" fontId="3" fillId="5"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164" fontId="3" fillId="5" borderId="1" xfId="0" applyNumberFormat="1" applyFont="1" applyFill="1" applyBorder="1" applyAlignment="1">
      <alignment horizontal="center" vertical="center" wrapText="1"/>
    </xf>
    <xf numFmtId="0" fontId="0" fillId="0" borderId="0" xfId="0" applyBorder="1"/>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164" fontId="3" fillId="0" borderId="0" xfId="0" applyNumberFormat="1" applyFont="1" applyBorder="1" applyAlignment="1">
      <alignment horizontal="center" vertical="center" wrapText="1"/>
    </xf>
    <xf numFmtId="0" fontId="3" fillId="2" borderId="0" xfId="0" applyFont="1" applyFill="1" applyBorder="1" applyAlignment="1">
      <alignment horizontal="center" vertical="center" wrapText="1"/>
    </xf>
    <xf numFmtId="0" fontId="1" fillId="0" borderId="0" xfId="0" applyFont="1" applyAlignment="1">
      <alignment horizontal="left" indent="5"/>
    </xf>
    <xf numFmtId="0" fontId="1" fillId="2" borderId="0" xfId="0" applyFont="1" applyFill="1"/>
    <xf numFmtId="0" fontId="0" fillId="0" borderId="1" xfId="0" applyBorder="1"/>
    <xf numFmtId="0" fontId="0" fillId="0" borderId="1" xfId="0" applyBorder="1" applyAlignment="1">
      <alignment horizontal="left"/>
    </xf>
    <xf numFmtId="0" fontId="3" fillId="0" borderId="1" xfId="0" applyFont="1" applyBorder="1" applyAlignment="1">
      <alignment horizontal="left"/>
    </xf>
    <xf numFmtId="0" fontId="0" fillId="6" borderId="1" xfId="0" applyFill="1" applyBorder="1"/>
    <xf numFmtId="0" fontId="0" fillId="6" borderId="1" xfId="0" applyFill="1" applyBorder="1" applyProtection="1">
      <protection locked="0"/>
    </xf>
    <xf numFmtId="164" fontId="0" fillId="0" borderId="1" xfId="0" applyNumberFormat="1" applyBorder="1" applyProtection="1">
      <protection locked="0"/>
    </xf>
    <xf numFmtId="0" fontId="0" fillId="0" borderId="1" xfId="0" applyBorder="1" applyProtection="1">
      <protection locked="0"/>
    </xf>
    <xf numFmtId="0" fontId="0" fillId="2" borderId="0" xfId="0" applyFill="1" applyBorder="1"/>
    <xf numFmtId="164" fontId="0" fillId="0" borderId="0" xfId="0" applyNumberFormat="1" applyBorder="1" applyProtection="1">
      <protection locked="0"/>
    </xf>
    <xf numFmtId="0" fontId="0" fillId="0" borderId="1" xfId="0" applyFont="1" applyBorder="1"/>
    <xf numFmtId="0" fontId="0" fillId="0" borderId="1" xfId="0" applyFont="1" applyBorder="1" applyProtection="1">
      <protection locked="0"/>
    </xf>
    <xf numFmtId="0" fontId="0" fillId="6" borderId="1" xfId="0" applyFont="1" applyFill="1" applyBorder="1"/>
    <xf numFmtId="0" fontId="0" fillId="6" borderId="1" xfId="0" applyFont="1" applyFill="1" applyBorder="1" applyProtection="1">
      <protection locked="0"/>
    </xf>
    <xf numFmtId="0" fontId="0" fillId="0" borderId="0" xfId="0" applyBorder="1" applyProtection="1">
      <protection locked="0"/>
    </xf>
    <xf numFmtId="1" fontId="0" fillId="0" borderId="1" xfId="0" applyNumberFormat="1" applyFont="1" applyBorder="1" applyAlignment="1">
      <alignment horizontal="left"/>
    </xf>
    <xf numFmtId="0" fontId="7" fillId="6" borderId="1" xfId="0" applyFont="1" applyFill="1" applyBorder="1"/>
    <xf numFmtId="0" fontId="0" fillId="4" borderId="1" xfId="0" applyFont="1" applyFill="1" applyBorder="1" applyAlignment="1">
      <alignment horizontal="left"/>
    </xf>
    <xf numFmtId="0" fontId="0" fillId="0" borderId="1" xfId="0" applyFont="1" applyBorder="1" applyAlignment="1">
      <alignment horizontal="left"/>
    </xf>
    <xf numFmtId="0" fontId="0" fillId="2" borderId="1" xfId="0" applyFont="1" applyFill="1" applyBorder="1" applyAlignment="1">
      <alignment horizontal="left"/>
    </xf>
    <xf numFmtId="0" fontId="0" fillId="2" borderId="1" xfId="0" applyFont="1" applyFill="1" applyBorder="1"/>
    <xf numFmtId="0" fontId="0" fillId="0" borderId="3" xfId="0" applyFont="1" applyBorder="1" applyAlignment="1">
      <alignment horizontal="left"/>
    </xf>
    <xf numFmtId="0" fontId="0" fillId="0" borderId="4" xfId="0" applyFont="1" applyBorder="1" applyAlignment="1">
      <alignment horizontal="left"/>
    </xf>
    <xf numFmtId="0" fontId="0" fillId="4" borderId="1" xfId="0" applyFill="1" applyBorder="1" applyAlignment="1">
      <alignment horizontal="left"/>
    </xf>
    <xf numFmtId="0" fontId="8" fillId="6" borderId="1" xfId="0" applyFont="1" applyFill="1" applyBorder="1" applyProtection="1">
      <protection locked="0"/>
    </xf>
    <xf numFmtId="0" fontId="0" fillId="0" borderId="1" xfId="0" applyFont="1" applyBorder="1" applyAlignment="1">
      <alignment wrapText="1"/>
    </xf>
    <xf numFmtId="0" fontId="0" fillId="0" borderId="1" xfId="0" applyBorder="1" applyAlignment="1">
      <alignment horizontal="left" vertical="top"/>
    </xf>
    <xf numFmtId="0" fontId="0" fillId="0" borderId="1" xfId="0" applyFont="1" applyBorder="1" applyAlignment="1">
      <alignment horizontal="left" wrapText="1"/>
    </xf>
    <xf numFmtId="0" fontId="0" fillId="0" borderId="0" xfId="0" applyFont="1" applyAlignment="1">
      <alignment vertical="center"/>
    </xf>
    <xf numFmtId="0" fontId="10" fillId="0" borderId="0" xfId="0" applyFont="1"/>
    <xf numFmtId="164" fontId="0" fillId="6" borderId="1" xfId="0" applyNumberFormat="1" applyFill="1" applyBorder="1" applyProtection="1">
      <protection locked="0"/>
    </xf>
    <xf numFmtId="16" fontId="0" fillId="0" borderId="1" xfId="0" applyNumberFormat="1" applyFont="1" applyBorder="1"/>
    <xf numFmtId="9" fontId="0" fillId="0" borderId="0" xfId="3" applyFont="1" applyBorder="1" applyAlignment="1" applyProtection="1"/>
    <xf numFmtId="0" fontId="3" fillId="5" borderId="2" xfId="0" applyFont="1" applyFill="1" applyBorder="1" applyAlignment="1">
      <alignment horizontal="center" vertical="center" wrapText="1"/>
    </xf>
    <xf numFmtId="9" fontId="3" fillId="5" borderId="2" xfId="3" applyFont="1" applyFill="1" applyBorder="1" applyAlignment="1" applyProtection="1">
      <alignment horizontal="center" vertical="center" wrapText="1"/>
    </xf>
    <xf numFmtId="0" fontId="0" fillId="3" borderId="1" xfId="0" applyFont="1" applyFill="1" applyBorder="1" applyProtection="1">
      <protection locked="0"/>
    </xf>
    <xf numFmtId="9" fontId="0" fillId="3" borderId="1" xfId="3" applyFont="1" applyFill="1" applyBorder="1" applyAlignment="1" applyProtection="1">
      <protection locked="0"/>
    </xf>
    <xf numFmtId="0" fontId="0" fillId="0" borderId="3" xfId="0" applyFont="1" applyBorder="1"/>
    <xf numFmtId="0" fontId="9" fillId="0" borderId="1" xfId="0" applyFont="1" applyBorder="1" applyAlignment="1">
      <alignment horizontal="left"/>
    </xf>
    <xf numFmtId="0" fontId="0" fillId="7" borderId="1" xfId="0" applyFill="1" applyBorder="1" applyProtection="1">
      <protection locked="0"/>
    </xf>
    <xf numFmtId="9" fontId="0" fillId="7" borderId="1" xfId="3" applyFont="1" applyFill="1" applyBorder="1" applyAlignment="1" applyProtection="1">
      <protection locked="0"/>
    </xf>
    <xf numFmtId="0" fontId="0" fillId="0" borderId="0" xfId="0" applyAlignment="1">
      <alignment vertical="center"/>
    </xf>
    <xf numFmtId="0" fontId="3" fillId="5" borderId="1" xfId="0" applyFont="1" applyFill="1" applyBorder="1" applyAlignment="1">
      <alignment vertical="center"/>
    </xf>
    <xf numFmtId="0" fontId="0" fillId="0" borderId="0" xfId="0" applyProtection="1"/>
    <xf numFmtId="0" fontId="0" fillId="0" borderId="0" xfId="0" applyAlignment="1" applyProtection="1">
      <alignment horizontal="left"/>
    </xf>
    <xf numFmtId="167" fontId="0" fillId="0" borderId="0" xfId="1" applyNumberFormat="1" applyFont="1" applyBorder="1" applyAlignment="1" applyProtection="1"/>
    <xf numFmtId="0" fontId="1" fillId="0" borderId="0" xfId="0" applyFont="1" applyProtection="1"/>
    <xf numFmtId="2" fontId="0" fillId="0" borderId="0" xfId="2" applyNumberFormat="1" applyFont="1" applyBorder="1" applyAlignment="1" applyProtection="1"/>
    <xf numFmtId="0" fontId="3" fillId="0" borderId="0" xfId="0" applyFont="1" applyAlignment="1" applyProtection="1">
      <alignment vertical="center"/>
    </xf>
    <xf numFmtId="0" fontId="11" fillId="2" borderId="0" xfId="5" applyFont="1" applyFill="1" applyAlignment="1" applyProtection="1"/>
    <xf numFmtId="0" fontId="13" fillId="0" borderId="0" xfId="5" applyFont="1" applyProtection="1"/>
    <xf numFmtId="0" fontId="13" fillId="2" borderId="0" xfId="5" applyFont="1" applyFill="1" applyAlignment="1" applyProtection="1">
      <alignment vertical="top"/>
    </xf>
    <xf numFmtId="0" fontId="14" fillId="2" borderId="0" xfId="5" applyFont="1" applyFill="1" applyAlignment="1" applyProtection="1">
      <alignment vertical="top"/>
    </xf>
    <xf numFmtId="0" fontId="14" fillId="2" borderId="0" xfId="5" applyFont="1" applyFill="1" applyAlignment="1" applyProtection="1">
      <alignment horizontal="right" wrapText="1"/>
    </xf>
    <xf numFmtId="0" fontId="13" fillId="0" borderId="0" xfId="5" applyFont="1" applyAlignment="1" applyProtection="1">
      <alignment wrapText="1"/>
    </xf>
    <xf numFmtId="0" fontId="16" fillId="5" borderId="1" xfId="5" applyFont="1" applyFill="1" applyBorder="1" applyAlignment="1" applyProtection="1">
      <alignment horizontal="center" vertical="center" wrapText="1"/>
    </xf>
    <xf numFmtId="0" fontId="15" fillId="0" borderId="1" xfId="5" applyFont="1" applyBorder="1" applyAlignment="1" applyProtection="1">
      <alignment horizontal="center" wrapText="1"/>
    </xf>
    <xf numFmtId="9" fontId="17" fillId="3" borderId="1" xfId="3" applyFont="1" applyFill="1" applyBorder="1" applyAlignment="1" applyProtection="1">
      <protection locked="0"/>
    </xf>
    <xf numFmtId="0" fontId="17" fillId="3" borderId="1" xfId="0" applyFont="1" applyFill="1" applyBorder="1" applyAlignment="1" applyProtection="1">
      <alignment horizontal="center"/>
      <protection locked="0"/>
    </xf>
    <xf numFmtId="0" fontId="11" fillId="2" borderId="0" xfId="5" applyFont="1" applyFill="1" applyAlignment="1" applyProtection="1">
      <alignment vertical="top"/>
    </xf>
    <xf numFmtId="0" fontId="15" fillId="2" borderId="0" xfId="5" applyFont="1" applyFill="1" applyProtection="1"/>
    <xf numFmtId="0" fontId="15" fillId="0" borderId="0" xfId="5" applyFont="1" applyProtection="1"/>
    <xf numFmtId="0" fontId="15" fillId="0" borderId="0" xfId="5" applyFont="1" applyAlignment="1" applyProtection="1">
      <alignment horizontal="left"/>
    </xf>
    <xf numFmtId="0" fontId="16" fillId="5" borderId="1" xfId="5" applyFont="1" applyFill="1" applyBorder="1" applyAlignment="1" applyProtection="1">
      <alignment horizontal="center" vertical="top" wrapText="1"/>
    </xf>
    <xf numFmtId="168" fontId="15" fillId="0" borderId="1" xfId="0" applyNumberFormat="1" applyFont="1" applyBorder="1" applyAlignment="1" applyProtection="1">
      <alignment horizontal="center" vertical="top" wrapText="1"/>
    </xf>
    <xf numFmtId="0" fontId="0" fillId="0" borderId="0" xfId="0" applyFont="1" applyProtection="1"/>
    <xf numFmtId="0" fontId="0" fillId="0" borderId="0" xfId="0" applyFont="1" applyAlignment="1" applyProtection="1">
      <alignment horizontal="left"/>
    </xf>
    <xf numFmtId="0" fontId="3" fillId="0" borderId="0" xfId="0" applyFont="1" applyProtection="1"/>
    <xf numFmtId="0" fontId="18" fillId="0" borderId="5" xfId="0" applyFont="1" applyBorder="1" applyAlignment="1" applyProtection="1">
      <alignment wrapText="1"/>
    </xf>
    <xf numFmtId="0" fontId="18" fillId="0" borderId="6" xfId="0" applyFont="1" applyBorder="1" applyAlignment="1" applyProtection="1">
      <alignment wrapText="1"/>
    </xf>
    <xf numFmtId="0" fontId="15" fillId="0" borderId="1" xfId="0" applyFont="1" applyBorder="1" applyAlignment="1" applyProtection="1">
      <alignment horizontal="center" vertical="top" wrapText="1"/>
    </xf>
    <xf numFmtId="0" fontId="0" fillId="8" borderId="0" xfId="0" applyFill="1"/>
    <xf numFmtId="9" fontId="0" fillId="8" borderId="0" xfId="3" applyFont="1" applyFill="1" applyBorder="1" applyAlignment="1" applyProtection="1"/>
    <xf numFmtId="0" fontId="3" fillId="8" borderId="2" xfId="0" applyFont="1" applyFill="1" applyBorder="1" applyAlignment="1">
      <alignment horizontal="center" vertical="center" wrapText="1"/>
    </xf>
    <xf numFmtId="9" fontId="3" fillId="8" borderId="2" xfId="3" applyFont="1" applyFill="1" applyBorder="1" applyAlignment="1" applyProtection="1">
      <alignment horizontal="center" vertical="center" wrapText="1"/>
    </xf>
    <xf numFmtId="0" fontId="0" fillId="8" borderId="1" xfId="0" applyFill="1" applyBorder="1" applyProtection="1">
      <protection locked="0"/>
    </xf>
    <xf numFmtId="9" fontId="0" fillId="8" borderId="1" xfId="3" applyFont="1" applyFill="1" applyBorder="1" applyAlignment="1" applyProtection="1">
      <protection locked="0"/>
    </xf>
    <xf numFmtId="10" fontId="0" fillId="8" borderId="1" xfId="0" applyNumberFormat="1" applyFill="1" applyBorder="1" applyProtection="1">
      <protection locked="0"/>
    </xf>
    <xf numFmtId="0" fontId="3" fillId="5" borderId="2" xfId="0" applyFont="1" applyFill="1" applyBorder="1" applyAlignment="1">
      <alignment horizontal="center"/>
    </xf>
    <xf numFmtId="0" fontId="3" fillId="0" borderId="0" xfId="0" applyFont="1" applyBorder="1" applyAlignment="1">
      <alignment horizontal="left" vertical="center"/>
    </xf>
    <xf numFmtId="0" fontId="0" fillId="3" borderId="1" xfId="0" applyFont="1" applyFill="1" applyBorder="1" applyAlignment="1" applyProtection="1">
      <alignment horizontal="center"/>
      <protection locked="0"/>
    </xf>
    <xf numFmtId="0" fontId="0" fillId="0" borderId="0" xfId="0" applyFont="1" applyBorder="1" applyAlignment="1">
      <alignment horizontal="left" wrapText="1"/>
    </xf>
    <xf numFmtId="0" fontId="9" fillId="0" borderId="0" xfId="0" applyFont="1" applyBorder="1" applyAlignment="1">
      <alignment horizontal="center"/>
    </xf>
    <xf numFmtId="9" fontId="0" fillId="3" borderId="1" xfId="3" applyFont="1" applyFill="1" applyBorder="1" applyAlignment="1" applyProtection="1">
      <alignment horizontal="center" vertical="center"/>
      <protection locked="0"/>
    </xf>
    <xf numFmtId="0" fontId="3" fillId="5"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0" fillId="3" borderId="1" xfId="0" applyFill="1" applyBorder="1" applyAlignment="1" applyProtection="1">
      <alignment horizontal="center"/>
      <protection locked="0"/>
    </xf>
    <xf numFmtId="0" fontId="0" fillId="0" borderId="0" xfId="0" applyFont="1" applyBorder="1" applyAlignment="1" applyProtection="1">
      <alignment horizontal="left" wrapText="1"/>
    </xf>
    <xf numFmtId="0" fontId="15" fillId="2" borderId="0" xfId="5" applyFont="1" applyFill="1" applyBorder="1" applyAlignment="1" applyProtection="1">
      <alignment horizontal="left" wrapText="1"/>
    </xf>
    <xf numFmtId="0" fontId="15" fillId="0" borderId="0" xfId="5" applyFont="1" applyBorder="1" applyAlignment="1" applyProtection="1">
      <alignment horizontal="left" wrapText="1"/>
    </xf>
    <xf numFmtId="0" fontId="15" fillId="0" borderId="0" xfId="5" applyFont="1" applyBorder="1" applyAlignment="1" applyProtection="1">
      <alignment horizontal="left"/>
    </xf>
  </cellXfs>
  <cellStyles count="6">
    <cellStyle name="Comma" xfId="1" builtinId="3"/>
    <cellStyle name="Currency" xfId="2" builtinId="4"/>
    <cellStyle name="Explanatory Text" xfId="5" builtinId="53" customBuiltin="1"/>
    <cellStyle name="Hyperlink" xfId="4" builtinId="8"/>
    <cellStyle name="Normal" xfId="0" builtinId="0"/>
    <cellStyle name="Percent" xfId="3" builtinId="5"/>
  </cellStyles>
  <dxfs count="418">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DEE8"/>
      <rgbColor rgb="FF808080"/>
      <rgbColor rgb="FF9999FF"/>
      <rgbColor rgb="FF993366"/>
      <rgbColor rgb="FFFFFFCC"/>
      <rgbColor rgb="FFDCE6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3CDDD"/>
      <rgbColor rgb="FFFF99CC"/>
      <rgbColor rgb="FFCC99FF"/>
      <rgbColor rgb="FFFFCC99"/>
      <rgbColor rgb="FF3366FF"/>
      <rgbColor rgb="FF33CCCC"/>
      <rgbColor rgb="FF99CC00"/>
      <rgbColor rgb="FFFFCC00"/>
      <rgbColor rgb="FFFF9900"/>
      <rgbColor rgb="FFFF6600"/>
      <rgbColor rgb="FF666699"/>
      <rgbColor rgb="FF969696"/>
      <rgbColor rgb="FF10243E"/>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181080</xdr:colOff>
      <xdr:row>4</xdr:row>
      <xdr:rowOff>76320</xdr:rowOff>
    </xdr:from>
    <xdr:to>
      <xdr:col>9</xdr:col>
      <xdr:colOff>570960</xdr:colOff>
      <xdr:row>48</xdr:row>
      <xdr:rowOff>9000</xdr:rowOff>
    </xdr:to>
    <xdr:sp macro="" textlink="">
      <xdr:nvSpPr>
        <xdr:cNvPr id="2" name="CustomShape 1"/>
        <xdr:cNvSpPr/>
      </xdr:nvSpPr>
      <xdr:spPr>
        <a:xfrm>
          <a:off x="181080" y="812880"/>
          <a:ext cx="5929560" cy="8035200"/>
        </a:xfrm>
        <a:prstGeom prst="rect">
          <a:avLst/>
        </a:prstGeom>
        <a:no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lstStyle/>
        <a:p>
          <a:r>
            <a:rPr lang="en-US" sz="1000" b="1" strike="noStrike" spc="-1">
              <a:solidFill>
                <a:srgbClr val="000000"/>
              </a:solidFill>
              <a:uFill>
                <a:solidFill>
                  <a:srgbClr val="FFFFFF"/>
                </a:solidFill>
              </a:uFill>
              <a:latin typeface="Calibri"/>
            </a:rPr>
            <a:t>Instructions</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The pricing for the purposes of this RFP follows a tiered structure as defined in the RFP Section C.2.  Each of the sub-category sheet asks the Respondents to fill out four sections:</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a. Tier 1 Pricing</a:t>
          </a:r>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This is the firm fixed contract pricingfor uniform purchase section.  A number of most frequently purchased items are listed, and the State expects you to offer their most aggressive pricing in this tier.  You are asked to bid on as many items as possible.  You are expected to bid on the </a:t>
          </a:r>
          <a:r>
            <a:rPr lang="en-US" sz="1000" b="1" strike="noStrike" spc="-1">
              <a:solidFill>
                <a:srgbClr val="000000"/>
              </a:solidFill>
              <a:uFill>
                <a:solidFill>
                  <a:srgbClr val="FFFFFF"/>
                </a:solidFill>
              </a:uFill>
              <a:latin typeface="Calibri"/>
            </a:rPr>
            <a:t>identical items</a:t>
          </a:r>
          <a:r>
            <a:rPr lang="en-US" sz="1000" b="0" strike="noStrike" spc="-1">
              <a:solidFill>
                <a:srgbClr val="000000"/>
              </a:solidFill>
              <a:uFill>
                <a:solidFill>
                  <a:srgbClr val="FFFFFF"/>
                </a:solidFill>
              </a:uFill>
              <a:latin typeface="Calibri"/>
            </a:rPr>
            <a:t> as listed by filling out the columns under "Identical Items."  However, in the event that the you do not carry the identical item but do carry a </a:t>
          </a:r>
          <a:r>
            <a:rPr lang="en-US" sz="1000" b="0" i="1" strike="noStrike" spc="-1">
              <a:solidFill>
                <a:srgbClr val="000000"/>
              </a:solidFill>
              <a:uFill>
                <a:solidFill>
                  <a:srgbClr val="FFFFFF"/>
                </a:solidFill>
              </a:uFill>
              <a:latin typeface="Calibri"/>
            </a:rPr>
            <a:t>similar </a:t>
          </a:r>
          <a:r>
            <a:rPr lang="en-US" sz="1000" b="0" strike="noStrike" spc="-1">
              <a:solidFill>
                <a:srgbClr val="000000"/>
              </a:solidFill>
              <a:uFill>
                <a:solidFill>
                  <a:srgbClr val="FFFFFF"/>
                </a:solidFill>
              </a:uFill>
              <a:latin typeface="Calibri"/>
            </a:rPr>
            <a:t>product, you may respond by filling out the columns under </a:t>
          </a:r>
          <a:r>
            <a:rPr lang="en-US" sz="1000" b="0" i="1" strike="noStrike" spc="-1">
              <a:solidFill>
                <a:srgbClr val="000000"/>
              </a:solidFill>
              <a:uFill>
                <a:solidFill>
                  <a:srgbClr val="FFFFFF"/>
                </a:solidFill>
              </a:uFill>
              <a:latin typeface="Calibri"/>
            </a:rPr>
            <a:t>"</a:t>
          </a:r>
          <a:r>
            <a:rPr lang="en-US" sz="1000" b="0" strike="noStrike" spc="-1">
              <a:solidFill>
                <a:srgbClr val="000000"/>
              </a:solidFill>
              <a:uFill>
                <a:solidFill>
                  <a:srgbClr val="FFFFFF"/>
                </a:solidFill>
              </a:uFill>
              <a:latin typeface="Calibri"/>
            </a:rPr>
            <a:t>Functional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b. Tier 2 Pricing</a:t>
          </a:r>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This is the firm fixed contract pricing for rental of uniforms.  A sample of the most common uniform items currently being serviced through rental is listed.  The State expects you to offer the most aggressive pricing in this tier.  You are asked to bid on as many items as possible.  You are expected to bid on the identical items as listed by filling out the columns under "identical Items."  However, in the event that you do not carry the identical item bud do carry a similiar product, you may respond by filling out the columns under "Functional Equivalents."    You may also fill out both Identical Item and Functional Equivalent, if you carry the identiical product but also carry a lower-riced functional equivalent.  Please keep in mind if you carry the identical item, you should include it in the response.  The quoted price shall include all delivery charges. </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pPr>
            <a:lnSpc>
              <a:spcPct val="100000"/>
            </a:lnSpc>
          </a:pPr>
          <a:r>
            <a:rPr lang="en-US" sz="1000" b="0" strike="noStrike" spc="-1">
              <a:solidFill>
                <a:srgbClr val="000000"/>
              </a:solidFill>
              <a:uFill>
                <a:solidFill>
                  <a:srgbClr val="FFFFFF"/>
                </a:solidFill>
              </a:uFill>
              <a:latin typeface="Calibri"/>
            </a:rPr>
            <a:t>c. Tier 3 Pricing</a:t>
          </a:r>
          <a:endParaRPr lang="en-US" sz="1200" b="0" strike="noStrike" spc="-1">
            <a:solidFill>
              <a:srgbClr val="000000"/>
            </a:solidFill>
            <a:uFill>
              <a:solidFill>
                <a:srgbClr val="FFFFFF"/>
              </a:solidFill>
            </a:uFill>
            <a:latin typeface="Times New Roman"/>
          </a:endParaRPr>
        </a:p>
        <a:p>
          <a:pPr>
            <a:lnSpc>
              <a:spcPct val="100000"/>
            </a:lnSpc>
          </a:pPr>
          <a:r>
            <a:rPr lang="en-US" sz="1000" b="0" strike="noStrike" spc="-1">
              <a:solidFill>
                <a:srgbClr val="000000"/>
              </a:solidFill>
              <a:uFill>
                <a:solidFill>
                  <a:srgbClr val="FFFFFF"/>
                </a:solidFill>
              </a:uFill>
              <a:latin typeface="Calibri"/>
            </a:rPr>
            <a:t>A number of most popular manufacturers are listed in this section.  Respondents are asked to enter a discount off list percentage specific to as many manufacturers as possible.  You are also asked to provide the source of the list price.  Additionally, there is space at the bottom to include more manufacturers for which you can offer the State deep discounts.  The price calculated after applying the quoted discount percentage to  the list price will include Standard Shipping as defined in the RFP.</a:t>
          </a:r>
          <a:endParaRPr lang="en-US" sz="1200" b="0" strike="noStrike" spc="-1">
            <a:solidFill>
              <a:srgbClr val="000000"/>
            </a:solidFill>
            <a:uFill>
              <a:solidFill>
                <a:srgbClr val="FFFFFF"/>
              </a:solidFill>
            </a:uFill>
            <a:latin typeface="Times New Roman"/>
          </a:endParaRPr>
        </a:p>
        <a:p>
          <a:pPr>
            <a:lnSpc>
              <a:spcPct val="100000"/>
            </a:lnSpc>
          </a:pPr>
          <a:r>
            <a:rPr lang="en-US" sz="1000" b="0" strike="noStrike" spc="-1">
              <a:solidFill>
                <a:srgbClr val="000000"/>
              </a:solidFill>
              <a:uFill>
                <a:solidFill>
                  <a:srgbClr val="FFFFFF"/>
                </a:solidFill>
              </a:uFill>
              <a:latin typeface="Calibri"/>
            </a:rPr>
            <a:t>In this section, you are asked to propose a blanket discount percentage to cover all products in your catalog which are not included in Tier 1 and Tier 2.  You are also asked to provide the source of the list price.  Additionally, a number of sample items have been listed for which you should fill out all details including the list price and apply the above-quoted blanket discount percentage to come up with the Contract Price.  The price calculated after applying the quoted discount percentage to  the list price will include Standard Shipping as defined in the RFP.  The catalog discount will be stated on Tier 3 pricing tab, reference AB45.</a:t>
          </a: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a:p>
          <a:pPr>
            <a:lnSpc>
              <a:spcPct val="100000"/>
            </a:lnSpc>
          </a:pPr>
          <a:r>
            <a:rPr lang="en-US" sz="1000" b="0" strike="noStrike" spc="-1">
              <a:solidFill>
                <a:srgbClr val="000000"/>
              </a:solidFill>
              <a:uFill>
                <a:solidFill>
                  <a:srgbClr val="FFFFFF"/>
                </a:solidFill>
              </a:uFill>
              <a:latin typeface="Calibri"/>
            </a:rPr>
            <a:t>d. Non-Standard Delivery Pricing</a:t>
          </a:r>
          <a:endParaRPr lang="en-US" sz="1200" b="0" strike="noStrike" spc="-1">
            <a:solidFill>
              <a:srgbClr val="000000"/>
            </a:solidFill>
            <a:uFill>
              <a:solidFill>
                <a:srgbClr val="FFFFFF"/>
              </a:solidFill>
            </a:uFill>
            <a:latin typeface="Times New Roman"/>
          </a:endParaRPr>
        </a:p>
        <a:p>
          <a:pPr>
            <a:lnSpc>
              <a:spcPct val="100000"/>
            </a:lnSpc>
          </a:pPr>
          <a:r>
            <a:rPr lang="en-US" sz="1000" b="0" strike="noStrike" spc="-1">
              <a:solidFill>
                <a:srgbClr val="000000"/>
              </a:solidFill>
              <a:uFill>
                <a:solidFill>
                  <a:srgbClr val="FFFFFF"/>
                </a:solidFill>
              </a:uFill>
              <a:latin typeface="Calibri"/>
            </a:rPr>
            <a:t>In this section, you are asked to propose a mark-up on the Tier 1, Tier 2, and Tier 3 Contract Price for Rush Delivery, as defined in the RFP.  Also, you are asked to propose a mark-down on the Tier 1, Tier 2, and Tier 3 Contract Price for In-Store Pick Up, as defined in the RFP.</a:t>
          </a: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xdr:txBody>
    </xdr:sp>
    <xdr:clientData/>
  </xdr:twoCellAnchor>
  <xdr:twoCellAnchor editAs="oneCell">
    <xdr:from>
      <xdr:col>0</xdr:col>
      <xdr:colOff>222120</xdr:colOff>
      <xdr:row>39</xdr:row>
      <xdr:rowOff>95400</xdr:rowOff>
    </xdr:from>
    <xdr:to>
      <xdr:col>9</xdr:col>
      <xdr:colOff>383760</xdr:colOff>
      <xdr:row>46</xdr:row>
      <xdr:rowOff>168480</xdr:rowOff>
    </xdr:to>
    <xdr:sp macro="" textlink="">
      <xdr:nvSpPr>
        <xdr:cNvPr id="3" name="CustomShape 1"/>
        <xdr:cNvSpPr/>
      </xdr:nvSpPr>
      <xdr:spPr>
        <a:xfrm>
          <a:off x="222120" y="7277040"/>
          <a:ext cx="5701320" cy="1362240"/>
        </a:xfrm>
        <a:prstGeom prst="rect">
          <a:avLst/>
        </a:prstGeom>
        <a:noFill/>
        <a:ln>
          <a:noFill/>
        </a:ln>
      </xdr:spPr>
      <xdr:style>
        <a:lnRef idx="0">
          <a:scrgbClr r="0" g="0" b="0"/>
        </a:lnRef>
        <a:fillRef idx="0">
          <a:scrgbClr r="0" g="0" b="0"/>
        </a:fillRef>
        <a:effectRef idx="0">
          <a:scrgbClr r="0" g="0" b="0"/>
        </a:effectRef>
        <a:fontRef idx="minor"/>
      </xdr:style>
      <xdr:txBody>
        <a:bodyPr lIns="90000" tIns="45000" rIns="90000" bIns="45000"/>
        <a:lstStyle/>
        <a:p>
          <a:r>
            <a:rPr lang="en-US" sz="1000" b="0" strike="noStrike" spc="-1">
              <a:solidFill>
                <a:srgbClr val="000000"/>
              </a:solidFill>
              <a:uFill>
                <a:solidFill>
                  <a:srgbClr val="FFFFFF"/>
                </a:solidFill>
              </a:uFill>
              <a:latin typeface="Calibri"/>
            </a:rPr>
            <a:t>e.  Discounts &amp; Incentitives</a:t>
          </a:r>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In this section, there is space provided for you to add additional discounts and incentitives.  </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f.  Alterations</a:t>
          </a:r>
          <a:endParaRPr lang="en-US" sz="1200" b="0" strike="noStrike" spc="-1">
            <a:solidFill>
              <a:srgbClr val="000000"/>
            </a:solidFill>
            <a:uFill>
              <a:solidFill>
                <a:srgbClr val="FFFFFF"/>
              </a:solidFill>
            </a:uFill>
            <a:latin typeface="Times New Roman"/>
          </a:endParaRPr>
        </a:p>
        <a:p>
          <a:r>
            <a:rPr lang="en-US" sz="1000" b="0" strike="noStrike" spc="-1">
              <a:solidFill>
                <a:srgbClr val="000000"/>
              </a:solidFill>
              <a:uFill>
                <a:solidFill>
                  <a:srgbClr val="FFFFFF"/>
                </a:solidFill>
              </a:uFill>
              <a:latin typeface="Calibri"/>
            </a:rPr>
            <a:t>Pricing location for any custom alterations which you can provide</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sanmar.com/" TargetMode="External"/><Relationship Id="rId2" Type="http://schemas.openxmlformats.org/officeDocument/2006/relationships/hyperlink" Target="http://www.sanmar.com/" TargetMode="External"/><Relationship Id="rId1" Type="http://schemas.openxmlformats.org/officeDocument/2006/relationships/hyperlink" Target="http://www.sanmar.com/" TargetMode="External"/><Relationship Id="rId5" Type="http://schemas.openxmlformats.org/officeDocument/2006/relationships/printerSettings" Target="../printerSettings/printerSettings4.bin"/><Relationship Id="rId4" Type="http://schemas.openxmlformats.org/officeDocument/2006/relationships/hyperlink" Target="https://ottocap.com/products.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view="pageBreakPreview" zoomScale="75" zoomScaleNormal="120" zoomScalePageLayoutView="75" workbookViewId="0">
      <selection activeCell="A3" sqref="A3"/>
    </sheetView>
  </sheetViews>
  <sheetFormatPr defaultRowHeight="14.5" x14ac:dyDescent="0.35"/>
  <cols>
    <col min="1" max="8" width="8.7265625" customWidth="1"/>
    <col min="9" max="9" width="9.1796875" customWidth="1"/>
    <col min="10" max="1025" width="8.7265625" customWidth="1"/>
  </cols>
  <sheetData>
    <row r="1" spans="1:1" x14ac:dyDescent="0.35">
      <c r="A1" t="s">
        <v>0</v>
      </c>
    </row>
    <row r="2" spans="1:1" x14ac:dyDescent="0.35">
      <c r="A2" t="s">
        <v>1</v>
      </c>
    </row>
    <row r="3" spans="1:1" x14ac:dyDescent="0.35">
      <c r="A3" t="s">
        <v>2</v>
      </c>
    </row>
    <row r="4" spans="1:1" x14ac:dyDescent="0.35">
      <c r="A4" t="s">
        <v>3</v>
      </c>
    </row>
  </sheetData>
  <pageMargins left="0.7" right="0.7" top="0.75" bottom="0.75" header="0.51180555555555496" footer="0.51180555555555496"/>
  <pageSetup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61"/>
  <sheetViews>
    <sheetView tabSelected="1" view="pageBreakPreview" topLeftCell="A103" zoomScale="75" zoomScaleNormal="100" zoomScalePageLayoutView="75" workbookViewId="0">
      <selection activeCell="R170" sqref="R170"/>
    </sheetView>
  </sheetViews>
  <sheetFormatPr defaultRowHeight="14.5" x14ac:dyDescent="0.35"/>
  <cols>
    <col min="1" max="2" width="8.7265625" customWidth="1"/>
    <col min="3" max="3" width="12" style="1" customWidth="1"/>
    <col min="4" max="4" width="19" customWidth="1"/>
    <col min="5" max="5" width="76.26953125" customWidth="1"/>
    <col min="6" max="6" width="11.26953125" customWidth="1"/>
    <col min="7" max="7" width="11.7265625" customWidth="1"/>
    <col min="8" max="8" width="9.26953125" customWidth="1"/>
    <col min="9" max="9" width="12.81640625" customWidth="1"/>
    <col min="10" max="10" width="13.26953125" customWidth="1"/>
    <col min="11" max="11" width="54.81640625" customWidth="1"/>
    <col min="12" max="12" width="9.81640625" customWidth="1"/>
    <col min="13" max="15" width="13.26953125" customWidth="1"/>
    <col min="16" max="16" width="10.453125" style="2" customWidth="1"/>
    <col min="17" max="17" width="13.26953125" style="2" hidden="1" customWidth="1"/>
    <col min="18" max="18" width="13.26953125" customWidth="1"/>
    <col min="19" max="19" width="13.453125" customWidth="1"/>
    <col min="20" max="20" width="13.26953125" customWidth="1"/>
    <col min="21" max="21" width="80.7265625" customWidth="1"/>
    <col min="22" max="23" width="13.26953125" customWidth="1"/>
    <col min="24" max="25" width="13.26953125" style="2" customWidth="1"/>
    <col min="26" max="26" width="13.26953125" style="3" customWidth="1"/>
    <col min="27" max="29" width="13.453125" customWidth="1"/>
    <col min="30" max="30" width="54.81640625" customWidth="1"/>
    <col min="31" max="35" width="13.453125" customWidth="1"/>
    <col min="36" max="36" width="8.7265625" customWidth="1"/>
    <col min="37" max="39" width="13.26953125" customWidth="1"/>
    <col min="40" max="40" width="54.81640625" customWidth="1"/>
    <col min="41" max="44" width="13.26953125" customWidth="1"/>
    <col min="45" max="1025" width="8.7265625" customWidth="1"/>
  </cols>
  <sheetData>
    <row r="1" spans="1:44" ht="21" x14ac:dyDescent="0.5">
      <c r="A1" s="4" t="s">
        <v>4</v>
      </c>
      <c r="E1" s="5"/>
      <c r="F1" s="5"/>
    </row>
    <row r="2" spans="1:44" ht="21" x14ac:dyDescent="0.5">
      <c r="A2" s="4"/>
      <c r="E2" s="5"/>
      <c r="F2" s="5"/>
    </row>
    <row r="3" spans="1:44" ht="29.25" customHeight="1" x14ac:dyDescent="0.5">
      <c r="A3" s="4"/>
      <c r="B3" s="99" t="s">
        <v>5</v>
      </c>
      <c r="C3" s="99"/>
      <c r="D3" s="100" t="s">
        <v>6</v>
      </c>
      <c r="E3" s="100"/>
      <c r="F3" s="100"/>
      <c r="G3" s="100"/>
    </row>
    <row r="4" spans="1:44" ht="48.75" customHeight="1" x14ac:dyDescent="0.5">
      <c r="A4" s="4"/>
      <c r="B4" s="101" t="s">
        <v>7</v>
      </c>
      <c r="C4" s="101"/>
      <c r="D4" s="101"/>
      <c r="E4" s="101"/>
      <c r="F4" s="101"/>
      <c r="G4" s="101"/>
    </row>
    <row r="5" spans="1:44" ht="9.75" customHeight="1" x14ac:dyDescent="0.5">
      <c r="A5" s="4"/>
      <c r="E5" s="5"/>
      <c r="F5" s="5"/>
    </row>
    <row r="6" spans="1:44" ht="17.25" customHeight="1" x14ac:dyDescent="0.5">
      <c r="A6" s="4"/>
      <c r="B6" s="6" t="s">
        <v>8</v>
      </c>
      <c r="C6" s="7"/>
      <c r="D6" t="s">
        <v>9</v>
      </c>
      <c r="E6" s="5"/>
      <c r="F6" s="5"/>
    </row>
    <row r="7" spans="1:44" ht="17.25" customHeight="1" x14ac:dyDescent="0.5">
      <c r="A7" s="4"/>
      <c r="B7" s="8" t="s">
        <v>10</v>
      </c>
      <c r="C7" s="7"/>
      <c r="D7" t="s">
        <v>11</v>
      </c>
      <c r="E7" s="5"/>
      <c r="F7" s="5"/>
    </row>
    <row r="8" spans="1:44" ht="15.75" customHeight="1" x14ac:dyDescent="0.5">
      <c r="A8" s="4"/>
      <c r="B8" s="8" t="s">
        <v>12</v>
      </c>
      <c r="C8" s="7"/>
      <c r="D8" t="s">
        <v>13</v>
      </c>
      <c r="E8" s="5"/>
      <c r="F8" s="5"/>
    </row>
    <row r="9" spans="1:44" ht="15.5" x14ac:dyDescent="0.35">
      <c r="B9" s="8" t="s">
        <v>14</v>
      </c>
      <c r="C9" s="7"/>
      <c r="D9" t="s">
        <v>15</v>
      </c>
      <c r="E9" s="5"/>
      <c r="F9" s="5"/>
    </row>
    <row r="10" spans="1:44" ht="15.5" x14ac:dyDescent="0.35">
      <c r="B10" s="8" t="s">
        <v>16</v>
      </c>
      <c r="C10" s="7"/>
      <c r="D10" t="s">
        <v>17</v>
      </c>
      <c r="E10" s="5"/>
      <c r="F10" s="5"/>
    </row>
    <row r="11" spans="1:44" ht="15.5" x14ac:dyDescent="0.35">
      <c r="B11" s="8" t="s">
        <v>18</v>
      </c>
      <c r="C11" s="7"/>
      <c r="D11" t="s">
        <v>19</v>
      </c>
      <c r="E11" s="5"/>
      <c r="F11" s="5"/>
    </row>
    <row r="12" spans="1:44" ht="15.5" x14ac:dyDescent="0.35">
      <c r="B12" s="9"/>
      <c r="C12" s="7"/>
      <c r="D12" t="s">
        <v>20</v>
      </c>
      <c r="E12" s="5"/>
      <c r="F12" s="5"/>
    </row>
    <row r="13" spans="1:44" x14ac:dyDescent="0.35">
      <c r="B13" s="10"/>
      <c r="E13" s="1"/>
      <c r="F13" s="1"/>
    </row>
    <row r="14" spans="1:44" x14ac:dyDescent="0.35">
      <c r="E14" s="1"/>
      <c r="F14" s="1"/>
      <c r="J14" s="98" t="s">
        <v>21</v>
      </c>
      <c r="K14" s="98"/>
      <c r="L14" s="98"/>
      <c r="M14" s="98"/>
      <c r="N14" s="98"/>
      <c r="O14" s="98"/>
      <c r="P14" s="98"/>
      <c r="Q14" s="98"/>
      <c r="R14" s="98" t="s">
        <v>22</v>
      </c>
      <c r="S14" s="98"/>
      <c r="T14" s="98"/>
      <c r="U14" s="98"/>
      <c r="V14" s="98"/>
      <c r="W14" s="98"/>
      <c r="X14" s="98"/>
      <c r="Y14" s="98"/>
      <c r="AA14" s="98" t="s">
        <v>23</v>
      </c>
      <c r="AB14" s="98"/>
      <c r="AC14" s="98"/>
      <c r="AD14" s="98"/>
      <c r="AE14" s="98"/>
      <c r="AF14" s="98"/>
      <c r="AG14" s="98"/>
      <c r="AH14" s="98"/>
      <c r="AK14" s="98" t="s">
        <v>23</v>
      </c>
      <c r="AL14" s="98"/>
      <c r="AM14" s="98"/>
      <c r="AN14" s="98"/>
      <c r="AO14" s="98"/>
      <c r="AP14" s="98"/>
      <c r="AQ14" s="98"/>
      <c r="AR14" s="98"/>
    </row>
    <row r="15" spans="1:44" ht="43.5" x14ac:dyDescent="0.35">
      <c r="A15" s="3"/>
      <c r="B15" s="11" t="s">
        <v>24</v>
      </c>
      <c r="C15" s="12" t="s">
        <v>25</v>
      </c>
      <c r="D15" s="11" t="s">
        <v>26</v>
      </c>
      <c r="E15" s="11" t="s">
        <v>27</v>
      </c>
      <c r="F15" s="11" t="s">
        <v>28</v>
      </c>
      <c r="G15" s="11" t="s">
        <v>29</v>
      </c>
      <c r="H15" s="11" t="s">
        <v>30</v>
      </c>
      <c r="I15" s="11" t="s">
        <v>31</v>
      </c>
      <c r="J15" s="11" t="s">
        <v>32</v>
      </c>
      <c r="K15" s="11" t="s">
        <v>27</v>
      </c>
      <c r="L15" s="11" t="s">
        <v>29</v>
      </c>
      <c r="M15" s="11" t="s">
        <v>33</v>
      </c>
      <c r="N15" s="13" t="s">
        <v>34</v>
      </c>
      <c r="O15" s="13" t="s">
        <v>35</v>
      </c>
      <c r="P15"/>
      <c r="Q15"/>
      <c r="R15" s="11" t="s">
        <v>30</v>
      </c>
      <c r="S15" s="11" t="s">
        <v>31</v>
      </c>
      <c r="T15" s="11" t="s">
        <v>32</v>
      </c>
      <c r="U15" s="11" t="s">
        <v>27</v>
      </c>
      <c r="V15" s="11" t="s">
        <v>29</v>
      </c>
      <c r="W15" s="11" t="s">
        <v>33</v>
      </c>
      <c r="X15" s="13" t="s">
        <v>34</v>
      </c>
      <c r="Y15" s="13" t="s">
        <v>35</v>
      </c>
      <c r="AA15" s="11" t="s">
        <v>30</v>
      </c>
      <c r="AB15" s="11" t="s">
        <v>31</v>
      </c>
      <c r="AC15" s="11" t="s">
        <v>32</v>
      </c>
      <c r="AD15" s="11" t="s">
        <v>27</v>
      </c>
      <c r="AE15" s="11" t="s">
        <v>29</v>
      </c>
      <c r="AF15" s="11" t="s">
        <v>33</v>
      </c>
      <c r="AG15" s="13" t="s">
        <v>34</v>
      </c>
      <c r="AH15" s="13" t="s">
        <v>35</v>
      </c>
      <c r="AK15" s="11" t="s">
        <v>30</v>
      </c>
      <c r="AL15" s="11" t="s">
        <v>31</v>
      </c>
      <c r="AM15" s="11" t="s">
        <v>32</v>
      </c>
      <c r="AN15" s="11" t="s">
        <v>27</v>
      </c>
      <c r="AO15" s="11" t="s">
        <v>29</v>
      </c>
      <c r="AP15" s="11" t="s">
        <v>33</v>
      </c>
      <c r="AQ15" s="13" t="s">
        <v>34</v>
      </c>
      <c r="AR15" s="13" t="s">
        <v>35</v>
      </c>
    </row>
    <row r="16" spans="1:44" s="14" customFormat="1" ht="6" customHeight="1" x14ac:dyDescent="0.35">
      <c r="B16" s="15"/>
      <c r="C16" s="16"/>
      <c r="D16" s="15"/>
      <c r="E16" s="15"/>
      <c r="F16" s="15"/>
      <c r="G16" s="15"/>
      <c r="H16" s="15"/>
      <c r="I16" s="15"/>
      <c r="J16" s="15"/>
      <c r="K16" s="15"/>
      <c r="L16" s="15"/>
      <c r="M16" s="15"/>
      <c r="N16" s="15"/>
      <c r="O16" s="15"/>
      <c r="P16" s="17"/>
      <c r="Q16" s="17"/>
      <c r="R16" s="15"/>
      <c r="S16" s="15"/>
      <c r="T16" s="15"/>
      <c r="U16" s="15"/>
      <c r="V16" s="15"/>
      <c r="W16" s="15"/>
      <c r="X16" s="17"/>
      <c r="Y16" s="17"/>
      <c r="Z16" s="18"/>
      <c r="AA16" s="15"/>
      <c r="AB16" s="15"/>
      <c r="AC16" s="15"/>
      <c r="AD16" s="15"/>
      <c r="AE16" s="15"/>
      <c r="AF16" s="15"/>
      <c r="AG16" s="17"/>
      <c r="AH16" s="17"/>
    </row>
    <row r="17" spans="1:35" ht="21" x14ac:dyDescent="0.5">
      <c r="A17" s="19" t="s">
        <v>8</v>
      </c>
      <c r="B17" s="20"/>
      <c r="C17" s="16"/>
      <c r="D17" s="15"/>
      <c r="E17" s="15"/>
      <c r="F17" s="15"/>
      <c r="G17" s="15"/>
      <c r="H17" s="15"/>
      <c r="I17" s="15"/>
      <c r="J17" s="15"/>
      <c r="K17" s="15"/>
      <c r="L17" s="15"/>
      <c r="M17" s="15"/>
      <c r="N17" s="15"/>
      <c r="O17" s="15"/>
      <c r="P17" s="17"/>
      <c r="Q17" s="17"/>
      <c r="R17" s="15"/>
      <c r="S17" s="15"/>
      <c r="T17" s="15"/>
      <c r="U17" s="15"/>
      <c r="V17" s="15"/>
      <c r="W17" s="15"/>
      <c r="X17" s="17"/>
      <c r="Y17" s="17"/>
      <c r="Z17" s="18"/>
    </row>
    <row r="18" spans="1:35" x14ac:dyDescent="0.35">
      <c r="B18" s="21"/>
      <c r="C18" s="22"/>
      <c r="D18" s="21"/>
      <c r="E18" s="23" t="s">
        <v>36</v>
      </c>
      <c r="F18" s="23"/>
      <c r="G18" s="21"/>
      <c r="H18" s="24"/>
      <c r="I18" s="24"/>
      <c r="J18" s="25"/>
      <c r="K18" s="25"/>
      <c r="L18" s="25"/>
      <c r="M18" s="25"/>
      <c r="N18" s="25"/>
      <c r="O18" s="25"/>
      <c r="P18" s="26"/>
      <c r="Q18" s="26"/>
      <c r="R18" s="27"/>
      <c r="S18" s="27"/>
      <c r="T18" s="27"/>
      <c r="U18" s="27"/>
      <c r="V18" s="27"/>
      <c r="W18" s="27"/>
      <c r="X18" s="26"/>
      <c r="Y18" s="26"/>
      <c r="Z18" s="28"/>
    </row>
    <row r="19" spans="1:35" x14ac:dyDescent="0.35">
      <c r="B19" s="21"/>
      <c r="C19" s="22"/>
      <c r="D19" s="21"/>
      <c r="E19" s="23"/>
      <c r="F19" s="23"/>
      <c r="G19" s="21"/>
      <c r="H19" s="24"/>
      <c r="I19" s="24"/>
      <c r="J19" s="25"/>
      <c r="K19" s="25"/>
      <c r="L19" s="25"/>
      <c r="M19" s="25"/>
      <c r="N19" s="25"/>
      <c r="O19" s="25"/>
      <c r="P19" s="26"/>
      <c r="Q19" s="26"/>
      <c r="R19" s="27"/>
      <c r="S19" s="27"/>
      <c r="T19" s="27"/>
      <c r="U19" s="27"/>
      <c r="V19" s="27"/>
      <c r="W19" s="27"/>
      <c r="X19" s="26"/>
      <c r="Y19" s="26"/>
      <c r="Z19" s="28"/>
    </row>
    <row r="20" spans="1:35" x14ac:dyDescent="0.35">
      <c r="B20" s="21"/>
      <c r="C20" s="22"/>
      <c r="D20" s="21"/>
      <c r="E20" s="22" t="s">
        <v>37</v>
      </c>
      <c r="F20" s="22"/>
      <c r="G20" s="21"/>
      <c r="H20" s="24"/>
      <c r="I20" s="24"/>
      <c r="J20" s="25"/>
      <c r="K20" s="25"/>
      <c r="L20" s="25"/>
      <c r="M20" s="25"/>
      <c r="N20" s="25"/>
      <c r="O20" s="25"/>
      <c r="P20" s="26"/>
      <c r="Q20" s="26"/>
      <c r="R20" s="27"/>
      <c r="S20" s="27"/>
      <c r="T20" s="27"/>
      <c r="U20" s="27"/>
      <c r="V20" s="27"/>
      <c r="W20" s="27"/>
      <c r="X20" s="26"/>
      <c r="Y20" s="26"/>
      <c r="Z20" s="28"/>
    </row>
    <row r="21" spans="1:35" x14ac:dyDescent="0.35">
      <c r="B21" s="21" t="s">
        <v>38</v>
      </c>
      <c r="C21" s="22" t="s">
        <v>39</v>
      </c>
      <c r="D21" s="21" t="s">
        <v>40</v>
      </c>
      <c r="E21" s="22" t="s">
        <v>41</v>
      </c>
      <c r="F21" s="22" t="s">
        <v>42</v>
      </c>
      <c r="G21" s="21" t="s">
        <v>43</v>
      </c>
      <c r="H21" s="24"/>
      <c r="I21" s="24"/>
      <c r="J21" s="25"/>
      <c r="K21" s="25"/>
      <c r="L21" s="25"/>
      <c r="M21" s="25"/>
      <c r="N21" s="25"/>
      <c r="O21" s="25"/>
      <c r="P21" s="26"/>
      <c r="Q21" s="26"/>
      <c r="R21" s="27"/>
      <c r="S21" s="27"/>
      <c r="T21" s="27"/>
      <c r="U21" s="27"/>
      <c r="V21" s="27"/>
      <c r="W21" s="27"/>
      <c r="X21" s="26"/>
      <c r="Y21" s="26"/>
      <c r="Z21" s="28"/>
    </row>
    <row r="22" spans="1:35" x14ac:dyDescent="0.35">
      <c r="B22" s="21" t="s">
        <v>44</v>
      </c>
      <c r="C22" s="22"/>
      <c r="D22" s="21"/>
      <c r="E22" s="22" t="s">
        <v>41</v>
      </c>
      <c r="F22" s="22" t="s">
        <v>45</v>
      </c>
      <c r="G22" s="21"/>
      <c r="H22" s="24"/>
      <c r="I22" s="24"/>
      <c r="J22" s="25"/>
      <c r="K22" s="25"/>
      <c r="L22" s="25"/>
      <c r="M22" s="25"/>
      <c r="N22" s="25"/>
      <c r="O22" s="25"/>
      <c r="P22" s="26"/>
      <c r="Q22" s="26"/>
      <c r="R22" s="27"/>
      <c r="S22" s="27"/>
      <c r="T22" s="27"/>
      <c r="U22" s="27"/>
      <c r="V22" s="27"/>
      <c r="W22" s="27"/>
      <c r="X22" s="26"/>
      <c r="Y22" s="26"/>
      <c r="Z22" s="28"/>
    </row>
    <row r="23" spans="1:35" x14ac:dyDescent="0.35">
      <c r="B23" s="21" t="s">
        <v>46</v>
      </c>
      <c r="C23" s="22">
        <v>8652</v>
      </c>
      <c r="D23" s="21" t="s">
        <v>47</v>
      </c>
      <c r="E23" s="22" t="s">
        <v>48</v>
      </c>
      <c r="F23" s="22" t="s">
        <v>42</v>
      </c>
      <c r="G23" s="21" t="s">
        <v>43</v>
      </c>
      <c r="H23" s="24" t="s">
        <v>49</v>
      </c>
      <c r="I23" s="24" t="str">
        <f>D23</f>
        <v>Blauer</v>
      </c>
      <c r="J23" s="25" t="s">
        <v>50</v>
      </c>
      <c r="K23" s="25" t="str">
        <f>E23</f>
        <v>Trouser,Uniform,  Male &amp; Female, Navy Blue, 1" French Blue Stripe outside leg seam</v>
      </c>
      <c r="L23" s="25" t="s">
        <v>43</v>
      </c>
      <c r="M23" s="25">
        <v>1</v>
      </c>
      <c r="N23" s="25">
        <f>97+9.25</f>
        <v>106.25</v>
      </c>
      <c r="O23" s="25">
        <v>75.209999999999994</v>
      </c>
      <c r="P23" s="26"/>
      <c r="Q23" s="26"/>
      <c r="R23" s="27" t="s">
        <v>51</v>
      </c>
      <c r="S23" s="27" t="s">
        <v>52</v>
      </c>
      <c r="T23" s="27" t="s">
        <v>53</v>
      </c>
      <c r="U23" s="27" t="s">
        <v>54</v>
      </c>
      <c r="V23" s="27" t="s">
        <v>43</v>
      </c>
      <c r="W23" s="27">
        <v>1</v>
      </c>
      <c r="X23" s="26">
        <v>69.95</v>
      </c>
      <c r="Y23" s="26">
        <v>32.99</v>
      </c>
      <c r="Z23" s="29"/>
      <c r="AA23" t="s">
        <v>55</v>
      </c>
      <c r="AB23" t="s">
        <v>56</v>
      </c>
      <c r="AC23" t="s">
        <v>55</v>
      </c>
      <c r="AD23" t="s">
        <v>57</v>
      </c>
      <c r="AE23" t="s">
        <v>43</v>
      </c>
      <c r="AF23">
        <v>1</v>
      </c>
      <c r="AG23">
        <f>34.95+8</f>
        <v>42.95</v>
      </c>
      <c r="AH23">
        <v>31.99</v>
      </c>
      <c r="AI23" s="26"/>
    </row>
    <row r="24" spans="1:35" x14ac:dyDescent="0.35">
      <c r="B24" s="21" t="s">
        <v>58</v>
      </c>
      <c r="C24" s="22"/>
      <c r="D24" s="21"/>
      <c r="E24" s="22" t="s">
        <v>48</v>
      </c>
      <c r="F24" s="22" t="s">
        <v>45</v>
      </c>
      <c r="G24" s="21"/>
      <c r="H24" s="24" t="str">
        <f t="shared" ref="H24:M24" si="0">H23</f>
        <v>8652-NV</v>
      </c>
      <c r="I24" s="24" t="str">
        <f t="shared" si="0"/>
        <v>Blauer</v>
      </c>
      <c r="J24" s="25" t="str">
        <f t="shared" si="0"/>
        <v>8652PF8+STRIPE</v>
      </c>
      <c r="K24" s="25" t="str">
        <f t="shared" si="0"/>
        <v>Trouser,Uniform,  Male &amp; Female, Navy Blue, 1" French Blue Stripe outside leg seam</v>
      </c>
      <c r="L24" s="25" t="str">
        <f t="shared" si="0"/>
        <v>PR</v>
      </c>
      <c r="M24" s="25">
        <f t="shared" si="0"/>
        <v>1</v>
      </c>
      <c r="N24" s="25">
        <f>ROUND(N23*1.3,2)</f>
        <v>138.13</v>
      </c>
      <c r="O24" s="25">
        <f>ROUND(O23*1.3,2)</f>
        <v>97.77</v>
      </c>
      <c r="P24" s="26"/>
      <c r="Q24" s="26"/>
      <c r="R24" s="27" t="s">
        <v>59</v>
      </c>
      <c r="S24" s="27" t="s">
        <v>60</v>
      </c>
      <c r="T24" s="27" t="s">
        <v>61</v>
      </c>
      <c r="U24" s="27"/>
      <c r="V24" s="27" t="s">
        <v>43</v>
      </c>
      <c r="W24" s="27">
        <v>1</v>
      </c>
      <c r="X24" s="26">
        <f>59+10</f>
        <v>69</v>
      </c>
      <c r="Y24" s="26">
        <v>39.99</v>
      </c>
      <c r="Z24" s="29"/>
      <c r="AA24" t="s">
        <v>55</v>
      </c>
      <c r="AB24" t="s">
        <v>56</v>
      </c>
      <c r="AC24" t="s">
        <v>55</v>
      </c>
      <c r="AD24" t="s">
        <v>57</v>
      </c>
      <c r="AE24" t="s">
        <v>43</v>
      </c>
      <c r="AF24">
        <v>1</v>
      </c>
      <c r="AG24">
        <f>AG23*1.3</f>
        <v>55.835000000000008</v>
      </c>
      <c r="AH24">
        <f>AH23*1.3</f>
        <v>41.586999999999996</v>
      </c>
    </row>
    <row r="25" spans="1:35" x14ac:dyDescent="0.35">
      <c r="B25" s="21" t="s">
        <v>62</v>
      </c>
      <c r="C25" s="22">
        <v>32275</v>
      </c>
      <c r="D25" s="30" t="s">
        <v>60</v>
      </c>
      <c r="E25" s="22" t="s">
        <v>63</v>
      </c>
      <c r="F25" s="22" t="s">
        <v>42</v>
      </c>
      <c r="G25" s="21" t="s">
        <v>43</v>
      </c>
      <c r="H25" s="24">
        <f>C25</f>
        <v>32275</v>
      </c>
      <c r="I25" s="24" t="str">
        <f>D25</f>
        <v>Fechheimer</v>
      </c>
      <c r="J25" s="25">
        <f>C25</f>
        <v>32275</v>
      </c>
      <c r="K25" s="25" t="str">
        <f>E25</f>
        <v>Trouser, Uniform, Male, Class A (polywool serge)</v>
      </c>
      <c r="L25" s="25" t="s">
        <v>43</v>
      </c>
      <c r="M25" s="25">
        <v>1</v>
      </c>
      <c r="N25" s="25">
        <v>148.5</v>
      </c>
      <c r="O25" s="25">
        <v>99.99</v>
      </c>
      <c r="P25" s="26"/>
      <c r="Q25" s="26"/>
      <c r="R25" s="27">
        <v>10110</v>
      </c>
      <c r="S25" s="27" t="s">
        <v>52</v>
      </c>
      <c r="T25" s="27">
        <f>R25</f>
        <v>10110</v>
      </c>
      <c r="U25" s="27" t="s">
        <v>64</v>
      </c>
      <c r="V25" s="27" t="s">
        <v>43</v>
      </c>
      <c r="W25" s="27">
        <v>1</v>
      </c>
      <c r="X25" s="26">
        <v>110.99</v>
      </c>
      <c r="Y25" s="26">
        <v>74.989999999999995</v>
      </c>
      <c r="Z25" s="29"/>
    </row>
    <row r="26" spans="1:35" x14ac:dyDescent="0.35">
      <c r="B26" s="21" t="s">
        <v>65</v>
      </c>
      <c r="C26" s="22"/>
      <c r="D26" s="30"/>
      <c r="E26" s="22" t="s">
        <v>66</v>
      </c>
      <c r="F26" s="22" t="s">
        <v>45</v>
      </c>
      <c r="G26" s="21"/>
      <c r="H26" s="24">
        <f t="shared" ref="H26:M26" si="1">H25</f>
        <v>32275</v>
      </c>
      <c r="I26" s="24" t="str">
        <f t="shared" si="1"/>
        <v>Fechheimer</v>
      </c>
      <c r="J26" s="25">
        <f t="shared" si="1"/>
        <v>32275</v>
      </c>
      <c r="K26" s="25" t="str">
        <f t="shared" si="1"/>
        <v>Trouser, Uniform, Male, Class A (polywool serge)</v>
      </c>
      <c r="L26" s="25" t="str">
        <f t="shared" si="1"/>
        <v>PR</v>
      </c>
      <c r="M26" s="25">
        <f t="shared" si="1"/>
        <v>1</v>
      </c>
      <c r="N26" s="25">
        <f>ROUND(N25*1.3,2)</f>
        <v>193.05</v>
      </c>
      <c r="O26" s="25">
        <f>ROUND(O25*1.3,2)</f>
        <v>129.99</v>
      </c>
      <c r="P26" s="26"/>
      <c r="Q26" s="26"/>
      <c r="R26" s="25">
        <f t="shared" ref="R26:W26" si="2">R25</f>
        <v>10110</v>
      </c>
      <c r="S26" s="25" t="str">
        <f t="shared" si="2"/>
        <v>Tact Squad</v>
      </c>
      <c r="T26" s="25">
        <f t="shared" si="2"/>
        <v>10110</v>
      </c>
      <c r="U26" s="25" t="str">
        <f t="shared" si="2"/>
        <v>Men’s Class A Trouser 55/45 poly/wool Forrest Green</v>
      </c>
      <c r="V26" s="25" t="str">
        <f t="shared" si="2"/>
        <v>PR</v>
      </c>
      <c r="W26" s="25">
        <f t="shared" si="2"/>
        <v>1</v>
      </c>
      <c r="X26" s="26">
        <f>X25*1.3</f>
        <v>144.28700000000001</v>
      </c>
      <c r="Y26" s="26">
        <f>Y25*1.3</f>
        <v>97.486999999999995</v>
      </c>
      <c r="Z26" s="28"/>
    </row>
    <row r="27" spans="1:35" x14ac:dyDescent="0.35">
      <c r="B27" s="21" t="s">
        <v>67</v>
      </c>
      <c r="C27" s="22">
        <v>35275</v>
      </c>
      <c r="D27" s="21" t="s">
        <v>60</v>
      </c>
      <c r="E27" s="22" t="s">
        <v>68</v>
      </c>
      <c r="F27" s="22" t="s">
        <v>42</v>
      </c>
      <c r="G27" s="30" t="s">
        <v>43</v>
      </c>
      <c r="H27" s="24">
        <f>C27</f>
        <v>35275</v>
      </c>
      <c r="I27" s="24" t="str">
        <f>D27</f>
        <v>Fechheimer</v>
      </c>
      <c r="J27" s="25">
        <f>C27</f>
        <v>35275</v>
      </c>
      <c r="K27" s="25" t="str">
        <f>E27</f>
        <v>Trouser, Uniform, Female, Class A</v>
      </c>
      <c r="L27" s="25" t="s">
        <v>43</v>
      </c>
      <c r="M27" s="25">
        <v>1</v>
      </c>
      <c r="N27" s="25">
        <f>N25</f>
        <v>148.5</v>
      </c>
      <c r="O27" s="25">
        <f>O25</f>
        <v>99.99</v>
      </c>
      <c r="P27" s="26"/>
      <c r="Q27" s="26"/>
      <c r="R27" s="27" t="s">
        <v>69</v>
      </c>
      <c r="S27" s="27" t="s">
        <v>52</v>
      </c>
      <c r="T27" s="27" t="str">
        <f>R27</f>
        <v>W10110</v>
      </c>
      <c r="U27" s="31" t="s">
        <v>70</v>
      </c>
      <c r="V27" s="27" t="s">
        <v>43</v>
      </c>
      <c r="W27" s="27">
        <v>1</v>
      </c>
      <c r="X27" s="26">
        <v>110.99</v>
      </c>
      <c r="Y27" s="26">
        <v>74.989999999999995</v>
      </c>
      <c r="Z27" s="29"/>
    </row>
    <row r="28" spans="1:35" x14ac:dyDescent="0.35">
      <c r="B28" s="21" t="s">
        <v>71</v>
      </c>
      <c r="C28" s="22"/>
      <c r="D28" s="21"/>
      <c r="E28" s="22" t="s">
        <v>68</v>
      </c>
      <c r="F28" s="22" t="s">
        <v>45</v>
      </c>
      <c r="G28" s="30"/>
      <c r="H28" s="24">
        <f t="shared" ref="H28:M28" si="3">H27</f>
        <v>35275</v>
      </c>
      <c r="I28" s="24" t="str">
        <f t="shared" si="3"/>
        <v>Fechheimer</v>
      </c>
      <c r="J28" s="25">
        <f t="shared" si="3"/>
        <v>35275</v>
      </c>
      <c r="K28" s="25" t="str">
        <f t="shared" si="3"/>
        <v>Trouser, Uniform, Female, Class A</v>
      </c>
      <c r="L28" s="25" t="str">
        <f t="shared" si="3"/>
        <v>PR</v>
      </c>
      <c r="M28" s="25">
        <f t="shared" si="3"/>
        <v>1</v>
      </c>
      <c r="N28" s="25">
        <f>ROUND(N27*1.3,2)</f>
        <v>193.05</v>
      </c>
      <c r="O28" s="25">
        <f>ROUND(O27*1.3,2)</f>
        <v>129.99</v>
      </c>
      <c r="P28" s="26"/>
      <c r="Q28" s="26"/>
      <c r="R28" s="25" t="str">
        <f t="shared" ref="R28:W28" si="4">R27</f>
        <v>W10110</v>
      </c>
      <c r="S28" s="25" t="str">
        <f t="shared" si="4"/>
        <v>Tact Squad</v>
      </c>
      <c r="T28" s="25" t="str">
        <f t="shared" si="4"/>
        <v>W10110</v>
      </c>
      <c r="U28" s="25" t="str">
        <f t="shared" si="4"/>
        <v>Women’s Class A Trouser 55/45 poly/wool Forrest Green</v>
      </c>
      <c r="V28" s="25" t="str">
        <f t="shared" si="4"/>
        <v>PR</v>
      </c>
      <c r="W28" s="25">
        <f t="shared" si="4"/>
        <v>1</v>
      </c>
      <c r="X28" s="26">
        <f>X27*1.3</f>
        <v>144.28700000000001</v>
      </c>
      <c r="Y28" s="26">
        <f>Y27*1.3</f>
        <v>97.486999999999995</v>
      </c>
      <c r="Z28" s="28"/>
    </row>
    <row r="29" spans="1:35" x14ac:dyDescent="0.35">
      <c r="B29" s="21" t="s">
        <v>72</v>
      </c>
      <c r="C29" s="22">
        <v>8560</v>
      </c>
      <c r="D29" s="21" t="s">
        <v>47</v>
      </c>
      <c r="E29" s="22" t="s">
        <v>73</v>
      </c>
      <c r="F29" s="22" t="s">
        <v>42</v>
      </c>
      <c r="G29" s="30" t="s">
        <v>43</v>
      </c>
      <c r="H29" s="24">
        <v>8650</v>
      </c>
      <c r="I29" s="24" t="str">
        <f>D29</f>
        <v>Blauer</v>
      </c>
      <c r="J29" s="25">
        <v>8650</v>
      </c>
      <c r="K29" s="25" t="s">
        <v>74</v>
      </c>
      <c r="L29" s="25" t="s">
        <v>43</v>
      </c>
      <c r="M29" s="25">
        <v>1</v>
      </c>
      <c r="N29" s="25">
        <v>61.5</v>
      </c>
      <c r="O29" s="25">
        <v>41.82</v>
      </c>
      <c r="P29" s="26"/>
      <c r="Q29" s="26"/>
      <c r="R29" s="27" t="s">
        <v>75</v>
      </c>
      <c r="S29" s="27" t="s">
        <v>52</v>
      </c>
      <c r="T29" s="27" t="s">
        <v>75</v>
      </c>
      <c r="U29" s="27" t="s">
        <v>76</v>
      </c>
      <c r="V29" s="27" t="s">
        <v>43</v>
      </c>
      <c r="W29" s="27">
        <v>1</v>
      </c>
      <c r="X29" s="26">
        <f>34.95</f>
        <v>34.950000000000003</v>
      </c>
      <c r="Y29" s="26">
        <v>23.99</v>
      </c>
      <c r="Z29" s="29"/>
    </row>
    <row r="30" spans="1:35" x14ac:dyDescent="0.35">
      <c r="B30" s="21" t="s">
        <v>77</v>
      </c>
      <c r="C30" s="22"/>
      <c r="D30" s="21"/>
      <c r="E30" s="22" t="s">
        <v>73</v>
      </c>
      <c r="F30" s="22" t="s">
        <v>45</v>
      </c>
      <c r="G30" s="30"/>
      <c r="H30" s="24">
        <f t="shared" ref="H30:M30" si="5">H29</f>
        <v>8650</v>
      </c>
      <c r="I30" s="24" t="str">
        <f t="shared" si="5"/>
        <v>Blauer</v>
      </c>
      <c r="J30" s="25">
        <f t="shared" si="5"/>
        <v>8650</v>
      </c>
      <c r="K30" s="25" t="str">
        <f t="shared" si="5"/>
        <v>Trouser, Uniform, Male, Class B 100% poly</v>
      </c>
      <c r="L30" s="25" t="str">
        <f t="shared" si="5"/>
        <v>PR</v>
      </c>
      <c r="M30" s="25">
        <f t="shared" si="5"/>
        <v>1</v>
      </c>
      <c r="N30" s="25">
        <f>ROUND(N29*1.3,2)</f>
        <v>79.95</v>
      </c>
      <c r="O30" s="25">
        <f>ROUND(O29*1.3,2)</f>
        <v>54.37</v>
      </c>
      <c r="P30" s="26"/>
      <c r="Q30" s="26"/>
      <c r="R30" s="25" t="str">
        <f t="shared" ref="R30:W30" si="6">R29</f>
        <v>7002NE</v>
      </c>
      <c r="S30" s="25" t="str">
        <f t="shared" si="6"/>
        <v>Tact Squad</v>
      </c>
      <c r="T30" s="25" t="str">
        <f t="shared" si="6"/>
        <v>7002NE</v>
      </c>
      <c r="U30" s="25" t="str">
        <f t="shared" si="6"/>
        <v>4 pocket 100% poly Male  Trouser, Class B</v>
      </c>
      <c r="V30" s="25" t="str">
        <f t="shared" si="6"/>
        <v>PR</v>
      </c>
      <c r="W30" s="25">
        <f t="shared" si="6"/>
        <v>1</v>
      </c>
      <c r="X30" s="26">
        <f>X29*1.3</f>
        <v>45.435000000000002</v>
      </c>
      <c r="Y30" s="26">
        <f>Y29*1.3</f>
        <v>31.186999999999998</v>
      </c>
      <c r="Z30" s="28"/>
    </row>
    <row r="31" spans="1:35" x14ac:dyDescent="0.35">
      <c r="B31" s="21" t="s">
        <v>78</v>
      </c>
      <c r="C31" s="22">
        <v>8650</v>
      </c>
      <c r="D31" s="21" t="s">
        <v>47</v>
      </c>
      <c r="E31" s="22" t="s">
        <v>79</v>
      </c>
      <c r="F31" s="22" t="s">
        <v>42</v>
      </c>
      <c r="G31" s="30" t="s">
        <v>43</v>
      </c>
      <c r="H31" s="32" t="s">
        <v>80</v>
      </c>
      <c r="I31" s="24" t="str">
        <f>D31</f>
        <v>Blauer</v>
      </c>
      <c r="J31" s="33" t="s">
        <v>80</v>
      </c>
      <c r="K31" s="33" t="s">
        <v>81</v>
      </c>
      <c r="L31" s="33" t="s">
        <v>43</v>
      </c>
      <c r="M31" s="25">
        <v>1</v>
      </c>
      <c r="N31" s="25">
        <v>61.5</v>
      </c>
      <c r="O31" s="25">
        <v>41.82</v>
      </c>
      <c r="P31" s="26"/>
      <c r="Q31" s="26"/>
      <c r="R31" s="27" t="s">
        <v>82</v>
      </c>
      <c r="S31" s="27" t="s">
        <v>52</v>
      </c>
      <c r="T31" s="27" t="str">
        <f>R31</f>
        <v>7002NWE</v>
      </c>
      <c r="U31" s="31" t="s">
        <v>83</v>
      </c>
      <c r="V31" s="27" t="s">
        <v>43</v>
      </c>
      <c r="W31" s="27">
        <v>1</v>
      </c>
      <c r="X31" s="26">
        <v>34.950000000000003</v>
      </c>
      <c r="Y31" s="26">
        <v>23.99</v>
      </c>
      <c r="Z31" s="29"/>
    </row>
    <row r="32" spans="1:35" x14ac:dyDescent="0.35">
      <c r="B32" s="21" t="s">
        <v>84</v>
      </c>
      <c r="C32" s="22"/>
      <c r="D32" s="21"/>
      <c r="E32" s="22" t="s">
        <v>79</v>
      </c>
      <c r="F32" s="22" t="s">
        <v>45</v>
      </c>
      <c r="G32" s="30"/>
      <c r="H32" s="24" t="str">
        <f t="shared" ref="H32:M32" si="7">H31</f>
        <v>8650W</v>
      </c>
      <c r="I32" s="24" t="str">
        <f t="shared" si="7"/>
        <v>Blauer</v>
      </c>
      <c r="J32" s="25" t="str">
        <f t="shared" si="7"/>
        <v>8650W</v>
      </c>
      <c r="K32" s="25" t="str">
        <f t="shared" si="7"/>
        <v>Trouser, Uniform, Female, Class B 100% poly</v>
      </c>
      <c r="L32" s="25" t="str">
        <f t="shared" si="7"/>
        <v>PR</v>
      </c>
      <c r="M32" s="25">
        <f t="shared" si="7"/>
        <v>1</v>
      </c>
      <c r="N32" s="25">
        <f>ROUND(N31*1.3,2)</f>
        <v>79.95</v>
      </c>
      <c r="O32" s="25">
        <f>ROUND(O31*1.3,2)</f>
        <v>54.37</v>
      </c>
      <c r="P32" s="26"/>
      <c r="Q32" s="26"/>
      <c r="R32" s="25" t="str">
        <f t="shared" ref="R32:W32" si="8">R31</f>
        <v>7002NWE</v>
      </c>
      <c r="S32" s="25" t="str">
        <f t="shared" si="8"/>
        <v>Tact Squad</v>
      </c>
      <c r="T32" s="25" t="str">
        <f t="shared" si="8"/>
        <v>7002NWE</v>
      </c>
      <c r="U32" s="25" t="str">
        <f t="shared" si="8"/>
        <v>4 pocket 100% poly Female  Trouser, Class B</v>
      </c>
      <c r="V32" s="25" t="str">
        <f t="shared" si="8"/>
        <v>PR</v>
      </c>
      <c r="W32" s="25">
        <f t="shared" si="8"/>
        <v>1</v>
      </c>
      <c r="X32" s="26">
        <f>X31*1.3</f>
        <v>45.435000000000002</v>
      </c>
      <c r="Y32" s="26">
        <f>Y31*1.3</f>
        <v>31.186999999999998</v>
      </c>
      <c r="Z32" s="28"/>
    </row>
    <row r="33" spans="2:26" x14ac:dyDescent="0.35">
      <c r="B33" s="21" t="s">
        <v>85</v>
      </c>
      <c r="C33" s="22" t="s">
        <v>86</v>
      </c>
      <c r="D33" s="21" t="s">
        <v>60</v>
      </c>
      <c r="E33" s="22" t="s">
        <v>73</v>
      </c>
      <c r="F33" s="22" t="s">
        <v>42</v>
      </c>
      <c r="G33" s="30" t="s">
        <v>43</v>
      </c>
      <c r="H33" s="24">
        <v>3910</v>
      </c>
      <c r="I33" s="24" t="str">
        <f>D33</f>
        <v>Fechheimer</v>
      </c>
      <c r="J33" s="25">
        <f>H33</f>
        <v>3910</v>
      </c>
      <c r="K33" s="25" t="str">
        <f>E33</f>
        <v>Trouser, Uniform, Male, Class B</v>
      </c>
      <c r="L33" s="25" t="s">
        <v>43</v>
      </c>
      <c r="M33" s="25">
        <v>1</v>
      </c>
      <c r="N33" s="25">
        <v>59</v>
      </c>
      <c r="O33" s="25">
        <v>39.99</v>
      </c>
      <c r="P33" s="26"/>
      <c r="Q33" s="26"/>
      <c r="R33" s="27" t="s">
        <v>75</v>
      </c>
      <c r="S33" s="27" t="str">
        <f t="shared" ref="S33:Y33" si="9">S29</f>
        <v>Tact Squad</v>
      </c>
      <c r="T33" s="27" t="str">
        <f t="shared" si="9"/>
        <v>7002NE</v>
      </c>
      <c r="U33" s="27" t="str">
        <f t="shared" si="9"/>
        <v>4 pocket 100% poly Male  Trouser, Class B</v>
      </c>
      <c r="V33" s="27" t="str">
        <f t="shared" si="9"/>
        <v>PR</v>
      </c>
      <c r="W33" s="27">
        <f t="shared" si="9"/>
        <v>1</v>
      </c>
      <c r="X33" s="26">
        <f t="shared" si="9"/>
        <v>34.950000000000003</v>
      </c>
      <c r="Y33" s="26">
        <f t="shared" si="9"/>
        <v>23.99</v>
      </c>
      <c r="Z33" s="29"/>
    </row>
    <row r="34" spans="2:26" x14ac:dyDescent="0.35">
      <c r="B34" s="21" t="s">
        <v>87</v>
      </c>
      <c r="C34" s="22"/>
      <c r="D34" s="21"/>
      <c r="E34" s="22" t="s">
        <v>73</v>
      </c>
      <c r="F34" s="22" t="s">
        <v>45</v>
      </c>
      <c r="G34" s="30"/>
      <c r="H34" s="24">
        <f t="shared" ref="H34:M34" si="10">H33</f>
        <v>3910</v>
      </c>
      <c r="I34" s="24" t="str">
        <f t="shared" si="10"/>
        <v>Fechheimer</v>
      </c>
      <c r="J34" s="25">
        <f t="shared" si="10"/>
        <v>3910</v>
      </c>
      <c r="K34" s="25" t="str">
        <f t="shared" si="10"/>
        <v>Trouser, Uniform, Male, Class B</v>
      </c>
      <c r="L34" s="25" t="str">
        <f t="shared" si="10"/>
        <v>PR</v>
      </c>
      <c r="M34" s="25">
        <f t="shared" si="10"/>
        <v>1</v>
      </c>
      <c r="N34" s="25">
        <f>ROUND(N33*1.3,2)</f>
        <v>76.7</v>
      </c>
      <c r="O34" s="25">
        <f>ROUND(O33*1.3,2)</f>
        <v>51.99</v>
      </c>
      <c r="P34" s="26"/>
      <c r="Q34" s="26"/>
      <c r="R34" s="25" t="str">
        <f t="shared" ref="R34:W34" si="11">R33</f>
        <v>7002NE</v>
      </c>
      <c r="S34" s="25" t="str">
        <f t="shared" si="11"/>
        <v>Tact Squad</v>
      </c>
      <c r="T34" s="25" t="str">
        <f t="shared" si="11"/>
        <v>7002NE</v>
      </c>
      <c r="U34" s="25" t="str">
        <f t="shared" si="11"/>
        <v>4 pocket 100% poly Male  Trouser, Class B</v>
      </c>
      <c r="V34" s="25" t="str">
        <f t="shared" si="11"/>
        <v>PR</v>
      </c>
      <c r="W34" s="25">
        <f t="shared" si="11"/>
        <v>1</v>
      </c>
      <c r="X34" s="26">
        <f>X33*1.3</f>
        <v>45.435000000000002</v>
      </c>
      <c r="Y34" s="26">
        <f>Y33*1.3</f>
        <v>31.186999999999998</v>
      </c>
      <c r="Z34" s="34"/>
    </row>
    <row r="35" spans="2:26" x14ac:dyDescent="0.35">
      <c r="B35" s="21" t="s">
        <v>88</v>
      </c>
      <c r="C35" s="22" t="s">
        <v>89</v>
      </c>
      <c r="D35" s="21" t="s">
        <v>60</v>
      </c>
      <c r="E35" s="22" t="s">
        <v>79</v>
      </c>
      <c r="F35" s="22" t="s">
        <v>42</v>
      </c>
      <c r="G35" s="30" t="s">
        <v>43</v>
      </c>
      <c r="H35" s="24" t="s">
        <v>90</v>
      </c>
      <c r="I35" s="24" t="str">
        <f>D35</f>
        <v>Fechheimer</v>
      </c>
      <c r="J35" s="25" t="s">
        <v>90</v>
      </c>
      <c r="K35" s="25" t="str">
        <f>E35</f>
        <v>Trouser, Uniform, Female, Class B</v>
      </c>
      <c r="L35" s="25" t="s">
        <v>43</v>
      </c>
      <c r="M35" s="25">
        <v>1</v>
      </c>
      <c r="N35" s="25">
        <v>59</v>
      </c>
      <c r="O35" s="25">
        <v>39.99</v>
      </c>
      <c r="P35" s="26"/>
      <c r="Q35" s="26"/>
      <c r="R35" s="27" t="s">
        <v>82</v>
      </c>
      <c r="S35" s="27" t="str">
        <f t="shared" ref="S35:Y35" si="12">S31</f>
        <v>Tact Squad</v>
      </c>
      <c r="T35" s="27" t="str">
        <f t="shared" si="12"/>
        <v>7002NWE</v>
      </c>
      <c r="U35" s="27" t="str">
        <f t="shared" si="12"/>
        <v>4 pocket 100% poly Female  Trouser, Class B</v>
      </c>
      <c r="V35" s="27" t="str">
        <f t="shared" si="12"/>
        <v>PR</v>
      </c>
      <c r="W35" s="27">
        <f t="shared" si="12"/>
        <v>1</v>
      </c>
      <c r="X35" s="26">
        <f t="shared" si="12"/>
        <v>34.950000000000003</v>
      </c>
      <c r="Y35" s="26">
        <f t="shared" si="12"/>
        <v>23.99</v>
      </c>
      <c r="Z35" s="29"/>
    </row>
    <row r="36" spans="2:26" x14ac:dyDescent="0.35">
      <c r="B36" s="21" t="s">
        <v>91</v>
      </c>
      <c r="C36" s="22"/>
      <c r="D36" s="21"/>
      <c r="E36" s="22" t="s">
        <v>79</v>
      </c>
      <c r="F36" s="22" t="s">
        <v>45</v>
      </c>
      <c r="G36" s="30"/>
      <c r="H36" s="24" t="str">
        <f t="shared" ref="H36:M36" si="13">H35</f>
        <v>3900W</v>
      </c>
      <c r="I36" s="24" t="str">
        <f t="shared" si="13"/>
        <v>Fechheimer</v>
      </c>
      <c r="J36" s="25" t="str">
        <f t="shared" si="13"/>
        <v>3900W</v>
      </c>
      <c r="K36" s="25" t="str">
        <f t="shared" si="13"/>
        <v>Trouser, Uniform, Female, Class B</v>
      </c>
      <c r="L36" s="25" t="str">
        <f t="shared" si="13"/>
        <v>PR</v>
      </c>
      <c r="M36" s="25">
        <f t="shared" si="13"/>
        <v>1</v>
      </c>
      <c r="N36" s="25">
        <f>ROUND(N35*1.3,2)</f>
        <v>76.7</v>
      </c>
      <c r="O36" s="25">
        <f>ROUND(O35*1.3,2)</f>
        <v>51.99</v>
      </c>
      <c r="P36" s="26"/>
      <c r="Q36" s="26"/>
      <c r="R36" s="25" t="str">
        <f t="shared" ref="R36:W36" si="14">R35</f>
        <v>7002NWE</v>
      </c>
      <c r="S36" s="25" t="str">
        <f t="shared" si="14"/>
        <v>Tact Squad</v>
      </c>
      <c r="T36" s="25" t="str">
        <f t="shared" si="14"/>
        <v>7002NWE</v>
      </c>
      <c r="U36" s="25" t="str">
        <f t="shared" si="14"/>
        <v>4 pocket 100% poly Female  Trouser, Class B</v>
      </c>
      <c r="V36" s="25" t="str">
        <f t="shared" si="14"/>
        <v>PR</v>
      </c>
      <c r="W36" s="25">
        <f t="shared" si="14"/>
        <v>1</v>
      </c>
      <c r="X36" s="26">
        <f>X35*1.3</f>
        <v>45.435000000000002</v>
      </c>
      <c r="Y36" s="26">
        <f>Y35*1.3</f>
        <v>31.186999999999998</v>
      </c>
      <c r="Z36" s="28"/>
    </row>
    <row r="37" spans="2:26" x14ac:dyDescent="0.35">
      <c r="B37" s="21" t="s">
        <v>92</v>
      </c>
      <c r="C37" s="22" t="s">
        <v>93</v>
      </c>
      <c r="D37" s="21" t="s">
        <v>94</v>
      </c>
      <c r="E37" s="22" t="s">
        <v>95</v>
      </c>
      <c r="F37" s="22" t="s">
        <v>42</v>
      </c>
      <c r="G37" s="30" t="s">
        <v>43</v>
      </c>
      <c r="H37" s="24" t="str">
        <f>C37</f>
        <v>F 520155</v>
      </c>
      <c r="I37" s="24" t="str">
        <f>D37</f>
        <v>Propper</v>
      </c>
      <c r="J37" s="25" t="str">
        <f>C37</f>
        <v>F 520155</v>
      </c>
      <c r="K37" s="25" t="str">
        <f>E37</f>
        <v>Trouser, Uniform, Tactical, 100% ripstop cotton fabric, Unisex</v>
      </c>
      <c r="L37" s="25" t="s">
        <v>43</v>
      </c>
      <c r="M37" s="25">
        <v>1</v>
      </c>
      <c r="N37" s="25">
        <v>29.99</v>
      </c>
      <c r="O37" s="25">
        <v>29.99</v>
      </c>
      <c r="P37" s="26"/>
      <c r="Q37" s="26"/>
      <c r="R37" s="27" t="s">
        <v>96</v>
      </c>
      <c r="S37" s="27" t="s">
        <v>52</v>
      </c>
      <c r="T37" s="27" t="str">
        <f>T39</f>
        <v>T7512DN/T7512DNW</v>
      </c>
      <c r="U37" s="27" t="str">
        <f>U39</f>
        <v>Mens AND Womens  65/35 poly/cotton Ripstop Lightweight Tactical Trousers, 6 pockets</v>
      </c>
      <c r="V37" s="27" t="str">
        <f>V39</f>
        <v>PR</v>
      </c>
      <c r="W37" s="27">
        <v>1</v>
      </c>
      <c r="X37" s="26">
        <f>X39</f>
        <v>39.950000000000003</v>
      </c>
      <c r="Y37" s="26">
        <f>Y39</f>
        <v>23.99</v>
      </c>
      <c r="Z37" s="29"/>
    </row>
    <row r="38" spans="2:26" x14ac:dyDescent="0.35">
      <c r="B38" s="21" t="s">
        <v>97</v>
      </c>
      <c r="C38" s="22"/>
      <c r="D38" s="21"/>
      <c r="E38" s="22" t="s">
        <v>95</v>
      </c>
      <c r="F38" s="22" t="s">
        <v>45</v>
      </c>
      <c r="G38" s="30"/>
      <c r="H38" s="24" t="str">
        <f t="shared" ref="H38:O38" si="15">H37</f>
        <v>F 520155</v>
      </c>
      <c r="I38" s="24" t="str">
        <f t="shared" si="15"/>
        <v>Propper</v>
      </c>
      <c r="J38" s="25" t="str">
        <f t="shared" si="15"/>
        <v>F 520155</v>
      </c>
      <c r="K38" s="25" t="str">
        <f t="shared" si="15"/>
        <v>Trouser, Uniform, Tactical, 100% ripstop cotton fabric, Unisex</v>
      </c>
      <c r="L38" s="25" t="str">
        <f t="shared" si="15"/>
        <v>PR</v>
      </c>
      <c r="M38" s="25">
        <f t="shared" si="15"/>
        <v>1</v>
      </c>
      <c r="N38" s="25">
        <f t="shared" si="15"/>
        <v>29.99</v>
      </c>
      <c r="O38" s="25">
        <f t="shared" si="15"/>
        <v>29.99</v>
      </c>
      <c r="P38" s="26"/>
      <c r="Q38" s="26"/>
      <c r="R38" s="25" t="str">
        <f t="shared" ref="R38:W38" si="16">R37</f>
        <v>T7512DN/T7512DNW</v>
      </c>
      <c r="S38" s="25" t="str">
        <f t="shared" si="16"/>
        <v>Tact Squad</v>
      </c>
      <c r="T38" s="25" t="str">
        <f t="shared" si="16"/>
        <v>T7512DN/T7512DNW</v>
      </c>
      <c r="U38" s="25" t="str">
        <f t="shared" si="16"/>
        <v>Mens AND Womens  65/35 poly/cotton Ripstop Lightweight Tactical Trousers, 6 pockets</v>
      </c>
      <c r="V38" s="25" t="str">
        <f t="shared" si="16"/>
        <v>PR</v>
      </c>
      <c r="W38" s="25">
        <f t="shared" si="16"/>
        <v>1</v>
      </c>
      <c r="X38" s="26">
        <f>X37*1.3</f>
        <v>51.935000000000002</v>
      </c>
      <c r="Y38" s="26">
        <f>Y37*1.3</f>
        <v>31.186999999999998</v>
      </c>
      <c r="Z38" s="28"/>
    </row>
    <row r="39" spans="2:26" x14ac:dyDescent="0.35">
      <c r="B39" s="21" t="s">
        <v>98</v>
      </c>
      <c r="C39" s="22" t="s">
        <v>99</v>
      </c>
      <c r="D39" s="21" t="s">
        <v>94</v>
      </c>
      <c r="E39" s="22" t="s">
        <v>100</v>
      </c>
      <c r="F39" s="22" t="s">
        <v>42</v>
      </c>
      <c r="G39" s="30" t="s">
        <v>43</v>
      </c>
      <c r="H39" s="24" t="str">
        <f>C39</f>
        <v>F 520138</v>
      </c>
      <c r="I39" s="24" t="str">
        <f>D39</f>
        <v>Propper</v>
      </c>
      <c r="J39" s="25" t="str">
        <f>C39</f>
        <v>F 520138</v>
      </c>
      <c r="K39" s="25" t="str">
        <f>E39</f>
        <v>Trouser, Uniform, Tactical, 60/40 poly/cotton blend, Unisex</v>
      </c>
      <c r="L39" s="25" t="s">
        <v>43</v>
      </c>
      <c r="M39" s="25">
        <v>1</v>
      </c>
      <c r="N39" s="25">
        <v>29.99</v>
      </c>
      <c r="O39" s="25">
        <v>29.99</v>
      </c>
      <c r="P39" s="26"/>
      <c r="Q39" s="26"/>
      <c r="R39" s="27" t="s">
        <v>96</v>
      </c>
      <c r="S39" s="27" t="s">
        <v>52</v>
      </c>
      <c r="T39" s="27" t="s">
        <v>96</v>
      </c>
      <c r="U39" s="27" t="s">
        <v>101</v>
      </c>
      <c r="V39" s="27" t="s">
        <v>43</v>
      </c>
      <c r="W39" s="27">
        <v>1</v>
      </c>
      <c r="X39" s="26">
        <v>39.950000000000003</v>
      </c>
      <c r="Y39" s="26">
        <v>23.99</v>
      </c>
      <c r="Z39" s="29"/>
    </row>
    <row r="40" spans="2:26" x14ac:dyDescent="0.35">
      <c r="B40" s="21" t="s">
        <v>102</v>
      </c>
      <c r="C40" s="22"/>
      <c r="D40" s="21"/>
      <c r="E40" s="22" t="s">
        <v>100</v>
      </c>
      <c r="F40" s="22" t="s">
        <v>45</v>
      </c>
      <c r="G40" s="30"/>
      <c r="H40" s="24" t="str">
        <f t="shared" ref="H40:O40" si="17">H39</f>
        <v>F 520138</v>
      </c>
      <c r="I40" s="24" t="str">
        <f t="shared" si="17"/>
        <v>Propper</v>
      </c>
      <c r="J40" s="25" t="str">
        <f t="shared" si="17"/>
        <v>F 520138</v>
      </c>
      <c r="K40" s="25" t="str">
        <f t="shared" si="17"/>
        <v>Trouser, Uniform, Tactical, 60/40 poly/cotton blend, Unisex</v>
      </c>
      <c r="L40" s="25" t="str">
        <f t="shared" si="17"/>
        <v>PR</v>
      </c>
      <c r="M40" s="25">
        <f t="shared" si="17"/>
        <v>1</v>
      </c>
      <c r="N40" s="25">
        <f t="shared" si="17"/>
        <v>29.99</v>
      </c>
      <c r="O40" s="25">
        <f t="shared" si="17"/>
        <v>29.99</v>
      </c>
      <c r="P40" s="26"/>
      <c r="Q40" s="26"/>
      <c r="R40" s="25" t="str">
        <f t="shared" ref="R40:W40" si="18">R39</f>
        <v>T7512DN/T7512DNW</v>
      </c>
      <c r="S40" s="25" t="str">
        <f t="shared" si="18"/>
        <v>Tact Squad</v>
      </c>
      <c r="T40" s="25" t="str">
        <f t="shared" si="18"/>
        <v>T7512DN/T7512DNW</v>
      </c>
      <c r="U40" s="25" t="str">
        <f t="shared" si="18"/>
        <v>Mens AND Womens  65/35 poly/cotton Ripstop Lightweight Tactical Trousers, 6 pockets</v>
      </c>
      <c r="V40" s="25" t="str">
        <f t="shared" si="18"/>
        <v>PR</v>
      </c>
      <c r="W40" s="25">
        <f t="shared" si="18"/>
        <v>1</v>
      </c>
      <c r="X40" s="26">
        <f>X39*1.3</f>
        <v>51.935000000000002</v>
      </c>
      <c r="Y40" s="26">
        <f>Y39*1.3</f>
        <v>31.186999999999998</v>
      </c>
      <c r="Z40" s="28"/>
    </row>
    <row r="41" spans="2:26" x14ac:dyDescent="0.35">
      <c r="B41" s="21"/>
      <c r="C41" s="22"/>
      <c r="D41" s="21"/>
      <c r="E41" s="22"/>
      <c r="F41" s="22"/>
      <c r="G41" s="30"/>
      <c r="H41" s="24"/>
      <c r="I41" s="24"/>
      <c r="J41" s="25"/>
      <c r="K41" s="25"/>
      <c r="L41" s="25"/>
      <c r="M41" s="25"/>
      <c r="N41" s="25"/>
      <c r="O41" s="25"/>
      <c r="P41" s="26"/>
      <c r="Q41" s="26"/>
      <c r="R41" s="27"/>
      <c r="S41" s="27"/>
      <c r="T41" s="27"/>
      <c r="U41" s="27"/>
      <c r="V41" s="27"/>
      <c r="W41" s="27"/>
      <c r="X41" s="26"/>
      <c r="Y41" s="26"/>
      <c r="Z41" s="28"/>
    </row>
    <row r="42" spans="2:26" x14ac:dyDescent="0.35">
      <c r="B42" s="21"/>
      <c r="C42" s="22"/>
      <c r="D42" s="21"/>
      <c r="E42" s="35" t="s">
        <v>103</v>
      </c>
      <c r="F42" s="35"/>
      <c r="G42" s="30"/>
      <c r="H42" s="24"/>
      <c r="I42" s="24"/>
      <c r="J42" s="25"/>
      <c r="K42" s="25"/>
      <c r="L42" s="25"/>
      <c r="M42" s="25"/>
      <c r="N42" s="25"/>
      <c r="O42" s="25"/>
      <c r="P42" s="26"/>
      <c r="Q42" s="26"/>
      <c r="R42" s="27"/>
      <c r="S42" s="27"/>
      <c r="T42" s="27"/>
      <c r="U42" s="27"/>
      <c r="V42" s="27"/>
      <c r="W42" s="27"/>
      <c r="X42" s="26"/>
      <c r="Y42" s="26"/>
      <c r="Z42" s="28"/>
    </row>
    <row r="43" spans="2:26" x14ac:dyDescent="0.35">
      <c r="B43" s="21"/>
      <c r="C43" s="22"/>
      <c r="D43" s="21"/>
      <c r="E43" s="35"/>
      <c r="F43" s="35"/>
      <c r="G43" s="30"/>
      <c r="H43" s="24"/>
      <c r="I43" s="24"/>
      <c r="J43" s="25"/>
      <c r="K43" s="25"/>
      <c r="L43" s="25"/>
      <c r="M43" s="25"/>
      <c r="N43" s="25"/>
      <c r="O43" s="25"/>
      <c r="P43" s="26"/>
      <c r="Q43" s="26"/>
      <c r="R43" s="27"/>
      <c r="S43" s="27"/>
      <c r="T43" s="27"/>
      <c r="U43" s="27"/>
      <c r="V43" s="27"/>
      <c r="W43" s="27"/>
      <c r="X43" s="26"/>
      <c r="Y43" s="26"/>
      <c r="Z43" s="28"/>
    </row>
    <row r="44" spans="2:26" x14ac:dyDescent="0.35">
      <c r="B44" s="21" t="s">
        <v>104</v>
      </c>
      <c r="C44" s="22">
        <v>74003</v>
      </c>
      <c r="D44" s="21" t="s">
        <v>105</v>
      </c>
      <c r="E44" s="22" t="s">
        <v>106</v>
      </c>
      <c r="F44" s="22" t="s">
        <v>42</v>
      </c>
      <c r="G44" s="30" t="s">
        <v>43</v>
      </c>
      <c r="H44" s="36">
        <v>74003</v>
      </c>
      <c r="I44" s="24" t="s">
        <v>107</v>
      </c>
      <c r="J44" s="25">
        <v>74003</v>
      </c>
      <c r="K44" s="33" t="s">
        <v>108</v>
      </c>
      <c r="L44" s="25" t="s">
        <v>43</v>
      </c>
      <c r="M44" s="25">
        <v>1</v>
      </c>
      <c r="N44" s="25">
        <v>54.99</v>
      </c>
      <c r="O44" s="25"/>
      <c r="P44" s="26"/>
      <c r="Q44" s="26"/>
      <c r="R44" s="27" t="s">
        <v>96</v>
      </c>
      <c r="S44" s="27" t="s">
        <v>52</v>
      </c>
      <c r="T44" s="27" t="str">
        <f>R44</f>
        <v>T7512DN/T7512DNW</v>
      </c>
      <c r="U44" s="27" t="s">
        <v>101</v>
      </c>
      <c r="V44" s="27" t="s">
        <v>43</v>
      </c>
      <c r="W44" s="27">
        <v>1</v>
      </c>
      <c r="X44" s="26">
        <v>34.950000000000003</v>
      </c>
      <c r="Y44" s="26">
        <v>23.99</v>
      </c>
      <c r="Z44" s="29"/>
    </row>
    <row r="45" spans="2:26" x14ac:dyDescent="0.35">
      <c r="B45" s="21" t="s">
        <v>109</v>
      </c>
      <c r="C45" s="22"/>
      <c r="D45" s="21"/>
      <c r="E45" s="22" t="s">
        <v>106</v>
      </c>
      <c r="F45" s="22" t="s">
        <v>45</v>
      </c>
      <c r="G45" s="30"/>
      <c r="H45" s="24"/>
      <c r="I45" s="24"/>
      <c r="J45" s="25"/>
      <c r="K45" s="25"/>
      <c r="L45" s="25"/>
      <c r="M45" s="25"/>
      <c r="N45" s="25"/>
      <c r="O45" s="25"/>
      <c r="P45" s="26"/>
      <c r="Q45" s="26"/>
      <c r="R45" s="25" t="str">
        <f t="shared" ref="R45:W45" si="19">R44</f>
        <v>T7512DN/T7512DNW</v>
      </c>
      <c r="S45" s="25" t="str">
        <f t="shared" si="19"/>
        <v>Tact Squad</v>
      </c>
      <c r="T45" s="25" t="str">
        <f t="shared" si="19"/>
        <v>T7512DN/T7512DNW</v>
      </c>
      <c r="U45" s="25" t="str">
        <f t="shared" si="19"/>
        <v>Mens AND Womens  65/35 poly/cotton Ripstop Lightweight Tactical Trousers, 6 pockets</v>
      </c>
      <c r="V45" s="25" t="str">
        <f t="shared" si="19"/>
        <v>PR</v>
      </c>
      <c r="W45" s="25">
        <f t="shared" si="19"/>
        <v>1</v>
      </c>
      <c r="X45" s="26">
        <f>X44*1.3</f>
        <v>45.435000000000002</v>
      </c>
      <c r="Y45" s="26">
        <f>Y44*1.3</f>
        <v>31.186999999999998</v>
      </c>
      <c r="Z45" s="28"/>
    </row>
    <row r="46" spans="2:26" x14ac:dyDescent="0.35">
      <c r="B46" s="21"/>
      <c r="C46" s="22"/>
      <c r="D46" s="21"/>
      <c r="E46" s="22"/>
      <c r="F46" s="22"/>
      <c r="G46" s="30"/>
      <c r="H46" s="24"/>
      <c r="I46" s="24"/>
      <c r="J46" s="25"/>
      <c r="K46" s="25"/>
      <c r="L46" s="25"/>
      <c r="M46" s="25"/>
      <c r="N46" s="25"/>
      <c r="O46" s="25"/>
      <c r="P46" s="26"/>
      <c r="Q46" s="26"/>
      <c r="R46" s="27"/>
      <c r="S46" s="27"/>
      <c r="T46" s="27"/>
      <c r="U46" s="27"/>
      <c r="V46" s="27"/>
      <c r="W46" s="27"/>
      <c r="X46" s="26"/>
      <c r="Y46" s="26"/>
      <c r="Z46" s="28"/>
    </row>
    <row r="47" spans="2:26" x14ac:dyDescent="0.35">
      <c r="B47" s="21"/>
      <c r="C47" s="22"/>
      <c r="D47" s="21"/>
      <c r="E47" s="22" t="s">
        <v>110</v>
      </c>
      <c r="F47" s="22"/>
      <c r="G47" s="30"/>
      <c r="H47" s="24"/>
      <c r="I47" s="24"/>
      <c r="J47" s="25"/>
      <c r="K47" s="25"/>
      <c r="L47" s="25"/>
      <c r="M47" s="25"/>
      <c r="N47" s="25"/>
      <c r="O47" s="25"/>
      <c r="P47" s="26"/>
      <c r="Q47" s="26"/>
      <c r="R47" s="27"/>
      <c r="S47" s="27"/>
      <c r="T47" s="27"/>
      <c r="U47" s="27"/>
      <c r="V47" s="27"/>
      <c r="W47" s="27"/>
      <c r="X47" s="26"/>
      <c r="Y47" s="26"/>
      <c r="Z47" s="28"/>
    </row>
    <row r="48" spans="2:26" x14ac:dyDescent="0.35">
      <c r="B48" s="21"/>
      <c r="C48" s="22"/>
      <c r="D48" s="21"/>
      <c r="E48" s="22"/>
      <c r="F48" s="22"/>
      <c r="G48" s="30"/>
      <c r="H48" s="24"/>
      <c r="I48" s="24"/>
      <c r="J48" s="25"/>
      <c r="K48" s="25"/>
      <c r="L48" s="25"/>
      <c r="M48" s="25"/>
      <c r="N48" s="25"/>
      <c r="O48" s="25"/>
      <c r="P48" s="26"/>
      <c r="Q48" s="26"/>
      <c r="R48" s="27"/>
      <c r="S48" s="27"/>
      <c r="T48" s="27"/>
      <c r="U48" s="27"/>
      <c r="V48" s="27"/>
      <c r="W48" s="27"/>
      <c r="X48" s="26"/>
      <c r="Y48" s="26"/>
      <c r="Z48" s="28"/>
    </row>
    <row r="49" spans="2:26" x14ac:dyDescent="0.35">
      <c r="B49" s="21" t="s">
        <v>111</v>
      </c>
      <c r="C49" s="37" t="s">
        <v>112</v>
      </c>
      <c r="D49" s="21" t="s">
        <v>113</v>
      </c>
      <c r="E49" s="22" t="s">
        <v>114</v>
      </c>
      <c r="F49" s="22" t="s">
        <v>42</v>
      </c>
      <c r="G49" s="30" t="s">
        <v>43</v>
      </c>
      <c r="H49" s="24"/>
      <c r="I49" s="24"/>
      <c r="J49" s="25"/>
      <c r="K49" s="25" t="s">
        <v>115</v>
      </c>
      <c r="L49" s="25"/>
      <c r="M49" s="25"/>
      <c r="N49" s="25"/>
      <c r="O49" s="25"/>
      <c r="P49" s="26"/>
      <c r="Q49" s="26"/>
      <c r="R49" s="27"/>
      <c r="S49" s="27"/>
      <c r="T49" s="27"/>
      <c r="U49" s="27"/>
      <c r="V49" s="27"/>
      <c r="W49" s="27"/>
      <c r="X49" s="26"/>
      <c r="Y49" s="26"/>
      <c r="Z49" s="28"/>
    </row>
    <row r="50" spans="2:26" x14ac:dyDescent="0.35">
      <c r="B50" s="21" t="s">
        <v>116</v>
      </c>
      <c r="C50" s="22"/>
      <c r="D50" s="21"/>
      <c r="E50" s="22" t="s">
        <v>114</v>
      </c>
      <c r="F50" s="22" t="s">
        <v>45</v>
      </c>
      <c r="G50" s="30"/>
      <c r="H50" s="24"/>
      <c r="I50" s="24"/>
      <c r="J50" s="25"/>
      <c r="K50" s="25"/>
      <c r="L50" s="25"/>
      <c r="M50" s="25"/>
      <c r="N50" s="25"/>
      <c r="O50" s="25"/>
      <c r="P50" s="26"/>
      <c r="Q50" s="26"/>
      <c r="R50" s="27"/>
      <c r="S50" s="27"/>
      <c r="T50" s="27"/>
      <c r="U50" s="27"/>
      <c r="V50" s="27"/>
      <c r="W50" s="27"/>
      <c r="X50" s="26"/>
      <c r="Y50" s="26"/>
      <c r="Z50" s="28"/>
    </row>
    <row r="51" spans="2:26" x14ac:dyDescent="0.35">
      <c r="B51" s="21" t="s">
        <v>117</v>
      </c>
      <c r="C51" s="37" t="s">
        <v>118</v>
      </c>
      <c r="D51" s="21" t="s">
        <v>113</v>
      </c>
      <c r="E51" s="22" t="s">
        <v>119</v>
      </c>
      <c r="F51" s="22" t="s">
        <v>42</v>
      </c>
      <c r="G51" s="30" t="s">
        <v>43</v>
      </c>
      <c r="H51" s="24"/>
      <c r="I51" s="24"/>
      <c r="J51" s="25"/>
      <c r="K51" s="25" t="s">
        <v>115</v>
      </c>
      <c r="L51" s="25"/>
      <c r="M51" s="25"/>
      <c r="N51" s="25"/>
      <c r="O51" s="25"/>
      <c r="P51" s="26"/>
      <c r="Q51" s="26"/>
      <c r="R51" s="27"/>
      <c r="S51" s="27"/>
      <c r="T51" s="27"/>
      <c r="U51" s="27"/>
      <c r="V51" s="27"/>
      <c r="W51" s="27"/>
      <c r="X51" s="26"/>
      <c r="Y51" s="26"/>
      <c r="Z51" s="28"/>
    </row>
    <row r="52" spans="2:26" x14ac:dyDescent="0.35">
      <c r="B52" s="21" t="s">
        <v>120</v>
      </c>
      <c r="C52" s="22"/>
      <c r="D52" s="21"/>
      <c r="E52" s="22" t="s">
        <v>119</v>
      </c>
      <c r="F52" s="22" t="s">
        <v>45</v>
      </c>
      <c r="G52" s="30"/>
      <c r="H52" s="24"/>
      <c r="I52" s="24"/>
      <c r="J52" s="25"/>
      <c r="K52" s="25"/>
      <c r="L52" s="25"/>
      <c r="M52" s="25"/>
      <c r="N52" s="25"/>
      <c r="O52" s="25"/>
      <c r="P52" s="26"/>
      <c r="Q52" s="26"/>
      <c r="R52" s="27"/>
      <c r="S52" s="27"/>
      <c r="T52" s="27"/>
      <c r="U52" s="27"/>
      <c r="V52" s="27"/>
      <c r="W52" s="27"/>
      <c r="X52" s="26"/>
      <c r="Y52" s="26"/>
      <c r="Z52" s="28"/>
    </row>
    <row r="53" spans="2:26" x14ac:dyDescent="0.35">
      <c r="B53" s="21" t="s">
        <v>121</v>
      </c>
      <c r="C53" s="22">
        <v>39305</v>
      </c>
      <c r="D53" s="21" t="s">
        <v>60</v>
      </c>
      <c r="E53" s="22" t="s">
        <v>122</v>
      </c>
      <c r="F53" s="22" t="s">
        <v>42</v>
      </c>
      <c r="G53" s="30" t="s">
        <v>43</v>
      </c>
      <c r="H53" s="24">
        <f>C53</f>
        <v>39305</v>
      </c>
      <c r="I53" s="24" t="s">
        <v>123</v>
      </c>
      <c r="J53" s="25" t="s">
        <v>124</v>
      </c>
      <c r="K53" s="25" t="str">
        <f>E53</f>
        <v>Trouser, Law Enforcement, Cargo, Male, 70/28 poly/rayon blend</v>
      </c>
      <c r="L53" s="25" t="s">
        <v>43</v>
      </c>
      <c r="M53" s="25">
        <v>1</v>
      </c>
      <c r="N53" s="25">
        <v>117</v>
      </c>
      <c r="O53" s="25">
        <v>67.989999999999995</v>
      </c>
      <c r="P53" s="26"/>
      <c r="Q53" s="26"/>
      <c r="R53" s="27"/>
      <c r="S53" s="27"/>
      <c r="T53" s="27"/>
      <c r="U53" s="27"/>
      <c r="V53" s="27"/>
      <c r="W53" s="27"/>
      <c r="X53" s="26"/>
      <c r="Y53" s="26"/>
      <c r="Z53" s="28"/>
    </row>
    <row r="54" spans="2:26" x14ac:dyDescent="0.35">
      <c r="B54" s="21" t="s">
        <v>125</v>
      </c>
      <c r="C54" s="22"/>
      <c r="D54" s="21"/>
      <c r="E54" s="22" t="s">
        <v>122</v>
      </c>
      <c r="F54" s="22" t="s">
        <v>45</v>
      </c>
      <c r="G54" s="30"/>
      <c r="H54" s="24"/>
      <c r="I54" s="24"/>
      <c r="J54" s="25"/>
      <c r="K54" s="25"/>
      <c r="L54" s="25"/>
      <c r="M54" s="25"/>
      <c r="N54" s="25"/>
      <c r="O54" s="25"/>
      <c r="P54" s="26"/>
      <c r="Q54" s="26"/>
      <c r="R54" s="27"/>
      <c r="S54" s="27"/>
      <c r="T54" s="27"/>
      <c r="U54" s="27"/>
      <c r="V54" s="27"/>
      <c r="W54" s="27"/>
      <c r="X54" s="26"/>
      <c r="Y54" s="26"/>
      <c r="Z54" s="28"/>
    </row>
    <row r="55" spans="2:26" x14ac:dyDescent="0.35">
      <c r="B55" s="21" t="s">
        <v>126</v>
      </c>
      <c r="C55" s="22">
        <v>39355</v>
      </c>
      <c r="D55" s="21" t="s">
        <v>60</v>
      </c>
      <c r="E55" s="22" t="s">
        <v>127</v>
      </c>
      <c r="F55" s="22" t="s">
        <v>42</v>
      </c>
      <c r="G55" s="30" t="s">
        <v>43</v>
      </c>
      <c r="H55" s="24" t="s">
        <v>128</v>
      </c>
      <c r="I55" s="24" t="s">
        <v>123</v>
      </c>
      <c r="J55" s="25" t="s">
        <v>129</v>
      </c>
      <c r="K55" s="25" t="str">
        <f>E55</f>
        <v>Trouser, Law Enforcement, Cargo, Female, 70/28 poly/rayon blend</v>
      </c>
      <c r="L55" s="25"/>
      <c r="M55" s="25">
        <v>1</v>
      </c>
      <c r="N55" s="25">
        <v>117</v>
      </c>
      <c r="O55" s="25">
        <v>67.989999999999995</v>
      </c>
      <c r="P55" s="26"/>
      <c r="Q55" s="26"/>
      <c r="R55" s="27"/>
      <c r="S55" s="27"/>
      <c r="T55" s="27"/>
      <c r="U55" s="27"/>
      <c r="V55" s="27"/>
      <c r="W55" s="27"/>
      <c r="X55" s="26"/>
      <c r="Y55" s="26"/>
      <c r="Z55" s="28"/>
    </row>
    <row r="56" spans="2:26" x14ac:dyDescent="0.35">
      <c r="B56" s="21" t="s">
        <v>130</v>
      </c>
      <c r="C56" s="22"/>
      <c r="D56" s="21"/>
      <c r="E56" s="22" t="s">
        <v>127</v>
      </c>
      <c r="F56" s="22" t="s">
        <v>45</v>
      </c>
      <c r="H56" s="24"/>
      <c r="I56" s="24"/>
      <c r="J56" s="25"/>
      <c r="K56" s="25"/>
      <c r="L56" s="25"/>
      <c r="M56" s="25"/>
      <c r="N56" s="25"/>
      <c r="O56" s="25"/>
      <c r="P56" s="26"/>
      <c r="Q56" s="26"/>
      <c r="R56" s="27"/>
      <c r="S56" s="27"/>
      <c r="T56" s="27"/>
      <c r="U56" s="27"/>
      <c r="V56" s="27"/>
      <c r="W56" s="27"/>
      <c r="X56" s="26"/>
      <c r="Y56" s="26"/>
      <c r="Z56" s="28"/>
    </row>
    <row r="57" spans="2:26" x14ac:dyDescent="0.35">
      <c r="B57" s="21" t="s">
        <v>131</v>
      </c>
      <c r="C57" s="22">
        <v>47305</v>
      </c>
      <c r="D57" s="21" t="s">
        <v>132</v>
      </c>
      <c r="E57" s="22" t="s">
        <v>133</v>
      </c>
      <c r="F57" s="22" t="s">
        <v>134</v>
      </c>
      <c r="G57" s="21" t="s">
        <v>43</v>
      </c>
      <c r="H57" s="24">
        <v>47305</v>
      </c>
      <c r="I57" s="24" t="str">
        <f>D57</f>
        <v>Flying Cross</v>
      </c>
      <c r="J57" s="25" t="s">
        <v>135</v>
      </c>
      <c r="K57" s="25" t="str">
        <f>E57</f>
        <v>Trouser, Freedom-flex waistband, 65/35 poly/cotton, OD  Green</v>
      </c>
      <c r="L57" s="25"/>
      <c r="M57" s="25">
        <v>1</v>
      </c>
      <c r="N57" s="25">
        <v>99</v>
      </c>
      <c r="O57" s="25">
        <v>59.99</v>
      </c>
      <c r="P57" s="26"/>
      <c r="Q57" s="26"/>
      <c r="R57" s="27"/>
      <c r="S57" s="27"/>
      <c r="T57" s="27"/>
      <c r="U57" s="27"/>
      <c r="V57" s="27"/>
      <c r="W57" s="27"/>
      <c r="X57" s="26"/>
      <c r="Y57" s="26"/>
      <c r="Z57" s="28"/>
    </row>
    <row r="58" spans="2:26" x14ac:dyDescent="0.35">
      <c r="B58" s="21" t="s">
        <v>136</v>
      </c>
      <c r="C58" s="22"/>
      <c r="D58" s="21"/>
      <c r="E58" s="22" t="s">
        <v>133</v>
      </c>
      <c r="F58" s="22" t="s">
        <v>45</v>
      </c>
      <c r="G58" s="21" t="s">
        <v>43</v>
      </c>
      <c r="H58" s="24"/>
      <c r="I58" s="24"/>
      <c r="J58" s="25"/>
      <c r="K58" s="25"/>
      <c r="L58" s="25"/>
      <c r="M58" s="25"/>
      <c r="N58" s="25"/>
      <c r="O58" s="25"/>
      <c r="P58" s="26"/>
      <c r="Q58" s="26"/>
      <c r="R58" s="27"/>
      <c r="S58" s="27"/>
      <c r="T58" s="27"/>
      <c r="U58" s="27"/>
      <c r="V58" s="27"/>
      <c r="W58" s="27"/>
      <c r="X58" s="26"/>
      <c r="Y58" s="26"/>
      <c r="Z58" s="28"/>
    </row>
    <row r="59" spans="2:26" x14ac:dyDescent="0.35">
      <c r="B59" s="21"/>
      <c r="C59" s="22"/>
      <c r="D59" s="21"/>
      <c r="E59" s="22"/>
      <c r="F59" s="22"/>
      <c r="G59" s="21"/>
      <c r="H59" s="24"/>
      <c r="I59" s="24"/>
      <c r="J59" s="25"/>
      <c r="K59" s="25"/>
      <c r="L59" s="25"/>
      <c r="M59" s="25"/>
      <c r="N59" s="25"/>
      <c r="O59" s="25"/>
      <c r="P59" s="26"/>
      <c r="Q59" s="26"/>
      <c r="R59" s="27"/>
      <c r="S59" s="27"/>
      <c r="T59" s="27"/>
      <c r="U59" s="27"/>
      <c r="V59" s="27"/>
      <c r="W59" s="27"/>
      <c r="X59" s="26"/>
      <c r="Y59" s="26"/>
      <c r="Z59" s="28"/>
    </row>
    <row r="60" spans="2:26" x14ac:dyDescent="0.35">
      <c r="B60" s="21"/>
      <c r="C60" s="22"/>
      <c r="D60" s="21"/>
      <c r="E60" s="22" t="s">
        <v>137</v>
      </c>
      <c r="F60" s="22"/>
      <c r="G60" s="21"/>
      <c r="H60" s="24"/>
      <c r="I60" s="24"/>
      <c r="J60" s="25"/>
      <c r="K60" s="25"/>
      <c r="L60" s="25"/>
      <c r="M60" s="25"/>
      <c r="N60" s="25"/>
      <c r="O60" s="25"/>
      <c r="P60" s="26"/>
      <c r="Q60" s="26"/>
      <c r="R60" s="27"/>
      <c r="S60" s="27"/>
      <c r="T60" s="27"/>
      <c r="U60" s="27"/>
      <c r="V60" s="27"/>
      <c r="W60" s="27"/>
      <c r="X60" s="26"/>
      <c r="Y60" s="26"/>
      <c r="Z60" s="28"/>
    </row>
    <row r="61" spans="2:26" x14ac:dyDescent="0.35">
      <c r="B61" s="21"/>
      <c r="C61" s="22"/>
      <c r="D61" s="21"/>
      <c r="E61" s="22"/>
      <c r="F61" s="22"/>
      <c r="G61" s="21"/>
      <c r="H61" s="24"/>
      <c r="I61" s="24"/>
      <c r="J61" s="25"/>
      <c r="K61" s="25"/>
      <c r="L61" s="25"/>
      <c r="M61" s="25"/>
      <c r="N61" s="25"/>
      <c r="O61" s="25"/>
      <c r="P61" s="26"/>
      <c r="Q61" s="26"/>
      <c r="R61" s="27"/>
      <c r="S61" s="27"/>
      <c r="T61" s="27"/>
      <c r="U61" s="27"/>
      <c r="V61" s="27"/>
      <c r="W61" s="27"/>
      <c r="X61" s="26"/>
      <c r="Y61" s="26"/>
      <c r="Z61" s="28"/>
    </row>
    <row r="62" spans="2:26" x14ac:dyDescent="0.35">
      <c r="B62" s="21" t="s">
        <v>138</v>
      </c>
      <c r="C62" s="22" t="s">
        <v>139</v>
      </c>
      <c r="D62" s="21" t="s">
        <v>140</v>
      </c>
      <c r="E62" s="22" t="s">
        <v>141</v>
      </c>
      <c r="F62" s="22" t="s">
        <v>42</v>
      </c>
      <c r="G62" s="21" t="s">
        <v>43</v>
      </c>
      <c r="H62" s="24" t="s">
        <v>142</v>
      </c>
      <c r="I62" s="24" t="s">
        <v>123</v>
      </c>
      <c r="J62" s="25"/>
      <c r="K62" s="25" t="s">
        <v>143</v>
      </c>
      <c r="L62" s="25" t="s">
        <v>43</v>
      </c>
      <c r="M62" s="25">
        <v>1</v>
      </c>
      <c r="N62" s="25">
        <v>112</v>
      </c>
      <c r="O62" s="25">
        <f>ROUND(N62*0.68,2)</f>
        <v>76.16</v>
      </c>
      <c r="P62" s="26"/>
      <c r="Q62" s="26"/>
      <c r="R62" s="27" t="s">
        <v>144</v>
      </c>
      <c r="S62" s="32" t="s">
        <v>123</v>
      </c>
      <c r="T62" s="27" t="str">
        <f>R62</f>
        <v>OHP-MP-WFL</v>
      </c>
      <c r="U62" s="33" t="s">
        <v>145</v>
      </c>
      <c r="V62" s="27" t="s">
        <v>43</v>
      </c>
      <c r="W62" s="27">
        <v>1</v>
      </c>
      <c r="X62" s="26">
        <v>122</v>
      </c>
      <c r="Y62" s="26">
        <v>82.96</v>
      </c>
      <c r="Z62" s="26"/>
    </row>
    <row r="63" spans="2:26" x14ac:dyDescent="0.35">
      <c r="B63" s="21" t="s">
        <v>146</v>
      </c>
      <c r="E63" s="38" t="s">
        <v>141</v>
      </c>
      <c r="F63" s="39" t="s">
        <v>45</v>
      </c>
      <c r="H63" s="24" t="str">
        <f>H62</f>
        <v>OHP-MP-NFL</v>
      </c>
      <c r="I63" s="32" t="s">
        <v>123</v>
      </c>
      <c r="J63" s="25"/>
      <c r="K63" s="25" t="s">
        <v>143</v>
      </c>
      <c r="L63" s="25" t="s">
        <v>43</v>
      </c>
      <c r="M63" s="25">
        <v>1</v>
      </c>
      <c r="N63" s="25">
        <v>112</v>
      </c>
      <c r="O63" s="25">
        <f>ROUND(N63*0.68,2)</f>
        <v>76.16</v>
      </c>
      <c r="P63" s="26"/>
      <c r="Q63" s="26"/>
      <c r="R63" s="27" t="str">
        <f>R62</f>
        <v>OHP-MP-WFL</v>
      </c>
      <c r="S63" s="27" t="str">
        <f>S62</f>
        <v>Fechheimer or equal</v>
      </c>
      <c r="T63" s="27" t="str">
        <f>R63</f>
        <v>OHP-MP-WFL</v>
      </c>
      <c r="U63" s="27" t="str">
        <f>U62</f>
        <v>Trouser, Uniform, Male, Class A, 55% Dacron, 45% wool WITH Flex &amp; Lintrak</v>
      </c>
      <c r="V63" s="27" t="s">
        <v>43</v>
      </c>
      <c r="W63" s="27">
        <v>1</v>
      </c>
      <c r="X63" s="26">
        <f>X62*1.3</f>
        <v>158.6</v>
      </c>
      <c r="Y63" s="26">
        <v>82.96</v>
      </c>
      <c r="Z63" s="28"/>
    </row>
    <row r="64" spans="2:26" x14ac:dyDescent="0.35">
      <c r="B64" s="21" t="s">
        <v>147</v>
      </c>
      <c r="C64" s="39" t="s">
        <v>139</v>
      </c>
      <c r="D64" s="40" t="s">
        <v>140</v>
      </c>
      <c r="E64" s="39" t="s">
        <v>148</v>
      </c>
      <c r="F64" s="22" t="s">
        <v>42</v>
      </c>
      <c r="G64" s="21" t="s">
        <v>43</v>
      </c>
      <c r="H64" s="24"/>
      <c r="I64" s="24"/>
      <c r="J64" s="25"/>
      <c r="K64" s="25" t="s">
        <v>149</v>
      </c>
      <c r="L64" s="25"/>
      <c r="M64" s="25"/>
      <c r="N64" s="25"/>
      <c r="O64" s="25"/>
      <c r="P64" s="26"/>
      <c r="Q64" s="26"/>
      <c r="R64" s="27"/>
      <c r="S64" s="27"/>
      <c r="T64" s="27"/>
      <c r="U64" s="27"/>
      <c r="V64" s="27"/>
      <c r="W64" s="27"/>
      <c r="X64" s="26"/>
      <c r="Y64" s="26"/>
      <c r="Z64" s="28"/>
    </row>
    <row r="65" spans="2:26" x14ac:dyDescent="0.35">
      <c r="B65" s="21" t="s">
        <v>150</v>
      </c>
      <c r="C65" s="39"/>
      <c r="D65" s="40"/>
      <c r="E65" s="39" t="s">
        <v>148</v>
      </c>
      <c r="F65" s="39" t="s">
        <v>45</v>
      </c>
      <c r="G65" s="40"/>
      <c r="H65" s="24"/>
      <c r="I65" s="24"/>
      <c r="J65" s="25"/>
      <c r="K65" s="25" t="s">
        <v>149</v>
      </c>
      <c r="L65" s="25"/>
      <c r="M65" s="25"/>
      <c r="N65" s="25"/>
      <c r="O65" s="25"/>
      <c r="P65" s="26"/>
      <c r="Q65" s="26"/>
      <c r="R65" s="27"/>
      <c r="S65" s="27"/>
      <c r="T65" s="27"/>
      <c r="U65" s="27"/>
      <c r="V65" s="27"/>
      <c r="W65" s="27"/>
      <c r="X65" s="26"/>
      <c r="Y65" s="26"/>
      <c r="Z65" s="28"/>
    </row>
    <row r="66" spans="2:26" x14ac:dyDescent="0.35">
      <c r="B66" s="21"/>
      <c r="C66" s="22"/>
      <c r="D66" s="21"/>
      <c r="E66" s="22"/>
      <c r="F66" s="22"/>
      <c r="G66" s="21"/>
      <c r="H66" s="24"/>
      <c r="I66" s="24"/>
      <c r="J66" s="25"/>
      <c r="K66" s="25"/>
      <c r="L66" s="25"/>
      <c r="M66" s="25"/>
      <c r="N66" s="25"/>
      <c r="O66" s="25"/>
      <c r="P66" s="26"/>
      <c r="Q66" s="26"/>
      <c r="R66" s="27"/>
      <c r="S66" s="27"/>
      <c r="T66" s="27"/>
      <c r="U66" s="27"/>
      <c r="V66" s="27"/>
      <c r="W66" s="27"/>
      <c r="X66" s="26"/>
      <c r="Y66" s="26"/>
      <c r="Z66" s="28"/>
    </row>
    <row r="67" spans="2:26" x14ac:dyDescent="0.35">
      <c r="B67" s="21"/>
      <c r="C67" s="22"/>
      <c r="D67" s="21"/>
      <c r="E67" s="21" t="s">
        <v>151</v>
      </c>
      <c r="F67" s="21"/>
      <c r="G67" s="21"/>
      <c r="H67" s="24"/>
      <c r="I67" s="24"/>
      <c r="J67" s="25"/>
      <c r="K67" s="25"/>
      <c r="L67" s="25"/>
      <c r="M67" s="25"/>
      <c r="N67" s="25"/>
      <c r="O67" s="25"/>
      <c r="P67" s="26"/>
      <c r="Q67" s="26"/>
      <c r="R67" s="27"/>
      <c r="S67" s="27"/>
      <c r="T67" s="27"/>
      <c r="U67" s="27"/>
      <c r="V67" s="27"/>
      <c r="W67" s="27"/>
      <c r="X67" s="26"/>
      <c r="Y67" s="26"/>
      <c r="Z67" s="28"/>
    </row>
    <row r="68" spans="2:26" x14ac:dyDescent="0.35">
      <c r="B68" s="21"/>
      <c r="C68" s="22"/>
      <c r="D68" s="21"/>
      <c r="E68" s="21"/>
      <c r="F68" s="21"/>
      <c r="G68" s="21"/>
      <c r="H68" s="24"/>
      <c r="I68" s="24"/>
      <c r="J68" s="25"/>
      <c r="K68" s="25"/>
      <c r="L68" s="25"/>
      <c r="M68" s="25"/>
      <c r="N68" s="25"/>
      <c r="O68" s="25"/>
      <c r="P68" s="26"/>
      <c r="Q68" s="26"/>
      <c r="R68" s="27"/>
      <c r="S68" s="27"/>
      <c r="T68" s="27"/>
      <c r="U68" s="27"/>
      <c r="V68" s="27"/>
      <c r="W68" s="27"/>
      <c r="X68" s="26"/>
      <c r="Y68" s="26"/>
      <c r="Z68" s="28"/>
    </row>
    <row r="69" spans="2:26" x14ac:dyDescent="0.35">
      <c r="B69" s="21" t="s">
        <v>152</v>
      </c>
      <c r="C69" s="22" t="s">
        <v>153</v>
      </c>
      <c r="D69" s="21" t="s">
        <v>113</v>
      </c>
      <c r="E69" s="38" t="s">
        <v>154</v>
      </c>
      <c r="F69" s="22" t="s">
        <v>42</v>
      </c>
      <c r="G69" s="21" t="s">
        <v>43</v>
      </c>
      <c r="H69" s="24" t="str">
        <f>C69</f>
        <v>NP-2101</v>
      </c>
      <c r="I69" s="24" t="str">
        <f>D69</f>
        <v>Horace Small</v>
      </c>
      <c r="J69" s="25" t="str">
        <f>C69</f>
        <v>NP-2101</v>
      </c>
      <c r="K69" s="25" t="str">
        <f>E69</f>
        <v>Trouser, Dress, Male</v>
      </c>
      <c r="L69" s="25" t="s">
        <v>155</v>
      </c>
      <c r="M69" s="25">
        <v>1</v>
      </c>
      <c r="N69" s="25">
        <v>120.4</v>
      </c>
      <c r="O69" s="25">
        <v>75</v>
      </c>
      <c r="P69" s="26"/>
      <c r="Q69" s="26"/>
      <c r="R69" s="27"/>
      <c r="S69" s="27"/>
      <c r="T69" s="27"/>
      <c r="U69" s="27"/>
      <c r="V69" s="27"/>
      <c r="W69" s="27"/>
      <c r="X69" s="26"/>
      <c r="Y69" s="26"/>
      <c r="Z69" s="28"/>
    </row>
    <row r="70" spans="2:26" x14ac:dyDescent="0.35">
      <c r="B70" s="21" t="s">
        <v>156</v>
      </c>
      <c r="C70" s="22"/>
      <c r="D70" s="21"/>
      <c r="E70" s="41" t="s">
        <v>154</v>
      </c>
      <c r="F70" s="22" t="s">
        <v>45</v>
      </c>
      <c r="G70" s="21"/>
      <c r="H70" s="24" t="str">
        <f>H69</f>
        <v>NP-2101</v>
      </c>
      <c r="I70" s="24" t="str">
        <f>I69</f>
        <v>Horace Small</v>
      </c>
      <c r="J70" s="25" t="str">
        <f>J69</f>
        <v>NP-2101</v>
      </c>
      <c r="K70" s="25" t="str">
        <f>K69</f>
        <v>Trouser, Dress, Male</v>
      </c>
      <c r="L70" s="25" t="str">
        <f>L69</f>
        <v>EA</v>
      </c>
      <c r="M70" s="25">
        <v>1</v>
      </c>
      <c r="N70" s="25">
        <v>120.4</v>
      </c>
      <c r="O70" s="25">
        <v>75</v>
      </c>
      <c r="P70" s="26"/>
      <c r="Q70" s="26"/>
      <c r="R70" s="27"/>
      <c r="S70" s="27"/>
      <c r="T70" s="27"/>
      <c r="U70" s="27"/>
      <c r="V70" s="27"/>
      <c r="W70" s="27"/>
      <c r="X70" s="26"/>
      <c r="Y70" s="26"/>
      <c r="Z70" s="28"/>
    </row>
    <row r="71" spans="2:26" x14ac:dyDescent="0.35">
      <c r="B71" s="21" t="s">
        <v>157</v>
      </c>
      <c r="C71" s="22" t="s">
        <v>158</v>
      </c>
      <c r="D71" s="21" t="s">
        <v>113</v>
      </c>
      <c r="E71" s="22" t="s">
        <v>159</v>
      </c>
      <c r="F71" s="22" t="s">
        <v>42</v>
      </c>
      <c r="G71" s="21" t="s">
        <v>43</v>
      </c>
      <c r="H71" s="24" t="str">
        <f>C71</f>
        <v>NP-2105</v>
      </c>
      <c r="I71" s="24" t="str">
        <f>D71</f>
        <v>Horace Small</v>
      </c>
      <c r="J71" s="25" t="str">
        <f>C71</f>
        <v>NP-2105</v>
      </c>
      <c r="K71" s="25" t="str">
        <f>E71</f>
        <v>Trouser, Dress, Female</v>
      </c>
      <c r="L71" s="25" t="s">
        <v>155</v>
      </c>
      <c r="M71" s="25">
        <v>1</v>
      </c>
      <c r="N71" s="25">
        <v>120.4</v>
      </c>
      <c r="O71" s="25">
        <v>79</v>
      </c>
      <c r="P71" s="26"/>
      <c r="Q71" s="26"/>
      <c r="R71" s="27"/>
      <c r="S71" s="27"/>
      <c r="T71" s="27"/>
      <c r="U71" s="27"/>
      <c r="V71" s="27"/>
      <c r="W71" s="27"/>
      <c r="X71" s="26"/>
      <c r="Y71" s="26"/>
      <c r="Z71" s="28"/>
    </row>
    <row r="72" spans="2:26" x14ac:dyDescent="0.35">
      <c r="B72" s="21" t="s">
        <v>160</v>
      </c>
      <c r="C72" s="22"/>
      <c r="D72" s="21"/>
      <c r="E72" s="22" t="s">
        <v>159</v>
      </c>
      <c r="F72" s="22" t="s">
        <v>45</v>
      </c>
      <c r="G72" s="21"/>
      <c r="H72" s="24" t="str">
        <f>H71</f>
        <v>NP-2105</v>
      </c>
      <c r="I72" s="24" t="str">
        <f>I71</f>
        <v>Horace Small</v>
      </c>
      <c r="J72" s="25" t="str">
        <f>J71</f>
        <v>NP-2105</v>
      </c>
      <c r="K72" s="25" t="str">
        <f>K71</f>
        <v>Trouser, Dress, Female</v>
      </c>
      <c r="L72" s="25" t="str">
        <f>L71</f>
        <v>EA</v>
      </c>
      <c r="M72" s="25">
        <v>1</v>
      </c>
      <c r="N72" s="25">
        <v>120.4</v>
      </c>
      <c r="O72" s="25">
        <v>79</v>
      </c>
      <c r="P72" s="26"/>
      <c r="Q72" s="26"/>
      <c r="R72" s="27"/>
      <c r="S72" s="27"/>
      <c r="T72" s="27"/>
      <c r="U72" s="27"/>
      <c r="V72" s="27"/>
      <c r="W72" s="27"/>
      <c r="X72" s="26"/>
      <c r="Y72" s="26"/>
      <c r="Z72" s="28"/>
    </row>
    <row r="73" spans="2:26" x14ac:dyDescent="0.35">
      <c r="B73" s="21" t="s">
        <v>161</v>
      </c>
      <c r="C73" s="22" t="s">
        <v>162</v>
      </c>
      <c r="D73" s="21" t="s">
        <v>113</v>
      </c>
      <c r="E73" s="22" t="s">
        <v>163</v>
      </c>
      <c r="F73" s="22" t="s">
        <v>42</v>
      </c>
      <c r="G73" s="21" t="s">
        <v>43</v>
      </c>
      <c r="H73" s="24" t="str">
        <f>C73</f>
        <v>NP-2240</v>
      </c>
      <c r="I73" s="24" t="str">
        <f>D73</f>
        <v>Horace Small</v>
      </c>
      <c r="J73" s="25" t="str">
        <f>C73</f>
        <v>NP-2240</v>
      </c>
      <c r="K73" s="25" t="str">
        <f>E73</f>
        <v>Trouser, Cargo, Male</v>
      </c>
      <c r="L73" s="25" t="s">
        <v>155</v>
      </c>
      <c r="M73" s="25">
        <v>1</v>
      </c>
      <c r="N73" s="25">
        <v>87.8</v>
      </c>
      <c r="O73" s="25">
        <v>59.85</v>
      </c>
      <c r="P73" s="26"/>
      <c r="Q73" s="26"/>
      <c r="R73" s="27"/>
      <c r="S73" s="27"/>
      <c r="T73" s="27"/>
      <c r="U73" s="27"/>
      <c r="V73" s="27"/>
      <c r="W73" s="27"/>
      <c r="X73" s="26"/>
      <c r="Y73" s="26"/>
      <c r="Z73" s="28"/>
    </row>
    <row r="74" spans="2:26" x14ac:dyDescent="0.35">
      <c r="B74" s="21" t="s">
        <v>164</v>
      </c>
      <c r="C74" s="22"/>
      <c r="D74" s="21"/>
      <c r="E74" s="22" t="s">
        <v>163</v>
      </c>
      <c r="F74" s="22" t="s">
        <v>45</v>
      </c>
      <c r="G74" s="21"/>
      <c r="H74" s="24" t="str">
        <f>H73</f>
        <v>NP-2240</v>
      </c>
      <c r="I74" s="24" t="str">
        <f>I73</f>
        <v>Horace Small</v>
      </c>
      <c r="J74" s="25" t="str">
        <f>J73</f>
        <v>NP-2240</v>
      </c>
      <c r="K74" s="25" t="str">
        <f>K73</f>
        <v>Trouser, Cargo, Male</v>
      </c>
      <c r="L74" s="25" t="str">
        <f>L73</f>
        <v>EA</v>
      </c>
      <c r="M74" s="25">
        <v>1</v>
      </c>
      <c r="N74" s="25">
        <v>87.8</v>
      </c>
      <c r="O74" s="25">
        <f>O73</f>
        <v>59.85</v>
      </c>
      <c r="P74" s="26"/>
      <c r="Q74" s="26"/>
      <c r="R74" s="27"/>
      <c r="S74" s="27"/>
      <c r="T74" s="27"/>
      <c r="U74" s="27"/>
      <c r="V74" s="27"/>
      <c r="W74" s="27"/>
      <c r="X74" s="26"/>
      <c r="Y74" s="26"/>
      <c r="Z74" s="28"/>
    </row>
    <row r="75" spans="2:26" x14ac:dyDescent="0.35">
      <c r="B75" s="21" t="s">
        <v>165</v>
      </c>
      <c r="C75" s="22" t="s">
        <v>166</v>
      </c>
      <c r="D75" s="21" t="s">
        <v>113</v>
      </c>
      <c r="E75" s="22" t="s">
        <v>167</v>
      </c>
      <c r="F75" s="22" t="s">
        <v>42</v>
      </c>
      <c r="G75" s="21" t="s">
        <v>43</v>
      </c>
      <c r="H75" s="24" t="str">
        <f>C75</f>
        <v>NP-2241</v>
      </c>
      <c r="I75" s="24" t="str">
        <f>D75</f>
        <v>Horace Small</v>
      </c>
      <c r="J75" s="25" t="str">
        <f>C75</f>
        <v>NP-2241</v>
      </c>
      <c r="K75" s="25" t="str">
        <f>E75</f>
        <v>Trouser, Cargo, Female</v>
      </c>
      <c r="L75" s="25" t="s">
        <v>155</v>
      </c>
      <c r="M75" s="25">
        <v>1</v>
      </c>
      <c r="N75" s="25">
        <v>87.8</v>
      </c>
      <c r="O75" s="25">
        <f>O73</f>
        <v>59.85</v>
      </c>
      <c r="P75" s="26"/>
      <c r="Q75" s="26"/>
      <c r="R75" s="27"/>
      <c r="S75" s="27"/>
      <c r="T75" s="27"/>
      <c r="U75" s="27"/>
      <c r="V75" s="27"/>
      <c r="W75" s="27"/>
      <c r="X75" s="26"/>
      <c r="Y75" s="26"/>
      <c r="Z75" s="28"/>
    </row>
    <row r="76" spans="2:26" x14ac:dyDescent="0.35">
      <c r="B76" s="21" t="s">
        <v>168</v>
      </c>
      <c r="C76" s="22"/>
      <c r="D76" s="21"/>
      <c r="E76" s="22" t="s">
        <v>167</v>
      </c>
      <c r="F76" s="22" t="s">
        <v>45</v>
      </c>
      <c r="G76" s="21"/>
      <c r="H76" s="24" t="str">
        <f>H75</f>
        <v>NP-2241</v>
      </c>
      <c r="I76" s="24" t="str">
        <f>I75</f>
        <v>Horace Small</v>
      </c>
      <c r="J76" s="25" t="str">
        <f>J75</f>
        <v>NP-2241</v>
      </c>
      <c r="K76" s="25" t="str">
        <f>K75</f>
        <v>Trouser, Cargo, Female</v>
      </c>
      <c r="L76" s="25" t="str">
        <f>L75</f>
        <v>EA</v>
      </c>
      <c r="M76" s="25">
        <v>1</v>
      </c>
      <c r="N76" s="25">
        <f>N75</f>
        <v>87.8</v>
      </c>
      <c r="O76" s="25">
        <f>O73</f>
        <v>59.85</v>
      </c>
      <c r="P76" s="26"/>
      <c r="Q76" s="26"/>
      <c r="R76" s="27"/>
      <c r="S76" s="27"/>
      <c r="T76" s="27"/>
      <c r="U76" s="27"/>
      <c r="V76" s="27"/>
      <c r="W76" s="27"/>
      <c r="X76" s="26"/>
      <c r="Y76" s="26"/>
      <c r="Z76" s="28"/>
    </row>
    <row r="77" spans="2:26" x14ac:dyDescent="0.35">
      <c r="B77" s="21" t="s">
        <v>169</v>
      </c>
      <c r="C77" s="22" t="s">
        <v>170</v>
      </c>
      <c r="D77" s="21" t="s">
        <v>171</v>
      </c>
      <c r="E77" s="22" t="s">
        <v>172</v>
      </c>
      <c r="F77" s="22" t="s">
        <v>42</v>
      </c>
      <c r="G77" s="21" t="s">
        <v>43</v>
      </c>
      <c r="H77" s="24" t="s">
        <v>173</v>
      </c>
      <c r="I77" s="24" t="str">
        <f>I79</f>
        <v>Red Kap</v>
      </c>
      <c r="J77" s="25" t="s">
        <v>173</v>
      </c>
      <c r="K77" s="25" t="str">
        <f>E77</f>
        <v>Trouser, Flat Front, Female</v>
      </c>
      <c r="L77" s="25" t="s">
        <v>43</v>
      </c>
      <c r="M77" s="25">
        <v>1</v>
      </c>
      <c r="N77" s="25">
        <v>25</v>
      </c>
      <c r="O77" s="25">
        <v>18.95</v>
      </c>
      <c r="P77" s="26"/>
      <c r="Q77" s="26"/>
      <c r="R77" s="27"/>
      <c r="S77" s="27"/>
      <c r="T77" s="27"/>
      <c r="U77" s="27"/>
      <c r="V77" s="27"/>
      <c r="W77" s="27"/>
      <c r="X77" s="26"/>
      <c r="Y77" s="26"/>
      <c r="Z77" s="28"/>
    </row>
    <row r="78" spans="2:26" x14ac:dyDescent="0.35">
      <c r="B78" s="21" t="s">
        <v>174</v>
      </c>
      <c r="C78" s="22"/>
      <c r="D78" s="21"/>
      <c r="E78" s="22" t="s">
        <v>172</v>
      </c>
      <c r="F78" s="22" t="s">
        <v>45</v>
      </c>
      <c r="G78" s="21"/>
      <c r="H78" s="24" t="str">
        <f>H77</f>
        <v>PT21</v>
      </c>
      <c r="I78" s="24" t="str">
        <f>I77</f>
        <v>Red Kap</v>
      </c>
      <c r="J78" s="25" t="str">
        <f>J77</f>
        <v>PT21</v>
      </c>
      <c r="K78" s="25" t="str">
        <f>E78</f>
        <v>Trouser, Flat Front, Female</v>
      </c>
      <c r="L78" s="25" t="s">
        <v>43</v>
      </c>
      <c r="M78" s="25">
        <v>1</v>
      </c>
      <c r="N78" s="25">
        <v>27.5</v>
      </c>
      <c r="O78" s="25">
        <v>22.39</v>
      </c>
      <c r="P78" s="26"/>
      <c r="Q78" s="26"/>
      <c r="R78" s="27"/>
      <c r="S78" s="27"/>
      <c r="T78" s="27"/>
      <c r="U78" s="27"/>
      <c r="V78" s="27"/>
      <c r="W78" s="27"/>
      <c r="X78" s="26"/>
      <c r="Y78" s="26"/>
      <c r="Z78" s="28"/>
    </row>
    <row r="79" spans="2:26" x14ac:dyDescent="0.35">
      <c r="B79" s="21" t="s">
        <v>175</v>
      </c>
      <c r="C79" s="22" t="s">
        <v>176</v>
      </c>
      <c r="D79" s="21" t="s">
        <v>171</v>
      </c>
      <c r="E79" s="22" t="s">
        <v>177</v>
      </c>
      <c r="F79" s="22" t="s">
        <v>42</v>
      </c>
      <c r="G79" s="21" t="s">
        <v>43</v>
      </c>
      <c r="H79" s="24" t="str">
        <f>C79</f>
        <v>PT10</v>
      </c>
      <c r="I79" s="24" t="str">
        <f>D79</f>
        <v>Red Kap</v>
      </c>
      <c r="J79" s="25" t="str">
        <f>H79</f>
        <v>PT10</v>
      </c>
      <c r="K79" s="25" t="str">
        <f>E79</f>
        <v>Trouser, Flat Front, Male</v>
      </c>
      <c r="L79" s="25" t="s">
        <v>43</v>
      </c>
      <c r="M79" s="25">
        <v>1</v>
      </c>
      <c r="N79" s="25">
        <v>26.5</v>
      </c>
      <c r="O79" s="25">
        <v>18.95</v>
      </c>
      <c r="P79" s="26"/>
      <c r="Q79" s="26"/>
      <c r="R79" s="27"/>
      <c r="S79" s="27"/>
      <c r="T79" s="27"/>
      <c r="U79" s="27"/>
      <c r="V79" s="27"/>
      <c r="W79" s="27"/>
      <c r="X79" s="26"/>
      <c r="Y79" s="26"/>
      <c r="Z79" s="28"/>
    </row>
    <row r="80" spans="2:26" x14ac:dyDescent="0.35">
      <c r="B80" s="21" t="s">
        <v>178</v>
      </c>
      <c r="C80" s="22"/>
      <c r="D80" s="21"/>
      <c r="E80" s="22" t="s">
        <v>177</v>
      </c>
      <c r="F80" s="22" t="s">
        <v>45</v>
      </c>
      <c r="G80" s="21"/>
      <c r="H80" s="24" t="str">
        <f>H79</f>
        <v>PT10</v>
      </c>
      <c r="I80" s="24" t="str">
        <f>I79</f>
        <v>Red Kap</v>
      </c>
      <c r="J80" s="25" t="str">
        <f>J79</f>
        <v>PT10</v>
      </c>
      <c r="K80" s="25" t="str">
        <f>K79</f>
        <v>Trouser, Flat Front, Male</v>
      </c>
      <c r="L80" s="25" t="s">
        <v>43</v>
      </c>
      <c r="M80" s="25">
        <v>1</v>
      </c>
      <c r="N80" s="25">
        <v>29.15</v>
      </c>
      <c r="O80" s="25">
        <v>22.39</v>
      </c>
      <c r="P80" s="26"/>
      <c r="Q80" s="26"/>
      <c r="R80" s="27"/>
      <c r="S80" s="27"/>
      <c r="T80" s="27"/>
      <c r="U80" s="27"/>
      <c r="V80" s="27"/>
      <c r="W80" s="27"/>
      <c r="X80" s="26"/>
      <c r="Y80" s="26"/>
      <c r="Z80" s="28"/>
    </row>
    <row r="81" spans="2:26" x14ac:dyDescent="0.35">
      <c r="B81" s="21"/>
      <c r="C81" s="22"/>
      <c r="D81" s="21"/>
      <c r="E81" s="22"/>
      <c r="F81" s="22"/>
      <c r="G81" s="21"/>
      <c r="H81" s="24"/>
      <c r="I81" s="24"/>
      <c r="J81" s="25"/>
      <c r="K81" s="25"/>
      <c r="L81" s="25"/>
      <c r="M81" s="25"/>
      <c r="N81" s="25"/>
      <c r="O81" s="25"/>
      <c r="P81" s="26"/>
      <c r="Q81" s="26"/>
      <c r="R81" s="27"/>
      <c r="S81" s="27"/>
      <c r="T81" s="27"/>
      <c r="U81" s="27"/>
      <c r="V81" s="27"/>
      <c r="W81" s="27"/>
      <c r="X81" s="26"/>
      <c r="Y81" s="26"/>
      <c r="Z81" s="28"/>
    </row>
    <row r="82" spans="2:26" x14ac:dyDescent="0.35">
      <c r="C82" s="22"/>
      <c r="D82" s="21"/>
      <c r="E82" s="22" t="s">
        <v>179</v>
      </c>
      <c r="F82" s="22"/>
      <c r="H82" s="24"/>
      <c r="I82" s="24"/>
      <c r="J82" s="25"/>
      <c r="K82" s="25"/>
      <c r="L82" s="25"/>
      <c r="M82" s="25"/>
      <c r="N82" s="25"/>
      <c r="O82" s="25"/>
      <c r="P82" s="26"/>
      <c r="Q82" s="26"/>
      <c r="R82" s="27"/>
      <c r="S82" s="27"/>
      <c r="T82" s="27"/>
      <c r="U82" s="27"/>
      <c r="V82" s="27"/>
      <c r="W82" s="27"/>
      <c r="X82" s="26"/>
      <c r="Y82" s="26"/>
      <c r="Z82" s="28"/>
    </row>
    <row r="83" spans="2:26" x14ac:dyDescent="0.35">
      <c r="C83" s="22"/>
      <c r="D83" s="21"/>
      <c r="E83" s="22"/>
      <c r="F83" s="22"/>
      <c r="H83" s="24"/>
      <c r="I83" s="24"/>
      <c r="J83" s="25"/>
      <c r="K83" s="25"/>
      <c r="L83" s="25"/>
      <c r="M83" s="25"/>
      <c r="N83" s="25"/>
      <c r="O83" s="25"/>
      <c r="P83" s="26"/>
      <c r="Q83" s="26"/>
      <c r="R83" s="27"/>
      <c r="S83" s="27"/>
      <c r="T83" s="27"/>
      <c r="U83" s="27"/>
      <c r="V83" s="27"/>
      <c r="W83" s="27"/>
      <c r="X83" s="26"/>
      <c r="Y83" s="26"/>
      <c r="Z83" s="28"/>
    </row>
    <row r="84" spans="2:26" x14ac:dyDescent="0.35">
      <c r="B84" s="21" t="s">
        <v>180</v>
      </c>
      <c r="C84" s="22"/>
      <c r="D84" s="21"/>
      <c r="E84" s="22" t="s">
        <v>181</v>
      </c>
      <c r="F84" s="22" t="s">
        <v>42</v>
      </c>
      <c r="G84" s="21" t="s">
        <v>43</v>
      </c>
      <c r="H84" s="24" t="s">
        <v>182</v>
      </c>
      <c r="I84" s="24" t="s">
        <v>52</v>
      </c>
      <c r="J84" s="25" t="str">
        <f>H84</f>
        <v>T7010BR</v>
      </c>
      <c r="K84" s="25" t="str">
        <f>E84</f>
        <v>Trouser, Battle Dress Uniform, 6 pocket poly/cotton ripstop, brown</v>
      </c>
      <c r="L84" s="25" t="s">
        <v>43</v>
      </c>
      <c r="M84" s="25">
        <v>1</v>
      </c>
      <c r="N84" s="25">
        <v>36.950000000000003</v>
      </c>
      <c r="O84" s="25">
        <v>26.99</v>
      </c>
      <c r="P84" s="26"/>
      <c r="Q84" s="26"/>
      <c r="R84" s="27"/>
      <c r="S84" s="27"/>
      <c r="T84" s="27"/>
      <c r="U84" s="27"/>
      <c r="V84" s="27"/>
      <c r="W84" s="27"/>
      <c r="X84" s="26"/>
      <c r="Y84" s="26"/>
      <c r="Z84" s="28"/>
    </row>
    <row r="85" spans="2:26" x14ac:dyDescent="0.35">
      <c r="B85" s="21" t="s">
        <v>183</v>
      </c>
      <c r="C85" s="22"/>
      <c r="D85" s="21"/>
      <c r="E85" s="22" t="s">
        <v>181</v>
      </c>
      <c r="F85" s="22" t="s">
        <v>45</v>
      </c>
      <c r="G85" s="30"/>
      <c r="H85" s="24" t="str">
        <f>H84</f>
        <v>T7010BR</v>
      </c>
      <c r="I85" s="24" t="str">
        <f>I84</f>
        <v>Tact Squad</v>
      </c>
      <c r="J85" s="25" t="str">
        <f>J84</f>
        <v>T7010BR</v>
      </c>
      <c r="K85" s="25" t="str">
        <f>K84</f>
        <v>Trouser, Battle Dress Uniform, 6 pocket poly/cotton ripstop, brown</v>
      </c>
      <c r="L85" s="25" t="str">
        <f>L84</f>
        <v>PR</v>
      </c>
      <c r="M85" s="25">
        <v>1</v>
      </c>
      <c r="N85" s="25">
        <v>42.49</v>
      </c>
      <c r="O85" s="25">
        <v>31.04</v>
      </c>
      <c r="P85" s="26"/>
      <c r="Q85" s="26"/>
      <c r="R85" s="27"/>
      <c r="S85" s="27"/>
      <c r="T85" s="27"/>
      <c r="U85" s="27"/>
      <c r="V85" s="27"/>
      <c r="W85" s="27"/>
      <c r="X85" s="26"/>
      <c r="Y85" s="26"/>
      <c r="Z85" s="28"/>
    </row>
    <row r="86" spans="2:26" x14ac:dyDescent="0.35">
      <c r="B86" s="21" t="s">
        <v>184</v>
      </c>
      <c r="C86" s="22"/>
      <c r="D86" s="21"/>
      <c r="E86" s="22" t="s">
        <v>185</v>
      </c>
      <c r="F86" s="22" t="s">
        <v>42</v>
      </c>
      <c r="G86" s="30" t="s">
        <v>43</v>
      </c>
      <c r="H86" s="24" t="s">
        <v>186</v>
      </c>
      <c r="I86" s="24" t="s">
        <v>52</v>
      </c>
      <c r="J86" s="25" t="str">
        <f>H86</f>
        <v>T7512OD</v>
      </c>
      <c r="K86" s="25" t="s">
        <v>187</v>
      </c>
      <c r="L86" s="25" t="s">
        <v>43</v>
      </c>
      <c r="M86" s="25">
        <v>1</v>
      </c>
      <c r="N86" s="25">
        <f>N84</f>
        <v>36.950000000000003</v>
      </c>
      <c r="O86" s="25">
        <f>O84</f>
        <v>26.99</v>
      </c>
      <c r="P86" s="26"/>
      <c r="Q86" s="26"/>
      <c r="R86" s="27"/>
      <c r="S86" s="27"/>
      <c r="T86" s="27"/>
      <c r="U86" s="27"/>
      <c r="V86" s="27"/>
      <c r="W86" s="27"/>
      <c r="X86" s="26"/>
      <c r="Y86" s="26"/>
      <c r="Z86" s="28"/>
    </row>
    <row r="87" spans="2:26" x14ac:dyDescent="0.35">
      <c r="B87" s="21" t="s">
        <v>188</v>
      </c>
      <c r="C87" s="22"/>
      <c r="D87" s="21"/>
      <c r="E87" s="22" t="s">
        <v>185</v>
      </c>
      <c r="F87" s="22" t="s">
        <v>45</v>
      </c>
      <c r="G87" s="30"/>
      <c r="H87" s="24" t="str">
        <f>H86</f>
        <v>T7512OD</v>
      </c>
      <c r="I87" s="24" t="str">
        <f>I86</f>
        <v>Tact Squad</v>
      </c>
      <c r="J87" s="25" t="str">
        <f>J86</f>
        <v>T7512OD</v>
      </c>
      <c r="K87" s="25" t="str">
        <f>K86</f>
        <v>Mens Lightweight Tactical Trouser OD Green</v>
      </c>
      <c r="L87" s="25" t="str">
        <f>L86</f>
        <v>PR</v>
      </c>
      <c r="M87" s="25">
        <v>1</v>
      </c>
      <c r="N87" s="25">
        <v>42.49</v>
      </c>
      <c r="O87" s="25">
        <v>31.04</v>
      </c>
      <c r="P87" s="26"/>
      <c r="Q87" s="26"/>
      <c r="R87" s="27"/>
      <c r="S87" s="27"/>
      <c r="T87" s="27"/>
      <c r="U87" s="27"/>
      <c r="V87" s="27"/>
      <c r="W87" s="27"/>
      <c r="X87" s="26"/>
      <c r="Y87" s="26"/>
      <c r="Z87" s="28"/>
    </row>
    <row r="88" spans="2:26" x14ac:dyDescent="0.35">
      <c r="B88" s="21"/>
      <c r="C88" s="22"/>
      <c r="D88" s="21"/>
      <c r="E88" s="22"/>
      <c r="F88" s="22"/>
      <c r="G88" s="30"/>
      <c r="H88" s="24"/>
      <c r="I88" s="24"/>
      <c r="J88" s="25"/>
      <c r="K88" s="25"/>
      <c r="L88" s="25"/>
      <c r="M88" s="25"/>
      <c r="N88" s="25"/>
      <c r="O88" s="25"/>
      <c r="P88" s="26"/>
      <c r="Q88" s="26"/>
      <c r="R88" s="27"/>
      <c r="S88" s="27"/>
      <c r="T88" s="27"/>
      <c r="U88" s="27"/>
      <c r="V88" s="27"/>
      <c r="W88" s="27"/>
      <c r="X88" s="26"/>
      <c r="Y88" s="26"/>
      <c r="Z88" s="28"/>
    </row>
    <row r="89" spans="2:26" x14ac:dyDescent="0.35">
      <c r="B89" s="21"/>
      <c r="C89" s="22"/>
      <c r="D89" s="21"/>
      <c r="E89" s="23" t="s">
        <v>189</v>
      </c>
      <c r="F89" s="23"/>
      <c r="G89" s="30"/>
      <c r="H89" s="24"/>
      <c r="I89" s="24"/>
      <c r="J89" s="25"/>
      <c r="K89" s="25"/>
      <c r="L89" s="25"/>
      <c r="M89" s="25"/>
      <c r="N89" s="25"/>
      <c r="O89" s="25"/>
      <c r="P89" s="26"/>
      <c r="Q89" s="26"/>
      <c r="R89" s="27"/>
      <c r="S89" s="27"/>
      <c r="T89" s="27"/>
      <c r="U89" s="27"/>
      <c r="V89" s="27"/>
      <c r="W89" s="27"/>
      <c r="X89" s="26"/>
      <c r="Y89" s="26"/>
      <c r="Z89" s="28"/>
    </row>
    <row r="90" spans="2:26" x14ac:dyDescent="0.35">
      <c r="B90" s="21"/>
      <c r="C90" s="22"/>
      <c r="D90" s="21"/>
      <c r="E90" s="23"/>
      <c r="F90" s="23"/>
      <c r="G90" s="30"/>
      <c r="H90" s="24"/>
      <c r="I90" s="24"/>
      <c r="J90" s="25"/>
      <c r="K90" s="25"/>
      <c r="L90" s="25"/>
      <c r="M90" s="25"/>
      <c r="N90" s="25"/>
      <c r="O90" s="25"/>
      <c r="P90" s="26"/>
      <c r="Q90" s="26"/>
      <c r="R90" s="27"/>
      <c r="S90" s="27"/>
      <c r="T90" s="27"/>
      <c r="U90" s="27"/>
      <c r="V90" s="27"/>
      <c r="W90" s="27"/>
      <c r="X90" s="26"/>
      <c r="Y90" s="26"/>
      <c r="Z90" s="28"/>
    </row>
    <row r="91" spans="2:26" x14ac:dyDescent="0.35">
      <c r="B91" s="21"/>
      <c r="C91" s="22"/>
      <c r="D91" s="21"/>
      <c r="E91" s="22" t="s">
        <v>37</v>
      </c>
      <c r="F91" s="22"/>
      <c r="G91" s="30"/>
      <c r="H91" s="24"/>
      <c r="I91" s="24"/>
      <c r="J91" s="25"/>
      <c r="K91" s="25"/>
      <c r="L91" s="25"/>
      <c r="M91" s="25"/>
      <c r="N91" s="25"/>
      <c r="O91" s="25"/>
      <c r="P91" s="26"/>
      <c r="Q91" s="26"/>
      <c r="R91" s="27"/>
      <c r="S91" s="27"/>
      <c r="T91" s="27"/>
      <c r="U91" s="27"/>
      <c r="V91" s="27"/>
      <c r="W91" s="27"/>
      <c r="X91" s="26"/>
      <c r="Y91" s="26"/>
      <c r="Z91" s="28"/>
    </row>
    <row r="92" spans="2:26" x14ac:dyDescent="0.35">
      <c r="B92" s="21"/>
      <c r="C92" s="22"/>
      <c r="D92" s="21"/>
      <c r="E92" s="22"/>
      <c r="F92" s="22"/>
      <c r="G92" s="30"/>
      <c r="H92" s="24"/>
      <c r="I92" s="24"/>
      <c r="J92" s="25"/>
      <c r="K92" s="25"/>
      <c r="L92" s="25"/>
      <c r="M92" s="25"/>
      <c r="N92" s="25"/>
      <c r="O92" s="25"/>
      <c r="P92" s="26"/>
      <c r="Q92" s="26"/>
      <c r="R92" s="27"/>
      <c r="S92" s="27"/>
      <c r="T92" s="27"/>
      <c r="U92" s="27"/>
      <c r="V92" s="27"/>
      <c r="W92" s="27"/>
      <c r="X92" s="26"/>
      <c r="Y92" s="26"/>
      <c r="Z92" s="28"/>
    </row>
    <row r="93" spans="2:26" x14ac:dyDescent="0.35">
      <c r="B93" s="21" t="s">
        <v>190</v>
      </c>
      <c r="C93" s="22" t="s">
        <v>191</v>
      </c>
      <c r="D93" s="21" t="s">
        <v>60</v>
      </c>
      <c r="E93" s="22" t="s">
        <v>192</v>
      </c>
      <c r="F93" s="22" t="s">
        <v>42</v>
      </c>
      <c r="G93" s="30" t="s">
        <v>155</v>
      </c>
      <c r="H93" s="24" t="s">
        <v>193</v>
      </c>
      <c r="I93" s="24" t="str">
        <f>D93</f>
        <v>Fechheimer</v>
      </c>
      <c r="J93" s="25" t="s">
        <v>194</v>
      </c>
      <c r="K93" s="25" t="s">
        <v>195</v>
      </c>
      <c r="L93" s="25" t="s">
        <v>155</v>
      </c>
      <c r="M93" s="25">
        <v>1</v>
      </c>
      <c r="N93" s="25">
        <v>62.6</v>
      </c>
      <c r="O93" s="25">
        <v>35.99</v>
      </c>
      <c r="P93" s="26"/>
      <c r="Q93" s="26"/>
      <c r="R93" s="27" t="s">
        <v>196</v>
      </c>
      <c r="S93" s="27" t="s">
        <v>52</v>
      </c>
      <c r="T93" s="27" t="s">
        <v>196</v>
      </c>
      <c r="U93" s="27" t="s">
        <v>197</v>
      </c>
      <c r="V93" s="27" t="s">
        <v>155</v>
      </c>
      <c r="W93" s="27">
        <v>1</v>
      </c>
      <c r="X93" s="26">
        <v>32.950000000000003</v>
      </c>
      <c r="Y93" s="26">
        <v>24.99</v>
      </c>
      <c r="Z93" s="26"/>
    </row>
    <row r="94" spans="2:26" x14ac:dyDescent="0.35">
      <c r="B94" s="21" t="s">
        <v>198</v>
      </c>
      <c r="C94" s="22"/>
      <c r="D94" s="21"/>
      <c r="E94" s="22" t="s">
        <v>192</v>
      </c>
      <c r="F94" s="22" t="s">
        <v>45</v>
      </c>
      <c r="G94" s="30"/>
      <c r="H94" s="24" t="str">
        <f>H93</f>
        <v>85R7826</v>
      </c>
      <c r="I94" s="24" t="str">
        <f>I93</f>
        <v>Fechheimer</v>
      </c>
      <c r="J94" s="25" t="str">
        <f>J93</f>
        <v>85R78 26</v>
      </c>
      <c r="K94" s="25" t="str">
        <f>K93</f>
        <v>Shirt, Uniform, Class A, Short Sleeve, Male &amp; Female FrBlue</v>
      </c>
      <c r="L94" s="25" t="str">
        <f>L93</f>
        <v>EA</v>
      </c>
      <c r="M94" s="25">
        <v>1</v>
      </c>
      <c r="N94" s="25">
        <f>N93</f>
        <v>62.6</v>
      </c>
      <c r="O94" s="25">
        <f>O93</f>
        <v>35.99</v>
      </c>
      <c r="P94" s="26"/>
      <c r="Q94" s="26"/>
      <c r="R94" s="25" t="str">
        <f t="shared" ref="R94:W94" si="20">R93</f>
        <v>8013FB</v>
      </c>
      <c r="S94" s="25" t="str">
        <f t="shared" si="20"/>
        <v>Tact Squad</v>
      </c>
      <c r="T94" s="25" t="str">
        <f t="shared" si="20"/>
        <v>8013FB</v>
      </c>
      <c r="U94" s="25" t="str">
        <f t="shared" si="20"/>
        <v>100% polyester Class A Mens S/S Uniform Shirt</v>
      </c>
      <c r="V94" s="25" t="str">
        <f t="shared" si="20"/>
        <v>EA</v>
      </c>
      <c r="W94" s="25">
        <f t="shared" si="20"/>
        <v>1</v>
      </c>
      <c r="X94" s="26">
        <f>X93*1.3</f>
        <v>42.835000000000008</v>
      </c>
      <c r="Y94" s="26">
        <f>Y93*1.3</f>
        <v>32.487000000000002</v>
      </c>
      <c r="Z94" s="28"/>
    </row>
    <row r="95" spans="2:26" x14ac:dyDescent="0.35">
      <c r="B95" s="21" t="s">
        <v>199</v>
      </c>
      <c r="C95" s="22" t="s">
        <v>200</v>
      </c>
      <c r="D95" s="21" t="s">
        <v>60</v>
      </c>
      <c r="E95" s="22" t="s">
        <v>201</v>
      </c>
      <c r="F95" s="22" t="s">
        <v>42</v>
      </c>
      <c r="G95" s="30" t="s">
        <v>155</v>
      </c>
      <c r="H95" s="24" t="s">
        <v>202</v>
      </c>
      <c r="I95" s="24" t="str">
        <f>D95</f>
        <v>Fechheimer</v>
      </c>
      <c r="J95" s="25" t="s">
        <v>203</v>
      </c>
      <c r="K95" s="25" t="str">
        <f>E95</f>
        <v>Shirt, Uniform, Class A, Long Sleeve, Male &amp; Female</v>
      </c>
      <c r="L95" s="25" t="s">
        <v>155</v>
      </c>
      <c r="M95" s="25">
        <v>1</v>
      </c>
      <c r="N95" s="25">
        <v>74.599999999999994</v>
      </c>
      <c r="O95" s="25">
        <v>39.49</v>
      </c>
      <c r="P95" s="26"/>
      <c r="Q95" s="26"/>
      <c r="R95" s="27" t="s">
        <v>204</v>
      </c>
      <c r="S95" s="27" t="s">
        <v>52</v>
      </c>
      <c r="T95" s="27" t="s">
        <v>204</v>
      </c>
      <c r="U95" s="27" t="s">
        <v>205</v>
      </c>
      <c r="V95" s="27" t="s">
        <v>155</v>
      </c>
      <c r="W95" s="27">
        <v>1</v>
      </c>
      <c r="X95" s="26">
        <v>35.950000000000003</v>
      </c>
      <c r="Y95" s="26">
        <v>27.99</v>
      </c>
      <c r="Z95" s="26"/>
    </row>
    <row r="96" spans="2:26" x14ac:dyDescent="0.35">
      <c r="B96" s="21" t="s">
        <v>206</v>
      </c>
      <c r="C96" s="22"/>
      <c r="D96" s="21"/>
      <c r="E96" s="22" t="s">
        <v>201</v>
      </c>
      <c r="F96" s="22" t="s">
        <v>45</v>
      </c>
      <c r="G96" s="30"/>
      <c r="H96" s="24" t="str">
        <f>H95</f>
        <v>35W7826</v>
      </c>
      <c r="I96" s="24" t="str">
        <f>I95</f>
        <v>Fechheimer</v>
      </c>
      <c r="J96" s="25" t="str">
        <f>J95</f>
        <v>35W78 26</v>
      </c>
      <c r="K96" s="25" t="str">
        <f>K95</f>
        <v>Shirt, Uniform, Class A, Long Sleeve, Male &amp; Female</v>
      </c>
      <c r="L96" s="25" t="str">
        <f>L95</f>
        <v>EA</v>
      </c>
      <c r="M96" s="25">
        <v>1</v>
      </c>
      <c r="N96" s="25">
        <f>N95</f>
        <v>74.599999999999994</v>
      </c>
      <c r="O96" s="25">
        <f>O95</f>
        <v>39.49</v>
      </c>
      <c r="P96" s="26"/>
      <c r="Q96" s="26"/>
      <c r="R96" s="25" t="str">
        <f t="shared" ref="R96:W96" si="21">R95</f>
        <v>8002FB</v>
      </c>
      <c r="S96" s="25" t="str">
        <f t="shared" si="21"/>
        <v>Tact Squad</v>
      </c>
      <c r="T96" s="25" t="str">
        <f t="shared" si="21"/>
        <v>8002FB</v>
      </c>
      <c r="U96" s="25" t="str">
        <f t="shared" si="21"/>
        <v xml:space="preserve">100% polyester L/S </v>
      </c>
      <c r="V96" s="25" t="str">
        <f t="shared" si="21"/>
        <v>EA</v>
      </c>
      <c r="W96" s="25">
        <f t="shared" si="21"/>
        <v>1</v>
      </c>
      <c r="X96" s="26">
        <f>X95*1.3</f>
        <v>46.735000000000007</v>
      </c>
      <c r="Y96" s="26">
        <f>Y95*1.3</f>
        <v>36.387</v>
      </c>
      <c r="Z96" s="28"/>
    </row>
    <row r="97" spans="2:26" x14ac:dyDescent="0.35">
      <c r="B97" s="21" t="s">
        <v>207</v>
      </c>
      <c r="C97" s="22" t="s">
        <v>208</v>
      </c>
      <c r="D97" s="21" t="s">
        <v>94</v>
      </c>
      <c r="E97" s="22" t="s">
        <v>209</v>
      </c>
      <c r="F97" s="22" t="s">
        <v>42</v>
      </c>
      <c r="G97" s="30" t="s">
        <v>155</v>
      </c>
      <c r="H97" s="24"/>
      <c r="I97" s="24"/>
      <c r="J97" s="25"/>
      <c r="K97" s="25"/>
      <c r="L97" s="25"/>
      <c r="M97" s="25"/>
      <c r="N97" s="25"/>
      <c r="O97" s="25"/>
      <c r="P97" s="26"/>
      <c r="Q97" s="26"/>
      <c r="R97" s="27"/>
      <c r="S97" s="27"/>
      <c r="T97" s="27"/>
      <c r="U97" s="27"/>
      <c r="V97" s="27"/>
      <c r="W97" s="27"/>
      <c r="X97" s="26"/>
      <c r="Y97" s="26"/>
      <c r="Z97" s="28"/>
    </row>
    <row r="98" spans="2:26" x14ac:dyDescent="0.35">
      <c r="B98" s="21" t="s">
        <v>210</v>
      </c>
      <c r="C98" s="22"/>
      <c r="D98" s="21"/>
      <c r="E98" s="22" t="s">
        <v>209</v>
      </c>
      <c r="F98" s="22" t="s">
        <v>45</v>
      </c>
      <c r="G98" s="30"/>
      <c r="H98" s="24"/>
      <c r="I98" s="24"/>
      <c r="J98" s="25"/>
      <c r="K98" s="25"/>
      <c r="L98" s="25"/>
      <c r="M98" s="25"/>
      <c r="N98" s="25"/>
      <c r="O98" s="25"/>
      <c r="P98" s="26"/>
      <c r="Q98" s="26"/>
      <c r="R98" s="27"/>
      <c r="S98" s="27"/>
      <c r="T98" s="27"/>
      <c r="U98" s="27"/>
      <c r="V98" s="27"/>
      <c r="W98" s="27"/>
      <c r="X98" s="26"/>
      <c r="Y98" s="26"/>
      <c r="Z98" s="28"/>
    </row>
    <row r="99" spans="2:26" x14ac:dyDescent="0.35">
      <c r="B99" s="21" t="s">
        <v>211</v>
      </c>
      <c r="C99" s="22" t="s">
        <v>212</v>
      </c>
      <c r="D99" s="21" t="s">
        <v>94</v>
      </c>
      <c r="E99" s="22" t="s">
        <v>213</v>
      </c>
      <c r="F99" s="22" t="s">
        <v>42</v>
      </c>
      <c r="G99" s="30" t="s">
        <v>155</v>
      </c>
      <c r="H99" s="24"/>
      <c r="I99" s="24"/>
      <c r="J99" s="25"/>
      <c r="K99" s="25"/>
      <c r="L99" s="25"/>
      <c r="M99" s="25"/>
      <c r="N99" s="25"/>
      <c r="O99" s="25"/>
      <c r="P99" s="26"/>
      <c r="Q99" s="26"/>
      <c r="R99" s="27"/>
      <c r="S99" s="27"/>
      <c r="T99" s="27"/>
      <c r="U99" s="27"/>
      <c r="V99" s="27"/>
      <c r="W99" s="27"/>
      <c r="X99" s="26"/>
      <c r="Y99" s="26"/>
      <c r="Z99" s="28"/>
    </row>
    <row r="100" spans="2:26" x14ac:dyDescent="0.35">
      <c r="B100" s="21" t="s">
        <v>214</v>
      </c>
      <c r="C100" s="22"/>
      <c r="D100" s="21"/>
      <c r="E100" s="22" t="s">
        <v>213</v>
      </c>
      <c r="F100" s="22" t="s">
        <v>45</v>
      </c>
      <c r="G100" s="30"/>
      <c r="H100" s="24"/>
      <c r="I100" s="24"/>
      <c r="J100" s="25"/>
      <c r="K100" s="25"/>
      <c r="L100" s="25"/>
      <c r="M100" s="25"/>
      <c r="N100" s="25"/>
      <c r="O100" s="25"/>
      <c r="P100" s="26"/>
      <c r="Q100" s="26"/>
      <c r="R100" s="27"/>
      <c r="S100" s="27"/>
      <c r="T100" s="27"/>
      <c r="U100" s="27"/>
      <c r="V100" s="27"/>
      <c r="W100" s="27"/>
      <c r="X100" s="26"/>
      <c r="Y100" s="26"/>
      <c r="Z100" s="28"/>
    </row>
    <row r="101" spans="2:26" x14ac:dyDescent="0.35">
      <c r="B101" s="21" t="s">
        <v>215</v>
      </c>
      <c r="C101" s="22" t="s">
        <v>216</v>
      </c>
      <c r="D101" s="21" t="s">
        <v>94</v>
      </c>
      <c r="E101" s="38" t="s">
        <v>217</v>
      </c>
      <c r="F101" s="22" t="s">
        <v>42</v>
      </c>
      <c r="G101" s="30" t="s">
        <v>155</v>
      </c>
      <c r="H101" s="24"/>
      <c r="I101" s="24"/>
      <c r="J101" s="25"/>
      <c r="K101" s="25"/>
      <c r="L101" s="25"/>
      <c r="M101" s="25"/>
      <c r="N101" s="25"/>
      <c r="O101" s="25"/>
      <c r="P101" s="26"/>
      <c r="Q101" s="26"/>
      <c r="R101" s="27"/>
      <c r="S101" s="27"/>
      <c r="T101" s="27"/>
      <c r="U101" s="27"/>
      <c r="V101" s="27"/>
      <c r="W101" s="27"/>
      <c r="X101" s="26"/>
      <c r="Y101" s="26"/>
      <c r="Z101" s="28"/>
    </row>
    <row r="102" spans="2:26" x14ac:dyDescent="0.35">
      <c r="B102" s="21" t="s">
        <v>218</v>
      </c>
      <c r="C102" s="22"/>
      <c r="D102" s="21"/>
      <c r="E102" s="42" t="s">
        <v>217</v>
      </c>
      <c r="F102" s="22" t="s">
        <v>45</v>
      </c>
      <c r="G102" s="30"/>
      <c r="H102" s="24"/>
      <c r="I102" s="24"/>
      <c r="J102" s="25"/>
      <c r="K102" s="25"/>
      <c r="L102" s="25"/>
      <c r="M102" s="25"/>
      <c r="N102" s="25"/>
      <c r="O102" s="25"/>
      <c r="P102" s="26"/>
      <c r="Q102" s="26"/>
      <c r="R102" s="27"/>
      <c r="S102" s="27"/>
      <c r="T102" s="27"/>
      <c r="U102" s="27"/>
      <c r="V102" s="27"/>
      <c r="W102" s="27"/>
      <c r="X102" s="26"/>
      <c r="Y102" s="26"/>
      <c r="Z102" s="28"/>
    </row>
    <row r="103" spans="2:26" x14ac:dyDescent="0.35">
      <c r="B103" s="21" t="s">
        <v>219</v>
      </c>
      <c r="C103" s="22" t="s">
        <v>220</v>
      </c>
      <c r="D103" s="21" t="s">
        <v>94</v>
      </c>
      <c r="E103" s="38" t="s">
        <v>221</v>
      </c>
      <c r="F103" s="22" t="s">
        <v>42</v>
      </c>
      <c r="G103" s="30" t="s">
        <v>155</v>
      </c>
      <c r="H103" s="24"/>
      <c r="I103" s="24"/>
      <c r="J103" s="25"/>
      <c r="K103" s="25"/>
      <c r="L103" s="25"/>
      <c r="M103" s="25"/>
      <c r="N103" s="25"/>
      <c r="O103" s="25"/>
      <c r="P103" s="26"/>
      <c r="Q103" s="26"/>
      <c r="R103" s="27"/>
      <c r="S103" s="27"/>
      <c r="T103" s="27"/>
      <c r="U103" s="27"/>
      <c r="V103" s="27"/>
      <c r="W103" s="27"/>
      <c r="X103" s="26"/>
      <c r="Y103" s="26"/>
      <c r="Z103" s="28"/>
    </row>
    <row r="104" spans="2:26" x14ac:dyDescent="0.35">
      <c r="B104" s="21" t="s">
        <v>222</v>
      </c>
      <c r="C104" s="22"/>
      <c r="D104" s="21"/>
      <c r="E104" s="38" t="s">
        <v>221</v>
      </c>
      <c r="F104" s="22" t="s">
        <v>45</v>
      </c>
      <c r="G104" s="30"/>
      <c r="H104" s="24"/>
      <c r="I104" s="24"/>
      <c r="J104" s="25"/>
      <c r="K104" s="25"/>
      <c r="L104" s="25"/>
      <c r="M104" s="25"/>
      <c r="N104" s="25"/>
      <c r="O104" s="25"/>
      <c r="P104" s="26"/>
      <c r="Q104" s="26"/>
      <c r="R104" s="27"/>
      <c r="S104" s="27"/>
      <c r="T104" s="27"/>
      <c r="U104" s="27"/>
      <c r="V104" s="27"/>
      <c r="W104" s="27"/>
      <c r="X104" s="26"/>
      <c r="Y104" s="26"/>
      <c r="Z104" s="28"/>
    </row>
    <row r="105" spans="2:26" x14ac:dyDescent="0.35">
      <c r="B105" s="21"/>
      <c r="C105" s="22"/>
      <c r="D105" s="21"/>
      <c r="E105" s="41"/>
      <c r="F105" s="41"/>
      <c r="G105" s="30"/>
      <c r="H105" s="24"/>
      <c r="I105" s="24"/>
      <c r="J105" s="25"/>
      <c r="K105" s="25"/>
      <c r="L105" s="25"/>
      <c r="M105" s="25"/>
      <c r="N105" s="25"/>
      <c r="O105" s="25"/>
      <c r="P105" s="26"/>
      <c r="Q105" s="26"/>
      <c r="R105" s="27"/>
      <c r="S105" s="27"/>
      <c r="T105" s="27"/>
      <c r="U105" s="27"/>
      <c r="V105" s="27"/>
      <c r="W105" s="27"/>
      <c r="X105" s="26"/>
      <c r="Y105" s="26"/>
      <c r="Z105" s="28"/>
    </row>
    <row r="106" spans="2:26" x14ac:dyDescent="0.35">
      <c r="B106" s="21"/>
      <c r="C106" s="22"/>
      <c r="D106" s="21"/>
      <c r="E106" s="22" t="s">
        <v>103</v>
      </c>
      <c r="F106" s="22"/>
      <c r="G106" s="30"/>
      <c r="H106" s="24"/>
      <c r="I106" s="24"/>
      <c r="J106" s="25"/>
      <c r="K106" s="25"/>
      <c r="L106" s="25"/>
      <c r="M106" s="25"/>
      <c r="N106" s="25"/>
      <c r="O106" s="25"/>
      <c r="P106" s="26"/>
      <c r="Q106" s="26"/>
      <c r="R106" s="27"/>
      <c r="S106" s="27"/>
      <c r="T106" s="27"/>
      <c r="U106" s="27"/>
      <c r="V106" s="27"/>
      <c r="W106" s="27"/>
      <c r="X106" s="26"/>
      <c r="Y106" s="26"/>
      <c r="Z106" s="28"/>
    </row>
    <row r="107" spans="2:26" x14ac:dyDescent="0.35">
      <c r="B107" s="21"/>
      <c r="C107" s="22"/>
      <c r="D107" s="21"/>
      <c r="E107" s="22"/>
      <c r="F107" s="22"/>
      <c r="G107" s="30"/>
      <c r="H107" s="24"/>
      <c r="I107" s="24"/>
      <c r="J107" s="25"/>
      <c r="K107" s="25"/>
      <c r="L107" s="25"/>
      <c r="M107" s="25"/>
      <c r="N107" s="25"/>
      <c r="O107" s="25"/>
      <c r="P107" s="26"/>
      <c r="Q107" s="26"/>
      <c r="R107" s="27"/>
      <c r="S107" s="27"/>
      <c r="T107" s="27"/>
      <c r="U107" s="27"/>
      <c r="V107" s="27"/>
      <c r="W107" s="27"/>
      <c r="X107" s="26"/>
      <c r="Y107" s="26"/>
      <c r="Z107" s="28"/>
    </row>
    <row r="108" spans="2:26" x14ac:dyDescent="0.35">
      <c r="B108" s="21" t="s">
        <v>223</v>
      </c>
      <c r="C108" s="22">
        <v>72054</v>
      </c>
      <c r="D108" s="30" t="s">
        <v>105</v>
      </c>
      <c r="E108" s="22" t="s">
        <v>224</v>
      </c>
      <c r="F108" s="22" t="s">
        <v>42</v>
      </c>
      <c r="G108" s="21" t="s">
        <v>155</v>
      </c>
      <c r="H108" s="24">
        <f>C108</f>
        <v>72054</v>
      </c>
      <c r="I108" s="24" t="str">
        <f>D108</f>
        <v>5.11 Tactical / TDU</v>
      </c>
      <c r="J108" s="25">
        <f>H108</f>
        <v>72054</v>
      </c>
      <c r="K108" s="25" t="str">
        <f>E108</f>
        <v>Shirt, Tactical Uniform, Long Sleeve, Ripstop</v>
      </c>
      <c r="L108" s="25" t="s">
        <v>155</v>
      </c>
      <c r="M108" s="25">
        <v>1</v>
      </c>
      <c r="N108" s="25">
        <v>54.99</v>
      </c>
      <c r="O108" s="25">
        <v>37.39</v>
      </c>
      <c r="P108" s="26"/>
      <c r="Q108" s="26"/>
      <c r="R108" s="27"/>
      <c r="S108" s="27"/>
      <c r="T108" s="27"/>
      <c r="U108" s="27"/>
      <c r="V108" s="27"/>
      <c r="W108" s="27"/>
      <c r="X108" s="26"/>
      <c r="Y108" s="26"/>
      <c r="Z108" s="28"/>
    </row>
    <row r="109" spans="2:26" x14ac:dyDescent="0.35">
      <c r="B109" s="21" t="s">
        <v>225</v>
      </c>
      <c r="C109" s="22"/>
      <c r="D109" s="30"/>
      <c r="E109" s="22" t="s">
        <v>224</v>
      </c>
      <c r="F109" s="22" t="s">
        <v>45</v>
      </c>
      <c r="G109" s="21"/>
      <c r="H109" s="25">
        <f t="shared" ref="H109:M109" si="22">H108</f>
        <v>72054</v>
      </c>
      <c r="I109" s="25" t="str">
        <f t="shared" si="22"/>
        <v>5.11 Tactical / TDU</v>
      </c>
      <c r="J109" s="25">
        <f t="shared" si="22"/>
        <v>72054</v>
      </c>
      <c r="K109" s="25" t="str">
        <f t="shared" si="22"/>
        <v>Shirt, Tactical Uniform, Long Sleeve, Ripstop</v>
      </c>
      <c r="L109" s="25" t="str">
        <f t="shared" si="22"/>
        <v>EA</v>
      </c>
      <c r="M109" s="25">
        <f t="shared" si="22"/>
        <v>1</v>
      </c>
      <c r="N109" s="25">
        <v>63.99</v>
      </c>
      <c r="O109" s="25">
        <v>46.39</v>
      </c>
      <c r="P109" s="26"/>
      <c r="Q109" s="26"/>
      <c r="R109" s="27"/>
      <c r="S109" s="27"/>
      <c r="T109" s="27"/>
      <c r="U109" s="27"/>
      <c r="V109" s="27"/>
      <c r="W109" s="27"/>
      <c r="X109" s="26"/>
      <c r="Y109" s="26"/>
      <c r="Z109" s="28"/>
    </row>
    <row r="110" spans="2:26" x14ac:dyDescent="0.35">
      <c r="B110" s="21" t="s">
        <v>226</v>
      </c>
      <c r="C110" s="22">
        <v>71001</v>
      </c>
      <c r="D110" s="21" t="s">
        <v>105</v>
      </c>
      <c r="E110" s="22" t="s">
        <v>227</v>
      </c>
      <c r="F110" s="22" t="s">
        <v>42</v>
      </c>
      <c r="G110" s="30" t="s">
        <v>155</v>
      </c>
      <c r="H110" s="24">
        <f>C110</f>
        <v>71001</v>
      </c>
      <c r="I110" s="24" t="str">
        <f>D110</f>
        <v>5.11 Tactical / TDU</v>
      </c>
      <c r="J110" s="25">
        <f>H110</f>
        <v>71001</v>
      </c>
      <c r="K110" s="25" t="str">
        <f>E110</f>
        <v>Shirt, Tactical Uniform, Short Sleeve, Ripstop</v>
      </c>
      <c r="L110" s="25" t="s">
        <v>155</v>
      </c>
      <c r="M110" s="25">
        <v>1</v>
      </c>
      <c r="N110" s="25">
        <v>54.99</v>
      </c>
      <c r="O110" s="25">
        <v>37.39</v>
      </c>
      <c r="P110" s="26"/>
      <c r="Q110" s="26"/>
      <c r="R110" s="27"/>
      <c r="S110" s="27"/>
      <c r="T110" s="27"/>
      <c r="U110" s="27"/>
      <c r="V110" s="27"/>
      <c r="W110" s="27"/>
      <c r="X110" s="26"/>
      <c r="Y110" s="26"/>
      <c r="Z110" s="28"/>
    </row>
    <row r="111" spans="2:26" x14ac:dyDescent="0.35">
      <c r="B111" s="21" t="s">
        <v>228</v>
      </c>
      <c r="C111" s="22"/>
      <c r="D111" s="21"/>
      <c r="E111" s="22" t="s">
        <v>227</v>
      </c>
      <c r="F111" s="22" t="s">
        <v>45</v>
      </c>
      <c r="G111" s="30"/>
      <c r="H111" s="25">
        <f t="shared" ref="H111:M111" si="23">H110</f>
        <v>71001</v>
      </c>
      <c r="I111" s="25" t="str">
        <f t="shared" si="23"/>
        <v>5.11 Tactical / TDU</v>
      </c>
      <c r="J111" s="25">
        <f t="shared" si="23"/>
        <v>71001</v>
      </c>
      <c r="K111" s="25" t="str">
        <f t="shared" si="23"/>
        <v>Shirt, Tactical Uniform, Short Sleeve, Ripstop</v>
      </c>
      <c r="L111" s="25" t="str">
        <f t="shared" si="23"/>
        <v>EA</v>
      </c>
      <c r="M111" s="25">
        <f t="shared" si="23"/>
        <v>1</v>
      </c>
      <c r="N111" s="25">
        <v>63.99</v>
      </c>
      <c r="O111" s="25">
        <v>46.39</v>
      </c>
      <c r="P111" s="26"/>
      <c r="Q111" s="26"/>
      <c r="R111" s="27"/>
      <c r="S111" s="27"/>
      <c r="T111" s="27"/>
      <c r="U111" s="27"/>
      <c r="V111" s="27"/>
      <c r="W111" s="27"/>
      <c r="X111" s="26"/>
      <c r="Y111" s="26"/>
      <c r="Z111" s="28"/>
    </row>
    <row r="112" spans="2:26" x14ac:dyDescent="0.35">
      <c r="B112" s="21"/>
      <c r="C112" s="22"/>
      <c r="D112" s="21"/>
      <c r="E112" s="22"/>
      <c r="F112" s="22"/>
      <c r="G112" s="30"/>
      <c r="H112" s="24"/>
      <c r="I112" s="24"/>
      <c r="J112" s="25"/>
      <c r="K112" s="25"/>
      <c r="L112" s="25"/>
      <c r="M112" s="25"/>
      <c r="N112" s="25"/>
      <c r="O112" s="25"/>
      <c r="P112" s="26"/>
      <c r="Q112" s="26"/>
      <c r="R112" s="27"/>
      <c r="S112" s="27"/>
      <c r="T112" s="27"/>
      <c r="U112" s="27"/>
      <c r="V112" s="27"/>
      <c r="W112" s="27"/>
      <c r="X112" s="26"/>
      <c r="Y112" s="26"/>
      <c r="Z112" s="28"/>
    </row>
    <row r="113" spans="2:26" x14ac:dyDescent="0.35">
      <c r="B113" s="21"/>
      <c r="C113" s="22"/>
      <c r="D113" s="30"/>
      <c r="E113" s="22" t="s">
        <v>110</v>
      </c>
      <c r="F113" s="22"/>
      <c r="G113" s="21"/>
      <c r="H113" s="24"/>
      <c r="I113" s="24"/>
      <c r="J113" s="25"/>
      <c r="K113" s="25"/>
      <c r="L113" s="25"/>
      <c r="M113" s="25"/>
      <c r="N113" s="25"/>
      <c r="O113" s="25"/>
      <c r="P113" s="26"/>
      <c r="Q113" s="26"/>
      <c r="R113" s="27"/>
      <c r="S113" s="27"/>
      <c r="T113" s="27"/>
      <c r="U113" s="27"/>
      <c r="V113" s="27"/>
      <c r="W113" s="27"/>
      <c r="X113" s="26"/>
      <c r="Y113" s="26"/>
      <c r="Z113" s="28"/>
    </row>
    <row r="114" spans="2:26" x14ac:dyDescent="0.35">
      <c r="B114" s="21"/>
      <c r="C114" s="22"/>
      <c r="D114" s="30"/>
      <c r="E114" s="22"/>
      <c r="F114" s="22"/>
      <c r="G114" s="21"/>
      <c r="H114" s="24"/>
      <c r="I114" s="24"/>
      <c r="J114" s="25"/>
      <c r="K114" s="25"/>
      <c r="L114" s="25"/>
      <c r="M114" s="25"/>
      <c r="N114" s="25"/>
      <c r="O114" s="25"/>
      <c r="P114" s="26"/>
      <c r="Q114" s="26"/>
      <c r="R114" s="27"/>
      <c r="S114" s="27"/>
      <c r="T114" s="27"/>
      <c r="U114" s="27"/>
      <c r="V114" s="27"/>
      <c r="W114" s="27"/>
      <c r="X114" s="26"/>
      <c r="Y114" s="26"/>
      <c r="Z114" s="28"/>
    </row>
    <row r="115" spans="2:26" x14ac:dyDescent="0.35">
      <c r="B115" s="21" t="s">
        <v>229</v>
      </c>
      <c r="C115" s="22">
        <v>41060</v>
      </c>
      <c r="D115" s="21" t="s">
        <v>105</v>
      </c>
      <c r="E115" s="22" t="s">
        <v>230</v>
      </c>
      <c r="F115" s="38" t="s">
        <v>42</v>
      </c>
      <c r="G115" s="30" t="s">
        <v>155</v>
      </c>
      <c r="H115" s="24" t="s">
        <v>231</v>
      </c>
      <c r="I115" s="24" t="s">
        <v>107</v>
      </c>
      <c r="J115" s="25" t="s">
        <v>231</v>
      </c>
      <c r="K115" s="25" t="s">
        <v>232</v>
      </c>
      <c r="L115" s="25" t="s">
        <v>155</v>
      </c>
      <c r="M115" s="25">
        <v>1</v>
      </c>
      <c r="N115" s="25">
        <v>42.99</v>
      </c>
      <c r="O115" s="25">
        <v>34.39</v>
      </c>
      <c r="P115" s="26"/>
      <c r="Q115" s="26"/>
      <c r="R115" s="27"/>
      <c r="S115" s="27"/>
      <c r="T115" s="27"/>
      <c r="U115" s="27"/>
      <c r="V115" s="27"/>
      <c r="W115" s="27"/>
      <c r="X115" s="26"/>
      <c r="Y115" s="26"/>
      <c r="Z115" s="28"/>
    </row>
    <row r="116" spans="2:26" x14ac:dyDescent="0.35">
      <c r="B116" s="21" t="s">
        <v>233</v>
      </c>
      <c r="C116" s="22"/>
      <c r="D116" s="21"/>
      <c r="E116" s="22" t="s">
        <v>230</v>
      </c>
      <c r="F116" s="38" t="s">
        <v>45</v>
      </c>
      <c r="G116" s="30"/>
      <c r="H116" s="24" t="s">
        <v>234</v>
      </c>
      <c r="I116" s="24" t="s">
        <v>107</v>
      </c>
      <c r="J116" s="25" t="str">
        <f>H116</f>
        <v>41060T-860</v>
      </c>
      <c r="K116" s="25" t="str">
        <f>K115</f>
        <v>Shirt,Polo, Professional, Tactical, color LE GREEN</v>
      </c>
      <c r="L116" s="25" t="s">
        <v>155</v>
      </c>
      <c r="M116" s="25">
        <v>1</v>
      </c>
      <c r="N116" s="25">
        <v>49.99</v>
      </c>
      <c r="O116" s="25">
        <v>39.99</v>
      </c>
      <c r="P116" s="26"/>
      <c r="Q116" s="26"/>
      <c r="R116" s="27"/>
      <c r="S116" s="27"/>
      <c r="T116" s="27"/>
      <c r="U116" s="27"/>
      <c r="V116" s="27"/>
      <c r="W116" s="27"/>
      <c r="X116" s="26"/>
      <c r="Y116" s="26"/>
      <c r="Z116" s="28"/>
    </row>
    <row r="117" spans="2:26" x14ac:dyDescent="0.35">
      <c r="B117" s="21" t="s">
        <v>235</v>
      </c>
      <c r="C117" s="22">
        <v>71152</v>
      </c>
      <c r="D117" s="21" t="s">
        <v>105</v>
      </c>
      <c r="E117" s="22" t="s">
        <v>236</v>
      </c>
      <c r="F117" s="38" t="s">
        <v>42</v>
      </c>
      <c r="G117" s="30" t="s">
        <v>155</v>
      </c>
      <c r="H117" s="24">
        <v>71152</v>
      </c>
      <c r="I117" s="24" t="s">
        <v>107</v>
      </c>
      <c r="J117" s="25">
        <v>71152</v>
      </c>
      <c r="K117" s="25" t="str">
        <f>E117</f>
        <v>Shirt, Tactical, Work,Short Sleeve</v>
      </c>
      <c r="L117" s="25" t="s">
        <v>155</v>
      </c>
      <c r="M117" s="25">
        <v>1</v>
      </c>
      <c r="N117" s="25">
        <v>54.99</v>
      </c>
      <c r="O117" s="25">
        <v>43.99</v>
      </c>
      <c r="P117" s="26"/>
      <c r="Q117" s="26"/>
      <c r="R117" s="27"/>
      <c r="S117" s="27"/>
      <c r="T117" s="27"/>
      <c r="U117" s="27"/>
      <c r="V117" s="27"/>
      <c r="W117" s="27"/>
      <c r="X117" s="26"/>
      <c r="Y117" s="26"/>
      <c r="Z117" s="28"/>
    </row>
    <row r="118" spans="2:26" x14ac:dyDescent="0.35">
      <c r="B118" s="21" t="s">
        <v>237</v>
      </c>
      <c r="C118" s="22"/>
      <c r="D118" s="21"/>
      <c r="E118" s="22" t="s">
        <v>236</v>
      </c>
      <c r="F118" s="38" t="s">
        <v>45</v>
      </c>
      <c r="G118" s="30"/>
      <c r="H118" s="24">
        <v>71152</v>
      </c>
      <c r="I118" s="24" t="s">
        <v>107</v>
      </c>
      <c r="J118" s="25">
        <v>71152</v>
      </c>
      <c r="K118" s="25" t="str">
        <f>K117</f>
        <v>Shirt, Tactical, Work,Short Sleeve</v>
      </c>
      <c r="L118" s="25" t="s">
        <v>155</v>
      </c>
      <c r="M118" s="25">
        <v>1</v>
      </c>
      <c r="N118" s="25">
        <v>63.99</v>
      </c>
      <c r="O118" s="25">
        <v>51.19</v>
      </c>
      <c r="P118" s="26"/>
      <c r="Q118" s="26"/>
      <c r="R118" s="27"/>
      <c r="S118" s="27"/>
      <c r="T118" s="27"/>
      <c r="U118" s="27"/>
      <c r="V118" s="27"/>
      <c r="W118" s="27"/>
      <c r="X118" s="26"/>
      <c r="Y118" s="26"/>
      <c r="Z118" s="28"/>
    </row>
    <row r="119" spans="2:26" x14ac:dyDescent="0.35">
      <c r="B119" s="21" t="s">
        <v>238</v>
      </c>
      <c r="C119" s="22">
        <v>72157</v>
      </c>
      <c r="D119" s="21" t="s">
        <v>105</v>
      </c>
      <c r="E119" s="22" t="s">
        <v>239</v>
      </c>
      <c r="F119" s="38" t="s">
        <v>42</v>
      </c>
      <c r="G119" s="30" t="s">
        <v>155</v>
      </c>
      <c r="H119" s="24"/>
      <c r="I119" s="24"/>
      <c r="J119" s="25"/>
      <c r="K119" s="25"/>
      <c r="L119" s="25"/>
      <c r="M119" s="25"/>
      <c r="N119" s="25"/>
      <c r="O119" s="25"/>
      <c r="P119" s="26"/>
      <c r="Q119" s="26"/>
      <c r="R119" s="27"/>
      <c r="S119" s="27"/>
      <c r="T119" s="27"/>
      <c r="U119" s="27"/>
      <c r="V119" s="27"/>
      <c r="W119" s="27"/>
      <c r="X119" s="26"/>
      <c r="Y119" s="26"/>
      <c r="Z119" s="28"/>
    </row>
    <row r="120" spans="2:26" x14ac:dyDescent="0.35">
      <c r="B120" s="21" t="s">
        <v>240</v>
      </c>
      <c r="C120" s="22"/>
      <c r="D120" s="21"/>
      <c r="E120" s="22" t="s">
        <v>239</v>
      </c>
      <c r="F120" s="38" t="s">
        <v>45</v>
      </c>
      <c r="G120" s="30"/>
      <c r="H120" s="24"/>
      <c r="I120" s="24"/>
      <c r="J120" s="25"/>
      <c r="K120" s="25"/>
      <c r="L120" s="25"/>
      <c r="M120" s="25"/>
      <c r="N120" s="25"/>
      <c r="O120" s="25"/>
      <c r="P120" s="26"/>
      <c r="Q120" s="26"/>
      <c r="R120" s="27"/>
      <c r="S120" s="27"/>
      <c r="T120" s="27"/>
      <c r="U120" s="27"/>
      <c r="V120" s="27"/>
      <c r="W120" s="27"/>
      <c r="X120" s="26"/>
      <c r="Y120" s="26"/>
      <c r="Z120" s="28"/>
    </row>
    <row r="121" spans="2:26" x14ac:dyDescent="0.35">
      <c r="B121" s="21" t="s">
        <v>241</v>
      </c>
      <c r="C121" s="22">
        <v>829</v>
      </c>
      <c r="D121" s="21" t="s">
        <v>242</v>
      </c>
      <c r="E121" s="22" t="s">
        <v>243</v>
      </c>
      <c r="F121" s="38" t="s">
        <v>42</v>
      </c>
      <c r="G121" s="30" t="s">
        <v>155</v>
      </c>
      <c r="H121" s="24">
        <f>C121</f>
        <v>829</v>
      </c>
      <c r="I121" s="24" t="str">
        <f>D121</f>
        <v>Tri-Mountain -Pioneer</v>
      </c>
      <c r="J121" s="25">
        <f>H121</f>
        <v>829</v>
      </c>
      <c r="K121" s="25" t="str">
        <f>E121</f>
        <v>Shirt, Denim, Work, Long Sleeve, Mens</v>
      </c>
      <c r="L121" s="25" t="s">
        <v>155</v>
      </c>
      <c r="M121" s="25">
        <v>1</v>
      </c>
      <c r="N121" s="25">
        <v>26</v>
      </c>
      <c r="O121" s="25">
        <v>18.5</v>
      </c>
      <c r="P121" s="26"/>
      <c r="Q121" s="26"/>
      <c r="R121" s="27"/>
      <c r="S121" s="27"/>
      <c r="T121" s="27"/>
      <c r="U121" s="27"/>
      <c r="V121" s="27"/>
      <c r="W121" s="27"/>
      <c r="X121" s="26"/>
      <c r="Y121" s="26"/>
      <c r="Z121" s="28"/>
    </row>
    <row r="122" spans="2:26" x14ac:dyDescent="0.35">
      <c r="B122" s="21" t="s">
        <v>244</v>
      </c>
      <c r="C122" s="22"/>
      <c r="D122" s="21"/>
      <c r="E122" s="22" t="s">
        <v>243</v>
      </c>
      <c r="F122" s="38" t="s">
        <v>45</v>
      </c>
      <c r="G122" s="30"/>
      <c r="H122" s="24">
        <f t="shared" ref="H122:M122" si="24">H121</f>
        <v>829</v>
      </c>
      <c r="I122" s="24" t="str">
        <f t="shared" si="24"/>
        <v>Tri-Mountain -Pioneer</v>
      </c>
      <c r="J122" s="24">
        <f t="shared" si="24"/>
        <v>829</v>
      </c>
      <c r="K122" s="24" t="str">
        <f t="shared" si="24"/>
        <v>Shirt, Denim, Work, Long Sleeve, Mens</v>
      </c>
      <c r="L122" s="24" t="str">
        <f t="shared" si="24"/>
        <v>EA</v>
      </c>
      <c r="M122" s="24">
        <f t="shared" si="24"/>
        <v>1</v>
      </c>
      <c r="N122" s="24">
        <v>30</v>
      </c>
      <c r="O122" s="24">
        <v>22.5</v>
      </c>
      <c r="P122" s="26"/>
      <c r="Q122" s="26"/>
      <c r="R122" s="27"/>
      <c r="S122" s="27"/>
      <c r="T122" s="27"/>
      <c r="U122" s="27"/>
      <c r="V122" s="27"/>
      <c r="W122" s="27"/>
      <c r="X122" s="26"/>
      <c r="Y122" s="26"/>
      <c r="Z122" s="28"/>
    </row>
    <row r="123" spans="2:26" x14ac:dyDescent="0.35">
      <c r="B123" s="21" t="s">
        <v>245</v>
      </c>
      <c r="C123" s="22">
        <v>828</v>
      </c>
      <c r="D123" s="21" t="s">
        <v>246</v>
      </c>
      <c r="E123" s="22" t="s">
        <v>243</v>
      </c>
      <c r="F123" s="38" t="s">
        <v>42</v>
      </c>
      <c r="G123" s="30" t="s">
        <v>155</v>
      </c>
      <c r="H123" s="24">
        <f>C123</f>
        <v>828</v>
      </c>
      <c r="I123" s="24" t="str">
        <f>D123</f>
        <v>Tri-Mountain -Scout</v>
      </c>
      <c r="J123" s="25">
        <f>H123</f>
        <v>828</v>
      </c>
      <c r="K123" s="25" t="str">
        <f>E123</f>
        <v>Shirt, Denim, Work, Long Sleeve, Mens</v>
      </c>
      <c r="L123" s="25" t="s">
        <v>155</v>
      </c>
      <c r="M123" s="25">
        <v>1</v>
      </c>
      <c r="N123" s="25">
        <v>26</v>
      </c>
      <c r="O123" s="25">
        <v>18.5</v>
      </c>
      <c r="P123" s="26"/>
      <c r="Q123" s="26"/>
      <c r="R123" s="27"/>
      <c r="S123" s="27"/>
      <c r="T123" s="27"/>
      <c r="U123" s="27"/>
      <c r="V123" s="27"/>
      <c r="W123" s="27"/>
      <c r="X123" s="26"/>
      <c r="Y123" s="26"/>
      <c r="Z123" s="28"/>
    </row>
    <row r="124" spans="2:26" x14ac:dyDescent="0.35">
      <c r="B124" s="21" t="s">
        <v>247</v>
      </c>
      <c r="C124" s="22"/>
      <c r="D124" s="21"/>
      <c r="E124" s="22" t="s">
        <v>243</v>
      </c>
      <c r="F124" s="38" t="s">
        <v>45</v>
      </c>
      <c r="G124" s="30"/>
      <c r="H124" s="24"/>
      <c r="I124" s="24"/>
      <c r="J124" s="25"/>
      <c r="K124" s="25"/>
      <c r="L124" s="25"/>
      <c r="M124" s="25"/>
      <c r="N124" s="25"/>
      <c r="O124" s="25"/>
      <c r="P124" s="26"/>
      <c r="Q124" s="26"/>
      <c r="R124" s="27"/>
      <c r="S124" s="27"/>
      <c r="T124" s="27"/>
      <c r="U124" s="27"/>
      <c r="V124" s="27"/>
      <c r="W124" s="27"/>
      <c r="X124" s="26"/>
      <c r="Y124" s="26"/>
      <c r="Z124" s="28"/>
    </row>
    <row r="125" spans="2:26" x14ac:dyDescent="0.35">
      <c r="B125" s="21" t="s">
        <v>248</v>
      </c>
      <c r="C125" s="43">
        <v>822</v>
      </c>
      <c r="D125" s="21" t="s">
        <v>249</v>
      </c>
      <c r="E125" s="22" t="s">
        <v>250</v>
      </c>
      <c r="F125" s="38" t="s">
        <v>42</v>
      </c>
      <c r="G125" s="30" t="s">
        <v>155</v>
      </c>
      <c r="H125" s="24"/>
      <c r="I125" s="24"/>
      <c r="J125" s="25"/>
      <c r="K125" s="25"/>
      <c r="L125" s="25"/>
      <c r="M125" s="25"/>
      <c r="N125" s="25"/>
      <c r="O125" s="25"/>
      <c r="P125" s="26"/>
      <c r="Q125" s="26"/>
      <c r="R125" s="27"/>
      <c r="S125" s="27"/>
      <c r="T125" s="27"/>
      <c r="U125" s="27"/>
      <c r="V125" s="27"/>
      <c r="W125" s="27"/>
      <c r="X125" s="26"/>
      <c r="Y125" s="26"/>
      <c r="Z125" s="28"/>
    </row>
    <row r="126" spans="2:26" x14ac:dyDescent="0.35">
      <c r="B126" s="21" t="s">
        <v>251</v>
      </c>
      <c r="C126" s="22"/>
      <c r="D126" s="21"/>
      <c r="E126" s="22" t="s">
        <v>250</v>
      </c>
      <c r="F126" s="38" t="s">
        <v>45</v>
      </c>
      <c r="G126" s="30"/>
      <c r="H126" s="24"/>
      <c r="I126" s="24"/>
      <c r="J126" s="25"/>
      <c r="K126" s="25"/>
      <c r="L126" s="25"/>
      <c r="M126" s="25"/>
      <c r="N126" s="25"/>
      <c r="O126" s="25"/>
      <c r="P126" s="26"/>
      <c r="Q126" s="26"/>
      <c r="R126" s="27"/>
      <c r="S126" s="27"/>
      <c r="T126" s="27"/>
      <c r="U126" s="27"/>
      <c r="V126" s="27"/>
      <c r="W126" s="27"/>
      <c r="X126" s="26"/>
      <c r="Y126" s="26"/>
      <c r="Z126" s="28"/>
    </row>
    <row r="127" spans="2:26" x14ac:dyDescent="0.35">
      <c r="B127" s="21" t="s">
        <v>252</v>
      </c>
      <c r="C127" s="43">
        <v>821</v>
      </c>
      <c r="D127" s="21" t="s">
        <v>253</v>
      </c>
      <c r="E127" s="22" t="s">
        <v>254</v>
      </c>
      <c r="F127" s="38" t="s">
        <v>42</v>
      </c>
      <c r="G127" s="30" t="s">
        <v>155</v>
      </c>
      <c r="H127" s="24"/>
      <c r="I127" s="24"/>
      <c r="J127" s="25"/>
      <c r="K127" s="25"/>
      <c r="L127" s="25"/>
      <c r="M127" s="25"/>
      <c r="N127" s="25"/>
      <c r="O127" s="25"/>
      <c r="P127" s="26"/>
      <c r="Q127" s="26"/>
      <c r="R127" s="27"/>
      <c r="S127" s="27"/>
      <c r="T127" s="27"/>
      <c r="U127" s="27"/>
      <c r="V127" s="27"/>
      <c r="W127" s="27"/>
      <c r="X127" s="26"/>
      <c r="Y127" s="26"/>
      <c r="Z127" s="28"/>
    </row>
    <row r="128" spans="2:26" x14ac:dyDescent="0.35">
      <c r="B128" s="21" t="s">
        <v>255</v>
      </c>
      <c r="C128" s="22"/>
      <c r="D128" s="21"/>
      <c r="E128" s="22" t="s">
        <v>254</v>
      </c>
      <c r="F128" s="38" t="s">
        <v>45</v>
      </c>
      <c r="G128" s="30"/>
      <c r="H128" s="24"/>
      <c r="I128" s="24"/>
      <c r="J128" s="25"/>
      <c r="K128" s="25"/>
      <c r="L128" s="25"/>
      <c r="M128" s="25"/>
      <c r="N128" s="25"/>
      <c r="O128" s="25"/>
      <c r="P128" s="26"/>
      <c r="Q128" s="26"/>
      <c r="R128" s="27"/>
      <c r="S128" s="27"/>
      <c r="T128" s="27"/>
      <c r="U128" s="27"/>
      <c r="V128" s="27"/>
      <c r="W128" s="27"/>
      <c r="X128" s="26"/>
      <c r="Y128" s="26"/>
      <c r="Z128" s="28"/>
    </row>
    <row r="129" spans="2:26" x14ac:dyDescent="0.35">
      <c r="B129" s="21" t="s">
        <v>256</v>
      </c>
      <c r="C129" s="43" t="s">
        <v>257</v>
      </c>
      <c r="D129" s="21" t="s">
        <v>132</v>
      </c>
      <c r="E129" s="22" t="s">
        <v>258</v>
      </c>
      <c r="F129" s="38" t="s">
        <v>42</v>
      </c>
      <c r="G129" s="30" t="s">
        <v>155</v>
      </c>
      <c r="H129" s="24"/>
      <c r="I129" s="24"/>
      <c r="J129" s="25"/>
      <c r="K129" s="25"/>
      <c r="L129" s="25"/>
      <c r="M129" s="25"/>
      <c r="N129" s="25"/>
      <c r="O129" s="25"/>
      <c r="P129" s="26"/>
      <c r="Q129" s="26"/>
      <c r="R129" s="27"/>
      <c r="S129" s="27"/>
      <c r="T129" s="27"/>
      <c r="U129" s="27"/>
      <c r="V129" s="27"/>
      <c r="W129" s="27"/>
      <c r="X129" s="26"/>
      <c r="Y129" s="26"/>
      <c r="Z129" s="28"/>
    </row>
    <row r="130" spans="2:26" x14ac:dyDescent="0.35">
      <c r="B130" s="21" t="s">
        <v>259</v>
      </c>
      <c r="C130" s="22"/>
      <c r="D130" s="21"/>
      <c r="E130" s="22" t="s">
        <v>258</v>
      </c>
      <c r="F130" s="38" t="s">
        <v>45</v>
      </c>
      <c r="G130" s="30"/>
      <c r="H130" s="24"/>
      <c r="I130" s="24"/>
      <c r="J130" s="25"/>
      <c r="K130" s="25"/>
      <c r="L130" s="25"/>
      <c r="M130" s="25"/>
      <c r="N130" s="25"/>
      <c r="O130" s="25"/>
      <c r="P130" s="26"/>
      <c r="Q130" s="26"/>
      <c r="R130" s="27"/>
      <c r="S130" s="27"/>
      <c r="T130" s="27"/>
      <c r="U130" s="27"/>
      <c r="V130" s="27"/>
      <c r="W130" s="27"/>
      <c r="X130" s="26"/>
      <c r="Y130" s="26"/>
      <c r="Z130" s="28"/>
    </row>
    <row r="131" spans="2:26" x14ac:dyDescent="0.35">
      <c r="B131" s="21" t="s">
        <v>260</v>
      </c>
      <c r="C131" s="43" t="s">
        <v>261</v>
      </c>
      <c r="D131" s="21" t="s">
        <v>132</v>
      </c>
      <c r="E131" s="22" t="s">
        <v>262</v>
      </c>
      <c r="F131" s="38" t="s">
        <v>42</v>
      </c>
      <c r="G131" s="30" t="s">
        <v>155</v>
      </c>
      <c r="H131" s="24"/>
      <c r="I131" s="24"/>
      <c r="J131" s="25"/>
      <c r="K131" s="25"/>
      <c r="L131" s="25"/>
      <c r="M131" s="25"/>
      <c r="N131" s="25"/>
      <c r="O131" s="25"/>
      <c r="P131" s="26"/>
      <c r="Q131" s="26"/>
      <c r="R131" s="27"/>
      <c r="S131" s="27"/>
      <c r="T131" s="27"/>
      <c r="U131" s="27"/>
      <c r="V131" s="27"/>
      <c r="W131" s="27"/>
      <c r="X131" s="26"/>
      <c r="Y131" s="26"/>
      <c r="Z131" s="28"/>
    </row>
    <row r="132" spans="2:26" x14ac:dyDescent="0.35">
      <c r="B132" s="21" t="s">
        <v>263</v>
      </c>
      <c r="C132" s="22"/>
      <c r="D132" s="21"/>
      <c r="E132" s="22" t="s">
        <v>262</v>
      </c>
      <c r="F132" s="38" t="s">
        <v>45</v>
      </c>
      <c r="G132" s="30"/>
      <c r="H132" s="24"/>
      <c r="I132" s="24"/>
      <c r="J132" s="25"/>
      <c r="K132" s="25"/>
      <c r="L132" s="25"/>
      <c r="M132" s="25"/>
      <c r="N132" s="25"/>
      <c r="O132" s="25"/>
      <c r="P132" s="26"/>
      <c r="Q132" s="26"/>
      <c r="R132" s="27"/>
      <c r="S132" s="27"/>
      <c r="T132" s="27"/>
      <c r="U132" s="27"/>
      <c r="V132" s="27"/>
      <c r="W132" s="27"/>
      <c r="X132" s="26"/>
      <c r="Y132" s="26"/>
      <c r="Z132" s="28"/>
    </row>
    <row r="133" spans="2:26" x14ac:dyDescent="0.35">
      <c r="B133" s="21" t="s">
        <v>264</v>
      </c>
      <c r="C133" s="37" t="s">
        <v>265</v>
      </c>
      <c r="D133" s="30" t="s">
        <v>132</v>
      </c>
      <c r="E133" s="22" t="s">
        <v>266</v>
      </c>
      <c r="F133" s="22" t="s">
        <v>42</v>
      </c>
      <c r="G133" s="21" t="s">
        <v>155</v>
      </c>
      <c r="H133" s="24"/>
      <c r="I133" s="24"/>
      <c r="J133" s="25"/>
      <c r="K133" s="25"/>
      <c r="L133" s="25"/>
      <c r="M133" s="25"/>
      <c r="N133" s="25"/>
      <c r="O133" s="25"/>
      <c r="P133" s="26"/>
      <c r="Q133" s="26"/>
      <c r="R133" s="27"/>
      <c r="S133" s="27"/>
      <c r="T133" s="27"/>
      <c r="U133" s="27"/>
      <c r="V133" s="27"/>
      <c r="W133" s="27"/>
      <c r="X133" s="26"/>
      <c r="Y133" s="26"/>
      <c r="Z133" s="28"/>
    </row>
    <row r="134" spans="2:26" x14ac:dyDescent="0.35">
      <c r="B134" s="21" t="s">
        <v>267</v>
      </c>
      <c r="C134" s="22"/>
      <c r="D134" s="30"/>
      <c r="E134" s="22" t="s">
        <v>266</v>
      </c>
      <c r="F134" s="22" t="s">
        <v>45</v>
      </c>
      <c r="G134" s="21"/>
      <c r="H134" s="24"/>
      <c r="I134" s="24"/>
      <c r="J134" s="25"/>
      <c r="K134" s="25"/>
      <c r="L134" s="25"/>
      <c r="M134" s="25"/>
      <c r="N134" s="25"/>
      <c r="O134" s="25"/>
      <c r="P134" s="26"/>
      <c r="Q134" s="26"/>
      <c r="R134" s="27"/>
      <c r="S134" s="27"/>
      <c r="T134" s="27"/>
      <c r="U134" s="27"/>
      <c r="V134" s="27"/>
      <c r="W134" s="27"/>
      <c r="X134" s="26"/>
      <c r="Y134" s="26"/>
      <c r="Z134" s="28"/>
    </row>
    <row r="135" spans="2:26" x14ac:dyDescent="0.35">
      <c r="B135" s="21"/>
      <c r="C135" s="22"/>
      <c r="D135" s="30"/>
      <c r="E135" s="22"/>
      <c r="G135" s="21"/>
      <c r="H135" s="24"/>
      <c r="I135" s="24"/>
      <c r="J135" s="25"/>
      <c r="K135" s="25"/>
      <c r="L135" s="25"/>
      <c r="M135" s="25"/>
      <c r="N135" s="25"/>
      <c r="O135" s="25"/>
      <c r="P135" s="26"/>
      <c r="Q135" s="26"/>
      <c r="R135" s="27"/>
      <c r="S135" s="27"/>
      <c r="T135" s="27"/>
      <c r="U135" s="27"/>
      <c r="V135" s="27"/>
      <c r="W135" s="27"/>
      <c r="X135" s="26"/>
      <c r="Y135" s="26"/>
      <c r="Z135" s="28"/>
    </row>
    <row r="136" spans="2:26" x14ac:dyDescent="0.35">
      <c r="B136" s="21"/>
      <c r="C136" s="22"/>
      <c r="D136" s="21"/>
      <c r="E136" s="22" t="s">
        <v>151</v>
      </c>
      <c r="F136" s="22"/>
      <c r="G136" s="30"/>
      <c r="H136" s="24"/>
      <c r="I136" s="24"/>
      <c r="J136" s="25"/>
      <c r="K136" s="25"/>
      <c r="L136" s="25"/>
      <c r="M136" s="25"/>
      <c r="N136" s="25"/>
      <c r="O136" s="25"/>
      <c r="P136" s="26"/>
      <c r="Q136" s="26"/>
      <c r="R136" s="27"/>
      <c r="S136" s="27"/>
      <c r="T136" s="27"/>
      <c r="U136" s="27"/>
      <c r="V136" s="27"/>
      <c r="W136" s="27"/>
      <c r="X136" s="26"/>
      <c r="Y136" s="26"/>
      <c r="Z136" s="28"/>
    </row>
    <row r="137" spans="2:26" x14ac:dyDescent="0.35">
      <c r="B137" s="21"/>
      <c r="C137" s="22"/>
      <c r="D137" s="21"/>
      <c r="E137" s="22"/>
      <c r="F137" s="22"/>
      <c r="G137" s="30"/>
      <c r="H137" s="24"/>
      <c r="I137" s="24"/>
      <c r="J137" s="25"/>
      <c r="K137" s="25"/>
      <c r="L137" s="25"/>
      <c r="M137" s="25"/>
      <c r="N137" s="25"/>
      <c r="O137" s="25"/>
      <c r="P137" s="26"/>
      <c r="Q137" s="26"/>
      <c r="R137" s="27"/>
      <c r="S137" s="27"/>
      <c r="T137" s="27"/>
      <c r="U137" s="27"/>
      <c r="V137" s="27"/>
      <c r="W137" s="27"/>
      <c r="X137" s="26"/>
      <c r="Y137" s="26"/>
      <c r="Z137" s="28"/>
    </row>
    <row r="138" spans="2:26" x14ac:dyDescent="0.35">
      <c r="B138" s="21" t="s">
        <v>268</v>
      </c>
      <c r="C138" s="22" t="s">
        <v>269</v>
      </c>
      <c r="D138" s="21" t="s">
        <v>47</v>
      </c>
      <c r="E138" s="22" t="s">
        <v>270</v>
      </c>
      <c r="F138" s="22" t="s">
        <v>42</v>
      </c>
      <c r="G138" s="30" t="s">
        <v>155</v>
      </c>
      <c r="H138" s="24" t="s">
        <v>271</v>
      </c>
      <c r="I138" s="24" t="str">
        <f>D138</f>
        <v>Blauer</v>
      </c>
      <c r="J138" s="25" t="str">
        <f>C138</f>
        <v>8713X</v>
      </c>
      <c r="K138" s="44" t="s">
        <v>272</v>
      </c>
      <c r="L138" s="25" t="s">
        <v>155</v>
      </c>
      <c r="M138" s="25">
        <v>1</v>
      </c>
      <c r="N138" s="25">
        <v>67</v>
      </c>
      <c r="O138" s="25">
        <v>45.56</v>
      </c>
      <c r="P138" s="26"/>
      <c r="Q138" s="26"/>
      <c r="R138" s="27"/>
      <c r="S138" s="27"/>
      <c r="T138" s="27"/>
      <c r="U138" s="27"/>
      <c r="V138" s="27"/>
      <c r="W138" s="27"/>
      <c r="X138" s="26"/>
      <c r="Y138" s="26"/>
      <c r="Z138" s="28"/>
    </row>
    <row r="139" spans="2:26" x14ac:dyDescent="0.35">
      <c r="B139" s="21" t="s">
        <v>273</v>
      </c>
      <c r="C139" s="22"/>
      <c r="D139" s="21"/>
      <c r="E139" s="22" t="s">
        <v>270</v>
      </c>
      <c r="F139" s="22" t="s">
        <v>45</v>
      </c>
      <c r="G139" s="30"/>
      <c r="H139" s="24" t="str">
        <f t="shared" ref="H139:M139" si="25">H138</f>
        <v>8713X-NV</v>
      </c>
      <c r="I139" s="24" t="str">
        <f t="shared" si="25"/>
        <v>Blauer</v>
      </c>
      <c r="J139" s="24" t="str">
        <f t="shared" si="25"/>
        <v>8713X</v>
      </c>
      <c r="K139" s="24" t="str">
        <f t="shared" si="25"/>
        <v>Short Sleeve Cotton Blend Shirt</v>
      </c>
      <c r="L139" s="24" t="str">
        <f t="shared" si="25"/>
        <v>EA</v>
      </c>
      <c r="M139" s="24">
        <f t="shared" si="25"/>
        <v>1</v>
      </c>
      <c r="N139" s="25">
        <f>N138*1.3</f>
        <v>87.100000000000009</v>
      </c>
      <c r="O139" s="25">
        <v>59.23</v>
      </c>
      <c r="P139" s="26"/>
      <c r="Q139" s="26"/>
      <c r="R139" s="27"/>
      <c r="S139" s="27"/>
      <c r="T139" s="27"/>
      <c r="U139" s="27"/>
      <c r="V139" s="27"/>
      <c r="W139" s="27"/>
      <c r="X139" s="26"/>
      <c r="Y139" s="26"/>
      <c r="Z139" s="28"/>
    </row>
    <row r="140" spans="2:26" x14ac:dyDescent="0.35">
      <c r="B140" s="21" t="s">
        <v>274</v>
      </c>
      <c r="C140" s="22" t="s">
        <v>275</v>
      </c>
      <c r="D140" s="21" t="s">
        <v>113</v>
      </c>
      <c r="E140" s="22" t="s">
        <v>276</v>
      </c>
      <c r="F140" s="22" t="s">
        <v>42</v>
      </c>
      <c r="G140" s="30" t="s">
        <v>155</v>
      </c>
      <c r="H140" s="24" t="str">
        <f>C140</f>
        <v>HS1189</v>
      </c>
      <c r="I140" s="24" t="str">
        <f>D140</f>
        <v>Horace Small</v>
      </c>
      <c r="J140" s="25" t="str">
        <f>H140</f>
        <v>HS1189</v>
      </c>
      <c r="K140" s="25" t="str">
        <f>E140</f>
        <v>Shirt, 100% Poly Tropical Weave, Long Sleeve, Female</v>
      </c>
      <c r="L140" s="25" t="s">
        <v>155</v>
      </c>
      <c r="M140" s="25">
        <v>1</v>
      </c>
      <c r="N140" s="25">
        <v>65.8</v>
      </c>
      <c r="O140" s="25">
        <v>44.75</v>
      </c>
      <c r="P140" s="26"/>
      <c r="Q140" s="26"/>
      <c r="R140" s="27"/>
      <c r="S140" s="27"/>
      <c r="T140" s="27"/>
      <c r="U140" s="27"/>
      <c r="V140" s="27"/>
      <c r="W140" s="27"/>
      <c r="X140" s="26"/>
      <c r="Y140" s="26"/>
      <c r="Z140" s="28"/>
    </row>
    <row r="141" spans="2:26" x14ac:dyDescent="0.35">
      <c r="B141" s="21" t="s">
        <v>277</v>
      </c>
      <c r="C141" s="22"/>
      <c r="D141" s="21"/>
      <c r="E141" s="22" t="s">
        <v>276</v>
      </c>
      <c r="F141" s="22" t="s">
        <v>45</v>
      </c>
      <c r="G141" s="30"/>
      <c r="H141" s="24" t="str">
        <f t="shared" ref="H141:O141" si="26">H140</f>
        <v>HS1189</v>
      </c>
      <c r="I141" s="24" t="str">
        <f t="shared" si="26"/>
        <v>Horace Small</v>
      </c>
      <c r="J141" s="24" t="str">
        <f t="shared" si="26"/>
        <v>HS1189</v>
      </c>
      <c r="K141" s="24" t="str">
        <f t="shared" si="26"/>
        <v>Shirt, 100% Poly Tropical Weave, Long Sleeve, Female</v>
      </c>
      <c r="L141" s="24" t="str">
        <f t="shared" si="26"/>
        <v>EA</v>
      </c>
      <c r="M141" s="24">
        <f t="shared" si="26"/>
        <v>1</v>
      </c>
      <c r="N141" s="24">
        <f t="shared" si="26"/>
        <v>65.8</v>
      </c>
      <c r="O141" s="24">
        <f t="shared" si="26"/>
        <v>44.75</v>
      </c>
      <c r="P141" s="26"/>
      <c r="Q141" s="26"/>
      <c r="R141" s="27"/>
      <c r="S141" s="27"/>
      <c r="T141" s="27"/>
      <c r="U141" s="27"/>
      <c r="V141" s="27"/>
      <c r="W141" s="27"/>
      <c r="X141" s="26"/>
      <c r="Y141" s="26"/>
      <c r="Z141" s="28"/>
    </row>
    <row r="142" spans="2:26" x14ac:dyDescent="0.35">
      <c r="B142" s="21" t="s">
        <v>278</v>
      </c>
      <c r="C142" s="22" t="s">
        <v>279</v>
      </c>
      <c r="D142" s="21" t="s">
        <v>113</v>
      </c>
      <c r="E142" s="22" t="s">
        <v>280</v>
      </c>
      <c r="F142" s="22" t="s">
        <v>42</v>
      </c>
      <c r="G142" s="30" t="s">
        <v>155</v>
      </c>
      <c r="H142" s="24" t="str">
        <f>C142</f>
        <v>HS1176</v>
      </c>
      <c r="I142" s="24" t="str">
        <f>D142</f>
        <v>Horace Small</v>
      </c>
      <c r="J142" s="25" t="str">
        <f>H142</f>
        <v>HS1176</v>
      </c>
      <c r="K142" s="25" t="str">
        <f>E142</f>
        <v>Shirt, Poly/Rayon, Tropical Weave, Long Sleeve, Female</v>
      </c>
      <c r="L142" s="25" t="s">
        <v>155</v>
      </c>
      <c r="M142" s="25">
        <v>1</v>
      </c>
      <c r="N142" s="25">
        <v>85.1</v>
      </c>
      <c r="O142" s="25">
        <v>57.87</v>
      </c>
      <c r="P142" s="26"/>
      <c r="Q142" s="26"/>
      <c r="R142" s="27"/>
      <c r="S142" s="27"/>
      <c r="T142" s="27"/>
      <c r="U142" s="27"/>
      <c r="V142" s="27"/>
      <c r="W142" s="27"/>
      <c r="X142" s="26"/>
      <c r="Y142" s="26"/>
      <c r="Z142" s="28"/>
    </row>
    <row r="143" spans="2:26" x14ac:dyDescent="0.35">
      <c r="B143" s="21" t="s">
        <v>281</v>
      </c>
      <c r="C143" s="22"/>
      <c r="D143" s="21"/>
      <c r="E143" s="22" t="s">
        <v>280</v>
      </c>
      <c r="F143" s="22" t="s">
        <v>45</v>
      </c>
      <c r="G143" s="30"/>
      <c r="H143" s="24" t="str">
        <f t="shared" ref="H143:O143" si="27">H142</f>
        <v>HS1176</v>
      </c>
      <c r="I143" s="24" t="str">
        <f t="shared" si="27"/>
        <v>Horace Small</v>
      </c>
      <c r="J143" s="24" t="str">
        <f t="shared" si="27"/>
        <v>HS1176</v>
      </c>
      <c r="K143" s="24" t="str">
        <f t="shared" si="27"/>
        <v>Shirt, Poly/Rayon, Tropical Weave, Long Sleeve, Female</v>
      </c>
      <c r="L143" s="24" t="str">
        <f t="shared" si="27"/>
        <v>EA</v>
      </c>
      <c r="M143" s="24">
        <f t="shared" si="27"/>
        <v>1</v>
      </c>
      <c r="N143" s="24">
        <f t="shared" si="27"/>
        <v>85.1</v>
      </c>
      <c r="O143" s="24">
        <f t="shared" si="27"/>
        <v>57.87</v>
      </c>
      <c r="P143" s="26"/>
      <c r="Q143" s="26"/>
      <c r="R143" s="27"/>
      <c r="S143" s="27"/>
      <c r="T143" s="27"/>
      <c r="U143" s="27"/>
      <c r="V143" s="27"/>
      <c r="W143" s="27"/>
      <c r="X143" s="26"/>
      <c r="Y143" s="26"/>
      <c r="Z143" s="28"/>
    </row>
    <row r="144" spans="2:26" x14ac:dyDescent="0.35">
      <c r="B144" s="21" t="s">
        <v>282</v>
      </c>
      <c r="C144" s="22" t="s">
        <v>283</v>
      </c>
      <c r="D144" s="21" t="s">
        <v>171</v>
      </c>
      <c r="E144" s="22" t="s">
        <v>284</v>
      </c>
      <c r="F144" s="22" t="s">
        <v>42</v>
      </c>
      <c r="G144" s="30" t="s">
        <v>155</v>
      </c>
      <c r="H144" s="24" t="str">
        <f>C144</f>
        <v>SR71</v>
      </c>
      <c r="I144" s="24" t="str">
        <f>D144</f>
        <v>Red Kap</v>
      </c>
      <c r="J144" s="25" t="str">
        <f>H144</f>
        <v>SR71</v>
      </c>
      <c r="K144" s="25" t="str">
        <f>E144</f>
        <v>Shirt, Woven, Button Down, Long Sleeve, Female</v>
      </c>
      <c r="L144" s="25" t="s">
        <v>155</v>
      </c>
      <c r="M144" s="25">
        <v>1</v>
      </c>
      <c r="N144" s="25">
        <v>28</v>
      </c>
      <c r="O144" s="25">
        <v>20.59</v>
      </c>
      <c r="P144" s="26"/>
      <c r="Q144" s="26"/>
      <c r="R144" s="27"/>
      <c r="S144" s="27"/>
      <c r="T144" s="27"/>
      <c r="U144" s="27"/>
      <c r="V144" s="27"/>
      <c r="W144" s="27"/>
      <c r="X144" s="26"/>
      <c r="Y144" s="26"/>
      <c r="Z144" s="28"/>
    </row>
    <row r="145" spans="2:26" x14ac:dyDescent="0.35">
      <c r="B145" s="21" t="s">
        <v>285</v>
      </c>
      <c r="C145" s="22"/>
      <c r="D145" s="21"/>
      <c r="E145" s="22" t="s">
        <v>284</v>
      </c>
      <c r="F145" s="22" t="s">
        <v>45</v>
      </c>
      <c r="G145" s="30"/>
      <c r="H145" s="24" t="str">
        <f t="shared" ref="H145:M145" si="28">H144</f>
        <v>SR71</v>
      </c>
      <c r="I145" s="24" t="str">
        <f t="shared" si="28"/>
        <v>Red Kap</v>
      </c>
      <c r="J145" s="24" t="str">
        <f t="shared" si="28"/>
        <v>SR71</v>
      </c>
      <c r="K145" s="24" t="str">
        <f t="shared" si="28"/>
        <v>Shirt, Woven, Button Down, Long Sleeve, Female</v>
      </c>
      <c r="L145" s="24" t="str">
        <f t="shared" si="28"/>
        <v>EA</v>
      </c>
      <c r="M145" s="24">
        <f t="shared" si="28"/>
        <v>1</v>
      </c>
      <c r="N145" s="24">
        <v>30.8</v>
      </c>
      <c r="O145" s="24">
        <v>23.59</v>
      </c>
      <c r="P145" s="26"/>
      <c r="Q145" s="26"/>
      <c r="R145" s="27"/>
      <c r="S145" s="27"/>
      <c r="T145" s="27"/>
      <c r="U145" s="27"/>
      <c r="V145" s="27"/>
      <c r="W145" s="27"/>
      <c r="X145" s="26"/>
      <c r="Y145" s="26"/>
      <c r="Z145" s="28"/>
    </row>
    <row r="146" spans="2:26" x14ac:dyDescent="0.35">
      <c r="B146" s="21" t="s">
        <v>286</v>
      </c>
      <c r="C146" s="22" t="s">
        <v>287</v>
      </c>
      <c r="D146" s="21" t="s">
        <v>113</v>
      </c>
      <c r="E146" s="22" t="s">
        <v>288</v>
      </c>
      <c r="F146" s="22" t="s">
        <v>42</v>
      </c>
      <c r="G146" s="30" t="s">
        <v>155</v>
      </c>
      <c r="H146" s="24" t="str">
        <f>C146</f>
        <v>HS1148</v>
      </c>
      <c r="I146" s="24" t="str">
        <f>D146</f>
        <v>Horace Small</v>
      </c>
      <c r="J146" s="25" t="str">
        <f>H146</f>
        <v>HS1148</v>
      </c>
      <c r="K146" s="25" t="str">
        <f>E146</f>
        <v>Shirt, 100% Poly Tropical Weave, Long Sleeve, Male</v>
      </c>
      <c r="L146" s="25" t="s">
        <v>155</v>
      </c>
      <c r="M146" s="25">
        <v>1</v>
      </c>
      <c r="N146" s="25">
        <v>65.8</v>
      </c>
      <c r="O146" s="25">
        <v>44.75</v>
      </c>
      <c r="P146" s="26"/>
      <c r="Q146" s="26"/>
      <c r="R146" s="27"/>
      <c r="S146" s="27"/>
      <c r="T146" s="27"/>
      <c r="U146" s="27"/>
      <c r="V146" s="27"/>
      <c r="W146" s="27"/>
      <c r="X146" s="26"/>
      <c r="Y146" s="26"/>
      <c r="Z146" s="28"/>
    </row>
    <row r="147" spans="2:26" x14ac:dyDescent="0.35">
      <c r="B147" s="21" t="s">
        <v>289</v>
      </c>
      <c r="C147" s="22"/>
      <c r="D147" s="21"/>
      <c r="E147" s="22" t="s">
        <v>288</v>
      </c>
      <c r="F147" s="22" t="s">
        <v>45</v>
      </c>
      <c r="G147" s="30"/>
      <c r="H147" s="24" t="str">
        <f t="shared" ref="H147:O147" si="29">H146</f>
        <v>HS1148</v>
      </c>
      <c r="I147" s="24" t="str">
        <f t="shared" si="29"/>
        <v>Horace Small</v>
      </c>
      <c r="J147" s="24" t="str">
        <f t="shared" si="29"/>
        <v>HS1148</v>
      </c>
      <c r="K147" s="24" t="str">
        <f t="shared" si="29"/>
        <v>Shirt, 100% Poly Tropical Weave, Long Sleeve, Male</v>
      </c>
      <c r="L147" s="24" t="str">
        <f t="shared" si="29"/>
        <v>EA</v>
      </c>
      <c r="M147" s="24">
        <f t="shared" si="29"/>
        <v>1</v>
      </c>
      <c r="N147" s="24">
        <f t="shared" si="29"/>
        <v>65.8</v>
      </c>
      <c r="O147" s="24">
        <f t="shared" si="29"/>
        <v>44.75</v>
      </c>
      <c r="P147" s="26"/>
      <c r="Q147" s="26"/>
      <c r="R147" s="27"/>
      <c r="S147" s="27"/>
      <c r="T147" s="27"/>
      <c r="U147" s="27"/>
      <c r="V147" s="27"/>
      <c r="W147" s="27"/>
      <c r="X147" s="26"/>
      <c r="Y147" s="26"/>
      <c r="Z147" s="28"/>
    </row>
    <row r="148" spans="2:26" x14ac:dyDescent="0.35">
      <c r="B148" s="21" t="s">
        <v>290</v>
      </c>
      <c r="C148" s="22" t="s">
        <v>291</v>
      </c>
      <c r="D148" s="21" t="s">
        <v>113</v>
      </c>
      <c r="E148" s="22" t="s">
        <v>292</v>
      </c>
      <c r="F148" s="22" t="s">
        <v>42</v>
      </c>
      <c r="G148" s="30" t="s">
        <v>155</v>
      </c>
      <c r="H148" s="24" t="str">
        <f>C148</f>
        <v>HS1124</v>
      </c>
      <c r="I148" s="24" t="str">
        <f>D148</f>
        <v>Horace Small</v>
      </c>
      <c r="J148" s="25" t="str">
        <f>H148</f>
        <v>HS1124</v>
      </c>
      <c r="K148" s="25" t="str">
        <f>E148</f>
        <v>Shirt, Poly/Rayon, Tropical Weave, Long Sleeve, Male</v>
      </c>
      <c r="L148" s="25" t="s">
        <v>155</v>
      </c>
      <c r="M148" s="25">
        <v>1</v>
      </c>
      <c r="N148" s="25">
        <v>85.1</v>
      </c>
      <c r="O148" s="25">
        <v>57.87</v>
      </c>
      <c r="P148" s="26"/>
      <c r="Q148" s="26"/>
      <c r="R148" s="27"/>
      <c r="S148" s="27"/>
      <c r="T148" s="27"/>
      <c r="U148" s="27"/>
      <c r="V148" s="27"/>
      <c r="W148" s="27"/>
      <c r="X148" s="26"/>
      <c r="Y148" s="26"/>
      <c r="Z148" s="28"/>
    </row>
    <row r="149" spans="2:26" x14ac:dyDescent="0.35">
      <c r="B149" s="21" t="s">
        <v>293</v>
      </c>
      <c r="C149" s="22"/>
      <c r="D149" s="21"/>
      <c r="E149" s="22" t="s">
        <v>292</v>
      </c>
      <c r="F149" s="22" t="s">
        <v>45</v>
      </c>
      <c r="G149" s="30"/>
      <c r="H149" s="24" t="str">
        <f t="shared" ref="H149:O149" si="30">H148</f>
        <v>HS1124</v>
      </c>
      <c r="I149" s="24" t="str">
        <f t="shared" si="30"/>
        <v>Horace Small</v>
      </c>
      <c r="J149" s="24" t="str">
        <f t="shared" si="30"/>
        <v>HS1124</v>
      </c>
      <c r="K149" s="24" t="str">
        <f t="shared" si="30"/>
        <v>Shirt, Poly/Rayon, Tropical Weave, Long Sleeve, Male</v>
      </c>
      <c r="L149" s="24" t="str">
        <f t="shared" si="30"/>
        <v>EA</v>
      </c>
      <c r="M149" s="24">
        <f t="shared" si="30"/>
        <v>1</v>
      </c>
      <c r="N149" s="24">
        <f t="shared" si="30"/>
        <v>85.1</v>
      </c>
      <c r="O149" s="24">
        <f t="shared" si="30"/>
        <v>57.87</v>
      </c>
      <c r="P149" s="26"/>
      <c r="Q149" s="26"/>
      <c r="R149" s="27"/>
      <c r="S149" s="27"/>
      <c r="T149" s="27"/>
      <c r="U149" s="27"/>
      <c r="V149" s="27"/>
      <c r="W149" s="27"/>
      <c r="X149" s="26"/>
      <c r="Y149" s="26"/>
      <c r="Z149" s="28"/>
    </row>
    <row r="150" spans="2:26" x14ac:dyDescent="0.35">
      <c r="B150" s="21" t="s">
        <v>294</v>
      </c>
      <c r="C150" s="22" t="s">
        <v>295</v>
      </c>
      <c r="D150" s="21" t="s">
        <v>171</v>
      </c>
      <c r="E150" s="22" t="s">
        <v>296</v>
      </c>
      <c r="F150" s="22" t="s">
        <v>42</v>
      </c>
      <c r="G150" s="30" t="s">
        <v>155</v>
      </c>
      <c r="H150" s="24" t="str">
        <f>C150</f>
        <v>SR70</v>
      </c>
      <c r="I150" s="24" t="str">
        <f>D150</f>
        <v>Red Kap</v>
      </c>
      <c r="J150" s="25" t="str">
        <f>H150</f>
        <v>SR70</v>
      </c>
      <c r="K150" s="25" t="str">
        <f>E150</f>
        <v>Shirt, Woven, Button Down, Long Sleeve, Male</v>
      </c>
      <c r="L150" s="25" t="s">
        <v>155</v>
      </c>
      <c r="M150" s="25">
        <v>1</v>
      </c>
      <c r="N150" s="25">
        <v>32.450000000000003</v>
      </c>
      <c r="O150" s="25">
        <v>27.58</v>
      </c>
      <c r="P150" s="26"/>
      <c r="Q150" s="26"/>
      <c r="R150" s="27"/>
      <c r="S150" s="27"/>
      <c r="T150" s="27"/>
      <c r="U150" s="27"/>
      <c r="V150" s="27"/>
      <c r="W150" s="27"/>
      <c r="X150" s="26"/>
      <c r="Y150" s="26"/>
      <c r="Z150" s="28"/>
    </row>
    <row r="151" spans="2:26" x14ac:dyDescent="0.35">
      <c r="B151" s="21" t="s">
        <v>297</v>
      </c>
      <c r="C151" s="22"/>
      <c r="D151" s="21"/>
      <c r="E151" s="22" t="s">
        <v>296</v>
      </c>
      <c r="F151" s="22" t="s">
        <v>45</v>
      </c>
      <c r="G151" s="30"/>
      <c r="H151" s="24" t="str">
        <f t="shared" ref="H151:O151" si="31">H150</f>
        <v>SR70</v>
      </c>
      <c r="I151" s="24" t="str">
        <f t="shared" si="31"/>
        <v>Red Kap</v>
      </c>
      <c r="J151" s="24" t="str">
        <f t="shared" si="31"/>
        <v>SR70</v>
      </c>
      <c r="K151" s="24" t="str">
        <f t="shared" si="31"/>
        <v>Shirt, Woven, Button Down, Long Sleeve, Male</v>
      </c>
      <c r="L151" s="24" t="str">
        <f t="shared" si="31"/>
        <v>EA</v>
      </c>
      <c r="M151" s="24">
        <f t="shared" si="31"/>
        <v>1</v>
      </c>
      <c r="N151" s="24">
        <f t="shared" si="31"/>
        <v>32.450000000000003</v>
      </c>
      <c r="O151" s="24">
        <f t="shared" si="31"/>
        <v>27.58</v>
      </c>
      <c r="P151" s="26"/>
      <c r="Q151" s="26"/>
      <c r="R151" s="27"/>
      <c r="S151" s="27"/>
      <c r="T151" s="27"/>
      <c r="U151" s="27"/>
      <c r="V151" s="27"/>
      <c r="W151" s="27"/>
      <c r="X151" s="26"/>
      <c r="Y151" s="26"/>
      <c r="Z151" s="28"/>
    </row>
    <row r="152" spans="2:26" x14ac:dyDescent="0.35">
      <c r="B152" s="21" t="s">
        <v>298</v>
      </c>
      <c r="C152" s="22" t="s">
        <v>299</v>
      </c>
      <c r="D152" s="21" t="s">
        <v>113</v>
      </c>
      <c r="E152" s="22" t="s">
        <v>300</v>
      </c>
      <c r="F152" s="22" t="s">
        <v>42</v>
      </c>
      <c r="G152" s="30" t="s">
        <v>155</v>
      </c>
      <c r="H152" s="24" t="str">
        <f>C152</f>
        <v>HS1291</v>
      </c>
      <c r="I152" s="24" t="str">
        <f>D152</f>
        <v>Horace Small</v>
      </c>
      <c r="J152" s="25" t="str">
        <f>H152</f>
        <v>HS1291</v>
      </c>
      <c r="K152" s="25" t="str">
        <f>E152</f>
        <v>Shirt, 100% Poly Tropical Weave, Short Sleeve, Female</v>
      </c>
      <c r="L152" s="25" t="s">
        <v>155</v>
      </c>
      <c r="M152" s="25">
        <v>1</v>
      </c>
      <c r="N152" s="25">
        <v>61.8</v>
      </c>
      <c r="O152" s="25">
        <v>42.02</v>
      </c>
      <c r="P152" s="26"/>
      <c r="Q152" s="26"/>
      <c r="R152" s="27"/>
      <c r="S152" s="27"/>
      <c r="T152" s="27"/>
      <c r="U152" s="27"/>
      <c r="V152" s="27"/>
      <c r="W152" s="27"/>
      <c r="X152" s="26"/>
      <c r="Y152" s="26"/>
      <c r="Z152" s="28"/>
    </row>
    <row r="153" spans="2:26" x14ac:dyDescent="0.35">
      <c r="B153" s="21" t="s">
        <v>301</v>
      </c>
      <c r="C153" s="22"/>
      <c r="D153" s="21"/>
      <c r="E153" s="22" t="s">
        <v>300</v>
      </c>
      <c r="F153" s="22" t="s">
        <v>45</v>
      </c>
      <c r="G153" s="30"/>
      <c r="H153" s="24" t="str">
        <f t="shared" ref="H153:O153" si="32">H152</f>
        <v>HS1291</v>
      </c>
      <c r="I153" s="24" t="str">
        <f t="shared" si="32"/>
        <v>Horace Small</v>
      </c>
      <c r="J153" s="24" t="str">
        <f t="shared" si="32"/>
        <v>HS1291</v>
      </c>
      <c r="K153" s="24" t="str">
        <f t="shared" si="32"/>
        <v>Shirt, 100% Poly Tropical Weave, Short Sleeve, Female</v>
      </c>
      <c r="L153" s="24" t="str">
        <f t="shared" si="32"/>
        <v>EA</v>
      </c>
      <c r="M153" s="24">
        <f t="shared" si="32"/>
        <v>1</v>
      </c>
      <c r="N153" s="24">
        <f t="shared" si="32"/>
        <v>61.8</v>
      </c>
      <c r="O153" s="24">
        <f t="shared" si="32"/>
        <v>42.02</v>
      </c>
      <c r="P153" s="26"/>
      <c r="Q153" s="26"/>
      <c r="R153" s="27"/>
      <c r="S153" s="27"/>
      <c r="T153" s="27"/>
      <c r="U153" s="27"/>
      <c r="V153" s="27"/>
      <c r="W153" s="27"/>
      <c r="X153" s="26"/>
      <c r="Y153" s="26"/>
      <c r="Z153" s="28"/>
    </row>
    <row r="154" spans="2:26" x14ac:dyDescent="0.35">
      <c r="B154" s="21" t="s">
        <v>302</v>
      </c>
      <c r="C154" s="22" t="s">
        <v>303</v>
      </c>
      <c r="D154" s="21" t="s">
        <v>113</v>
      </c>
      <c r="E154" s="22" t="s">
        <v>304</v>
      </c>
      <c r="F154" s="22" t="s">
        <v>42</v>
      </c>
      <c r="G154" s="30" t="s">
        <v>155</v>
      </c>
      <c r="H154" s="24" t="str">
        <f>C154</f>
        <v>HS1277</v>
      </c>
      <c r="I154" s="24" t="str">
        <f>D154</f>
        <v>Horace Small</v>
      </c>
      <c r="J154" s="25" t="str">
        <f>H154</f>
        <v>HS1277</v>
      </c>
      <c r="K154" s="25" t="str">
        <f>E154</f>
        <v>Shirt, Poly/Rayon, Tropical Weave, Short Sleeve, Female</v>
      </c>
      <c r="L154" s="25" t="s">
        <v>155</v>
      </c>
      <c r="M154" s="25">
        <v>1</v>
      </c>
      <c r="N154" s="25">
        <v>74.5</v>
      </c>
      <c r="O154" s="25">
        <f>N154*0.68</f>
        <v>50.660000000000004</v>
      </c>
      <c r="P154" s="26"/>
      <c r="Q154" s="26"/>
      <c r="R154" s="27"/>
      <c r="S154" s="27"/>
      <c r="T154" s="27"/>
      <c r="U154" s="27"/>
      <c r="V154" s="27"/>
      <c r="W154" s="27"/>
      <c r="X154" s="26"/>
      <c r="Y154" s="26"/>
      <c r="Z154" s="28"/>
    </row>
    <row r="155" spans="2:26" x14ac:dyDescent="0.35">
      <c r="B155" s="21" t="s">
        <v>305</v>
      </c>
      <c r="C155" s="22"/>
      <c r="D155" s="21"/>
      <c r="E155" s="22" t="s">
        <v>304</v>
      </c>
      <c r="F155" s="22" t="s">
        <v>45</v>
      </c>
      <c r="G155" s="30"/>
      <c r="H155" s="24" t="str">
        <f t="shared" ref="H155:O155" si="33">H154</f>
        <v>HS1277</v>
      </c>
      <c r="I155" s="24" t="str">
        <f t="shared" si="33"/>
        <v>Horace Small</v>
      </c>
      <c r="J155" s="24" t="str">
        <f t="shared" si="33"/>
        <v>HS1277</v>
      </c>
      <c r="K155" s="24" t="str">
        <f t="shared" si="33"/>
        <v>Shirt, Poly/Rayon, Tropical Weave, Short Sleeve, Female</v>
      </c>
      <c r="L155" s="24" t="str">
        <f t="shared" si="33"/>
        <v>EA</v>
      </c>
      <c r="M155" s="24">
        <f t="shared" si="33"/>
        <v>1</v>
      </c>
      <c r="N155" s="24">
        <f t="shared" si="33"/>
        <v>74.5</v>
      </c>
      <c r="O155" s="24">
        <f t="shared" si="33"/>
        <v>50.660000000000004</v>
      </c>
      <c r="P155" s="26"/>
      <c r="Q155" s="26"/>
      <c r="R155" s="27"/>
      <c r="S155" s="27"/>
      <c r="T155" s="27"/>
      <c r="U155" s="27"/>
      <c r="V155" s="27"/>
      <c r="W155" s="27"/>
      <c r="X155" s="26"/>
      <c r="Y155" s="26"/>
      <c r="Z155" s="28"/>
    </row>
    <row r="156" spans="2:26" x14ac:dyDescent="0.35">
      <c r="B156" s="21" t="s">
        <v>306</v>
      </c>
      <c r="C156" s="22" t="s">
        <v>307</v>
      </c>
      <c r="D156" s="21" t="s">
        <v>171</v>
      </c>
      <c r="E156" s="22" t="s">
        <v>308</v>
      </c>
      <c r="F156" s="22" t="s">
        <v>42</v>
      </c>
      <c r="G156" s="30" t="s">
        <v>155</v>
      </c>
      <c r="H156" s="24" t="str">
        <f>C156</f>
        <v>SR61</v>
      </c>
      <c r="I156" s="24" t="str">
        <f>D156</f>
        <v>Red Kap</v>
      </c>
      <c r="J156" s="25" t="str">
        <f>H156</f>
        <v>SR61</v>
      </c>
      <c r="K156" s="25" t="str">
        <f>E156</f>
        <v>Shirt, Woven, Button Down, Short Sleeve, Female</v>
      </c>
      <c r="L156" s="25" t="s">
        <v>155</v>
      </c>
      <c r="M156" s="25">
        <v>1</v>
      </c>
      <c r="N156" s="25">
        <v>26.4</v>
      </c>
      <c r="O156" s="25">
        <v>20.59</v>
      </c>
      <c r="P156" s="26"/>
      <c r="Q156" s="26"/>
      <c r="R156" s="27"/>
      <c r="S156" s="27"/>
      <c r="T156" s="27"/>
      <c r="U156" s="27"/>
      <c r="V156" s="27"/>
      <c r="W156" s="27"/>
      <c r="X156" s="26"/>
      <c r="Y156" s="26"/>
      <c r="Z156" s="28"/>
    </row>
    <row r="157" spans="2:26" x14ac:dyDescent="0.35">
      <c r="B157" s="21" t="s">
        <v>309</v>
      </c>
      <c r="C157" s="22"/>
      <c r="D157" s="21"/>
      <c r="E157" s="22" t="s">
        <v>308</v>
      </c>
      <c r="F157" s="22" t="s">
        <v>45</v>
      </c>
      <c r="G157" s="30"/>
      <c r="H157" s="24" t="str">
        <f t="shared" ref="H157:O157" si="34">H156</f>
        <v>SR61</v>
      </c>
      <c r="I157" s="24" t="str">
        <f t="shared" si="34"/>
        <v>Red Kap</v>
      </c>
      <c r="J157" s="24" t="str">
        <f t="shared" si="34"/>
        <v>SR61</v>
      </c>
      <c r="K157" s="24" t="str">
        <f t="shared" si="34"/>
        <v>Shirt, Woven, Button Down, Short Sleeve, Female</v>
      </c>
      <c r="L157" s="24" t="str">
        <f t="shared" si="34"/>
        <v>EA</v>
      </c>
      <c r="M157" s="24">
        <f t="shared" si="34"/>
        <v>1</v>
      </c>
      <c r="N157" s="24">
        <f t="shared" si="34"/>
        <v>26.4</v>
      </c>
      <c r="O157" s="24">
        <f t="shared" si="34"/>
        <v>20.59</v>
      </c>
      <c r="P157" s="26"/>
      <c r="Q157" s="26"/>
      <c r="R157" s="27"/>
      <c r="S157" s="27"/>
      <c r="T157" s="27"/>
      <c r="U157" s="27"/>
      <c r="V157" s="27"/>
      <c r="W157" s="27"/>
      <c r="X157" s="26"/>
      <c r="Y157" s="26"/>
      <c r="Z157" s="28"/>
    </row>
    <row r="158" spans="2:26" x14ac:dyDescent="0.35">
      <c r="B158" s="21" t="s">
        <v>310</v>
      </c>
      <c r="C158" s="22" t="s">
        <v>311</v>
      </c>
      <c r="D158" s="21" t="s">
        <v>113</v>
      </c>
      <c r="E158" s="22" t="s">
        <v>312</v>
      </c>
      <c r="F158" s="22" t="s">
        <v>42</v>
      </c>
      <c r="G158" s="30" t="s">
        <v>155</v>
      </c>
      <c r="H158" s="24" t="str">
        <f>C158</f>
        <v>HS1248</v>
      </c>
      <c r="I158" s="24" t="str">
        <f>D158</f>
        <v>Horace Small</v>
      </c>
      <c r="J158" s="25" t="str">
        <f>H158</f>
        <v>HS1248</v>
      </c>
      <c r="K158" s="25" t="str">
        <f>E158</f>
        <v>Shirt, 100% Poly Tropical Weave, Short Sleeve, Male</v>
      </c>
      <c r="L158" s="25" t="s">
        <v>155</v>
      </c>
      <c r="M158" s="25">
        <v>1</v>
      </c>
      <c r="N158" s="25">
        <v>61.8</v>
      </c>
      <c r="O158" s="25">
        <v>42.02</v>
      </c>
      <c r="P158" s="26"/>
      <c r="Q158" s="26"/>
      <c r="R158" s="27"/>
      <c r="S158" s="27"/>
      <c r="T158" s="27"/>
      <c r="U158" s="27"/>
      <c r="V158" s="27"/>
      <c r="W158" s="27"/>
      <c r="X158" s="26"/>
      <c r="Y158" s="26"/>
      <c r="Z158" s="28"/>
    </row>
    <row r="159" spans="2:26" x14ac:dyDescent="0.35">
      <c r="B159" s="21" t="s">
        <v>313</v>
      </c>
      <c r="C159" s="22"/>
      <c r="D159" s="21"/>
      <c r="E159" s="22" t="s">
        <v>312</v>
      </c>
      <c r="F159" s="22" t="s">
        <v>45</v>
      </c>
      <c r="G159" s="30"/>
      <c r="H159" s="24" t="str">
        <f t="shared" ref="H159:O159" si="35">H158</f>
        <v>HS1248</v>
      </c>
      <c r="I159" s="24" t="str">
        <f t="shared" si="35"/>
        <v>Horace Small</v>
      </c>
      <c r="J159" s="24" t="str">
        <f t="shared" si="35"/>
        <v>HS1248</v>
      </c>
      <c r="K159" s="24" t="str">
        <f t="shared" si="35"/>
        <v>Shirt, 100% Poly Tropical Weave, Short Sleeve, Male</v>
      </c>
      <c r="L159" s="24" t="str">
        <f t="shared" si="35"/>
        <v>EA</v>
      </c>
      <c r="M159" s="24">
        <f t="shared" si="35"/>
        <v>1</v>
      </c>
      <c r="N159" s="24">
        <f t="shared" si="35"/>
        <v>61.8</v>
      </c>
      <c r="O159" s="24">
        <f t="shared" si="35"/>
        <v>42.02</v>
      </c>
      <c r="P159" s="26"/>
      <c r="Q159" s="26"/>
      <c r="R159" s="27"/>
      <c r="S159" s="27"/>
      <c r="T159" s="27"/>
      <c r="U159" s="27"/>
      <c r="V159" s="27"/>
      <c r="W159" s="27"/>
      <c r="X159" s="26"/>
      <c r="Y159" s="26"/>
      <c r="Z159" s="28"/>
    </row>
    <row r="160" spans="2:26" x14ac:dyDescent="0.35">
      <c r="B160" s="21" t="s">
        <v>314</v>
      </c>
      <c r="C160" s="22" t="s">
        <v>315</v>
      </c>
      <c r="D160" s="21" t="s">
        <v>113</v>
      </c>
      <c r="E160" s="22" t="s">
        <v>316</v>
      </c>
      <c r="F160" s="22" t="s">
        <v>42</v>
      </c>
      <c r="G160" s="30" t="s">
        <v>155</v>
      </c>
      <c r="H160" s="24" t="str">
        <f>C160</f>
        <v>HS1222</v>
      </c>
      <c r="I160" s="24" t="str">
        <f>D160</f>
        <v>Horace Small</v>
      </c>
      <c r="J160" s="25" t="str">
        <f>H160</f>
        <v>HS1222</v>
      </c>
      <c r="K160" s="25" t="str">
        <f>E160</f>
        <v>Shirt, Poly/Rayon Tropical Weave, Short Sleeve, Male</v>
      </c>
      <c r="L160" s="25" t="s">
        <v>155</v>
      </c>
      <c r="M160" s="25">
        <v>1</v>
      </c>
      <c r="N160" s="25">
        <v>74.5</v>
      </c>
      <c r="O160" s="25">
        <f>N160*0.68</f>
        <v>50.660000000000004</v>
      </c>
      <c r="P160" s="26"/>
      <c r="Q160" s="26"/>
      <c r="R160" s="27"/>
      <c r="S160" s="27"/>
      <c r="T160" s="27"/>
      <c r="U160" s="27"/>
      <c r="V160" s="27"/>
      <c r="W160" s="27"/>
      <c r="X160" s="26"/>
      <c r="Y160" s="26"/>
      <c r="Z160" s="28"/>
    </row>
    <row r="161" spans="2:26" x14ac:dyDescent="0.35">
      <c r="B161" s="21" t="s">
        <v>317</v>
      </c>
      <c r="C161" s="22"/>
      <c r="D161" s="21"/>
      <c r="E161" s="22" t="s">
        <v>316</v>
      </c>
      <c r="F161" s="22" t="s">
        <v>45</v>
      </c>
      <c r="G161" s="30"/>
      <c r="H161" s="24" t="str">
        <f t="shared" ref="H161:O161" si="36">H160</f>
        <v>HS1222</v>
      </c>
      <c r="I161" s="24" t="str">
        <f t="shared" si="36"/>
        <v>Horace Small</v>
      </c>
      <c r="J161" s="24" t="str">
        <f t="shared" si="36"/>
        <v>HS1222</v>
      </c>
      <c r="K161" s="24" t="str">
        <f t="shared" si="36"/>
        <v>Shirt, Poly/Rayon Tropical Weave, Short Sleeve, Male</v>
      </c>
      <c r="L161" s="24" t="str">
        <f t="shared" si="36"/>
        <v>EA</v>
      </c>
      <c r="M161" s="24">
        <f t="shared" si="36"/>
        <v>1</v>
      </c>
      <c r="N161" s="24">
        <f t="shared" si="36"/>
        <v>74.5</v>
      </c>
      <c r="O161" s="24">
        <f t="shared" si="36"/>
        <v>50.660000000000004</v>
      </c>
      <c r="P161" s="26"/>
      <c r="Q161" s="26"/>
      <c r="R161" s="27"/>
      <c r="S161" s="27"/>
      <c r="T161" s="27"/>
      <c r="U161" s="27"/>
      <c r="V161" s="27"/>
      <c r="W161" s="27"/>
      <c r="X161" s="26"/>
      <c r="Y161" s="26"/>
      <c r="Z161" s="28"/>
    </row>
    <row r="162" spans="2:26" x14ac:dyDescent="0.35">
      <c r="B162" s="21" t="s">
        <v>318</v>
      </c>
      <c r="C162" s="22" t="s">
        <v>319</v>
      </c>
      <c r="D162" s="21" t="s">
        <v>171</v>
      </c>
      <c r="E162" s="22" t="s">
        <v>320</v>
      </c>
      <c r="F162" s="22" t="s">
        <v>42</v>
      </c>
      <c r="G162" s="30" t="s">
        <v>155</v>
      </c>
      <c r="H162" s="24" t="str">
        <f>C162</f>
        <v>SR60</v>
      </c>
      <c r="I162" s="24" t="str">
        <f>D162</f>
        <v>Red Kap</v>
      </c>
      <c r="J162" s="25" t="str">
        <f>H162</f>
        <v>SR60</v>
      </c>
      <c r="K162" s="25" t="str">
        <f>E162</f>
        <v>Shirt, Woven, Button Down, Short Sleeve, Male</v>
      </c>
      <c r="L162" s="25" t="s">
        <v>155</v>
      </c>
      <c r="M162" s="25">
        <v>1</v>
      </c>
      <c r="N162" s="25">
        <v>26.4</v>
      </c>
      <c r="O162" s="25">
        <v>20.59</v>
      </c>
      <c r="P162" s="26"/>
      <c r="Q162" s="26"/>
      <c r="R162" s="27"/>
      <c r="S162" s="27"/>
      <c r="T162" s="27"/>
      <c r="U162" s="27"/>
      <c r="V162" s="27"/>
      <c r="W162" s="27"/>
      <c r="X162" s="26"/>
      <c r="Y162" s="26"/>
      <c r="Z162" s="28"/>
    </row>
    <row r="163" spans="2:26" x14ac:dyDescent="0.35">
      <c r="B163" s="21" t="s">
        <v>321</v>
      </c>
      <c r="C163" s="22"/>
      <c r="D163" s="21"/>
      <c r="E163" s="22" t="s">
        <v>320</v>
      </c>
      <c r="F163" s="22" t="s">
        <v>45</v>
      </c>
      <c r="G163" s="30"/>
      <c r="H163" s="24" t="str">
        <f t="shared" ref="H163:O163" si="37">H162</f>
        <v>SR60</v>
      </c>
      <c r="I163" s="24" t="str">
        <f t="shared" si="37"/>
        <v>Red Kap</v>
      </c>
      <c r="J163" s="24" t="str">
        <f t="shared" si="37"/>
        <v>SR60</v>
      </c>
      <c r="K163" s="24" t="str">
        <f t="shared" si="37"/>
        <v>Shirt, Woven, Button Down, Short Sleeve, Male</v>
      </c>
      <c r="L163" s="24" t="str">
        <f t="shared" si="37"/>
        <v>EA</v>
      </c>
      <c r="M163" s="24">
        <f t="shared" si="37"/>
        <v>1</v>
      </c>
      <c r="N163" s="24">
        <f t="shared" si="37"/>
        <v>26.4</v>
      </c>
      <c r="O163" s="24">
        <f t="shared" si="37"/>
        <v>20.59</v>
      </c>
      <c r="P163" s="26"/>
      <c r="Q163" s="26"/>
      <c r="R163" s="27"/>
      <c r="S163" s="27"/>
      <c r="T163" s="27"/>
      <c r="U163" s="27"/>
      <c r="V163" s="27"/>
      <c r="W163" s="27"/>
      <c r="X163" s="26"/>
      <c r="Y163" s="26"/>
      <c r="Z163" s="28"/>
    </row>
    <row r="164" spans="2:26" x14ac:dyDescent="0.35">
      <c r="B164" s="21"/>
      <c r="C164" s="22"/>
      <c r="D164" s="21"/>
      <c r="E164" s="22"/>
      <c r="F164" s="22"/>
      <c r="G164" s="30"/>
      <c r="H164" s="24"/>
      <c r="I164" s="24"/>
      <c r="J164" s="25"/>
      <c r="K164" s="25"/>
      <c r="L164" s="25"/>
      <c r="M164" s="25"/>
      <c r="N164" s="25"/>
      <c r="O164" s="25"/>
      <c r="P164" s="26"/>
      <c r="Q164" s="26"/>
      <c r="R164" s="27"/>
      <c r="S164" s="27"/>
      <c r="T164" s="27"/>
      <c r="U164" s="27"/>
      <c r="V164" s="27"/>
      <c r="W164" s="27"/>
      <c r="X164" s="26"/>
      <c r="Y164" s="26"/>
      <c r="Z164" s="28"/>
    </row>
    <row r="165" spans="2:26" x14ac:dyDescent="0.35">
      <c r="B165" s="21"/>
      <c r="C165" s="22"/>
      <c r="D165" s="21"/>
      <c r="E165" s="22" t="s">
        <v>137</v>
      </c>
      <c r="F165" s="22"/>
      <c r="H165" s="24"/>
      <c r="I165" s="24"/>
      <c r="J165" s="25"/>
      <c r="K165" s="25"/>
      <c r="L165" s="25"/>
      <c r="M165" s="25"/>
      <c r="N165" s="25"/>
      <c r="O165" s="25"/>
      <c r="P165" s="26"/>
      <c r="Q165" s="26"/>
      <c r="R165" s="27"/>
      <c r="S165" s="27"/>
      <c r="T165" s="27"/>
      <c r="U165" s="27"/>
      <c r="V165" s="27"/>
      <c r="W165" s="27"/>
      <c r="X165" s="26"/>
      <c r="Y165" s="26"/>
      <c r="Z165" s="28"/>
    </row>
    <row r="166" spans="2:26" x14ac:dyDescent="0.35">
      <c r="B166" s="21"/>
      <c r="C166" s="22"/>
      <c r="D166" s="21"/>
      <c r="E166" s="22"/>
      <c r="F166" s="22"/>
      <c r="G166" s="30"/>
      <c r="H166" s="24"/>
      <c r="I166" s="24"/>
      <c r="J166" s="25"/>
      <c r="K166" s="25"/>
      <c r="L166" s="25"/>
      <c r="M166" s="25"/>
      <c r="N166" s="25"/>
      <c r="O166" s="25"/>
      <c r="P166" s="26"/>
      <c r="Q166" s="26"/>
      <c r="R166" s="27"/>
      <c r="S166" s="27"/>
      <c r="T166" s="27"/>
      <c r="U166" s="27"/>
      <c r="V166" s="27"/>
      <c r="W166" s="27"/>
      <c r="X166" s="26"/>
      <c r="Y166" s="26"/>
      <c r="Z166" s="28"/>
    </row>
    <row r="167" spans="2:26" x14ac:dyDescent="0.35">
      <c r="B167" s="21" t="s">
        <v>322</v>
      </c>
      <c r="C167" s="22" t="s">
        <v>139</v>
      </c>
      <c r="D167" s="21" t="s">
        <v>140</v>
      </c>
      <c r="E167" s="22" t="s">
        <v>323</v>
      </c>
      <c r="F167" s="22" t="s">
        <v>42</v>
      </c>
      <c r="G167" s="30" t="s">
        <v>155</v>
      </c>
      <c r="H167" s="24" t="s">
        <v>324</v>
      </c>
      <c r="I167" s="24" t="s">
        <v>123</v>
      </c>
      <c r="J167" s="25" t="str">
        <f>H167</f>
        <v>573-983-LS</v>
      </c>
      <c r="K167" s="25" t="s">
        <v>325</v>
      </c>
      <c r="L167" s="25" t="s">
        <v>155</v>
      </c>
      <c r="M167" s="25">
        <v>1</v>
      </c>
      <c r="N167" s="25">
        <v>111</v>
      </c>
      <c r="O167" s="25">
        <f>N167*0.68</f>
        <v>75.48</v>
      </c>
      <c r="P167" s="26"/>
      <c r="Q167" s="26"/>
      <c r="R167" s="27" t="s">
        <v>326</v>
      </c>
      <c r="S167" s="27" t="s">
        <v>123</v>
      </c>
      <c r="T167" s="27" t="str">
        <f>R167</f>
        <v>573-983-LS+</v>
      </c>
      <c r="U167" s="27" t="s">
        <v>327</v>
      </c>
      <c r="V167" s="27" t="s">
        <v>155</v>
      </c>
      <c r="W167" s="27">
        <v>1</v>
      </c>
      <c r="X167" s="26">
        <v>116</v>
      </c>
      <c r="Y167" s="26">
        <v>78.88</v>
      </c>
      <c r="Z167" s="26"/>
    </row>
    <row r="168" spans="2:26" x14ac:dyDescent="0.35">
      <c r="B168" s="21" t="s">
        <v>328</v>
      </c>
      <c r="C168" s="22"/>
      <c r="D168" s="21"/>
      <c r="E168" s="22" t="s">
        <v>323</v>
      </c>
      <c r="F168" s="22" t="s">
        <v>45</v>
      </c>
      <c r="G168" s="30"/>
      <c r="H168" s="24" t="str">
        <f>H167</f>
        <v>573-983-LS</v>
      </c>
      <c r="I168" s="32" t="s">
        <v>123</v>
      </c>
      <c r="J168" s="24" t="str">
        <f t="shared" ref="J168:O168" si="38">J167</f>
        <v>573-983-LS</v>
      </c>
      <c r="K168" s="24" t="str">
        <f t="shared" si="38"/>
        <v>Custom OHP L/S Class A shirts w/o Freedom Collar &amp; Lintrak</v>
      </c>
      <c r="L168" s="24" t="str">
        <f t="shared" si="38"/>
        <v>EA</v>
      </c>
      <c r="M168" s="24">
        <f t="shared" si="38"/>
        <v>1</v>
      </c>
      <c r="N168" s="24">
        <f t="shared" si="38"/>
        <v>111</v>
      </c>
      <c r="O168" s="24">
        <f t="shared" si="38"/>
        <v>75.48</v>
      </c>
      <c r="P168" s="26"/>
      <c r="Q168" s="26"/>
      <c r="R168" s="27" t="str">
        <f t="shared" ref="R168:W168" si="39">R167</f>
        <v>573-983-LS+</v>
      </c>
      <c r="S168" s="27" t="str">
        <f t="shared" si="39"/>
        <v>Fechheimer or equal</v>
      </c>
      <c r="T168" s="27" t="str">
        <f t="shared" si="39"/>
        <v>573-983-LS+</v>
      </c>
      <c r="U168" s="27" t="str">
        <f t="shared" si="39"/>
        <v>Custom OHP L/S Class A shirts WITH Freedom Collar &amp; Lintrak</v>
      </c>
      <c r="V168" s="27" t="str">
        <f t="shared" si="39"/>
        <v>EA</v>
      </c>
      <c r="W168" s="27">
        <f t="shared" si="39"/>
        <v>1</v>
      </c>
      <c r="X168" s="26">
        <f>X167*1.3</f>
        <v>150.80000000000001</v>
      </c>
      <c r="Y168" s="26">
        <f>Y167</f>
        <v>78.88</v>
      </c>
      <c r="Z168" s="26"/>
    </row>
    <row r="169" spans="2:26" x14ac:dyDescent="0.35">
      <c r="B169" s="21" t="s">
        <v>329</v>
      </c>
      <c r="C169" s="22" t="s">
        <v>139</v>
      </c>
      <c r="D169" s="21" t="s">
        <v>140</v>
      </c>
      <c r="E169" s="22" t="s">
        <v>330</v>
      </c>
      <c r="F169" s="22" t="s">
        <v>42</v>
      </c>
      <c r="G169" s="30" t="s">
        <v>155</v>
      </c>
      <c r="H169" s="24" t="s">
        <v>331</v>
      </c>
      <c r="I169" s="32" t="s">
        <v>123</v>
      </c>
      <c r="J169" s="25" t="s">
        <v>331</v>
      </c>
      <c r="K169" s="33" t="s">
        <v>332</v>
      </c>
      <c r="L169" s="33" t="s">
        <v>155</v>
      </c>
      <c r="M169" s="33">
        <v>1</v>
      </c>
      <c r="N169" s="25">
        <v>103</v>
      </c>
      <c r="O169" s="25">
        <f>N169*0.68</f>
        <v>70.040000000000006</v>
      </c>
      <c r="P169" s="26"/>
      <c r="Q169" s="26"/>
      <c r="R169" s="27" t="s">
        <v>333</v>
      </c>
      <c r="S169" s="27" t="s">
        <v>123</v>
      </c>
      <c r="T169" s="27" t="str">
        <f>R169</f>
        <v>571-983-SS+</v>
      </c>
      <c r="U169" s="27" t="s">
        <v>334</v>
      </c>
      <c r="V169" s="27" t="s">
        <v>155</v>
      </c>
      <c r="W169" s="27">
        <v>1</v>
      </c>
      <c r="X169" s="26">
        <v>105</v>
      </c>
      <c r="Y169" s="26">
        <v>71.400000000000006</v>
      </c>
      <c r="Z169" s="26"/>
    </row>
    <row r="170" spans="2:26" x14ac:dyDescent="0.35">
      <c r="B170" s="21" t="s">
        <v>335</v>
      </c>
      <c r="C170" s="22"/>
      <c r="D170" s="21"/>
      <c r="E170" s="22" t="s">
        <v>330</v>
      </c>
      <c r="F170" s="22" t="s">
        <v>45</v>
      </c>
      <c r="G170" s="30"/>
      <c r="H170" s="24" t="str">
        <f>H169</f>
        <v>571-983-SS</v>
      </c>
      <c r="I170" s="32" t="s">
        <v>123</v>
      </c>
      <c r="J170" s="24" t="str">
        <f>J169</f>
        <v>571-983-SS</v>
      </c>
      <c r="K170" s="24" t="str">
        <f>K169</f>
        <v>Custom OHP S/S Class A shirts w/o Freedom Collar &amp; Lintrak</v>
      </c>
      <c r="L170" s="24" t="str">
        <f>L169</f>
        <v>EA</v>
      </c>
      <c r="M170" s="24">
        <f>M169</f>
        <v>1</v>
      </c>
      <c r="N170" s="24">
        <f>N169</f>
        <v>103</v>
      </c>
      <c r="O170" s="25">
        <v>70.040000000000006</v>
      </c>
      <c r="P170" s="26"/>
      <c r="Q170" s="26"/>
      <c r="R170" s="27" t="str">
        <f t="shared" ref="R170:W170" si="40">R169</f>
        <v>571-983-SS+</v>
      </c>
      <c r="S170" s="27" t="str">
        <f t="shared" si="40"/>
        <v>Fechheimer or equal</v>
      </c>
      <c r="T170" s="27" t="str">
        <f t="shared" si="40"/>
        <v>571-983-SS+</v>
      </c>
      <c r="U170" s="27" t="str">
        <f t="shared" si="40"/>
        <v>Custom OHP S/S Class A shirts WITH Freedom Collar &amp; Lintrak</v>
      </c>
      <c r="V170" s="27" t="str">
        <f t="shared" si="40"/>
        <v>EA</v>
      </c>
      <c r="W170" s="27">
        <f t="shared" si="40"/>
        <v>1</v>
      </c>
      <c r="X170" s="26">
        <f>X169*1.3</f>
        <v>136.5</v>
      </c>
      <c r="Y170" s="26">
        <v>71.400000000000006</v>
      </c>
      <c r="Z170" s="28"/>
    </row>
    <row r="171" spans="2:26" x14ac:dyDescent="0.35">
      <c r="B171" s="21"/>
      <c r="C171" s="22"/>
      <c r="D171" s="21"/>
      <c r="E171" s="22"/>
      <c r="F171" s="22"/>
      <c r="G171" s="30"/>
      <c r="H171" s="32"/>
      <c r="I171" s="32"/>
      <c r="J171" s="25"/>
      <c r="K171" s="25"/>
      <c r="L171" s="25"/>
      <c r="M171" s="25"/>
      <c r="N171" s="25"/>
      <c r="O171" s="25"/>
      <c r="P171" s="26"/>
      <c r="Q171" s="26"/>
      <c r="R171" s="27"/>
      <c r="S171" s="27"/>
      <c r="T171" s="27"/>
      <c r="U171" s="27"/>
      <c r="V171" s="27"/>
      <c r="W171" s="27"/>
      <c r="X171" s="26"/>
      <c r="Y171" s="26"/>
      <c r="Z171" s="28"/>
    </row>
    <row r="172" spans="2:26" x14ac:dyDescent="0.35">
      <c r="B172" s="21"/>
      <c r="C172" s="22"/>
      <c r="D172" s="21"/>
      <c r="E172" s="22" t="s">
        <v>179</v>
      </c>
      <c r="F172" s="22"/>
      <c r="G172" s="30"/>
      <c r="H172" s="32"/>
      <c r="I172" s="32"/>
      <c r="J172" s="25"/>
      <c r="K172" s="25"/>
      <c r="L172" s="25"/>
      <c r="M172" s="25"/>
      <c r="N172" s="25"/>
      <c r="O172" s="25"/>
      <c r="P172" s="26"/>
      <c r="Q172" s="26"/>
      <c r="R172" s="27"/>
      <c r="S172" s="27"/>
      <c r="T172" s="27"/>
      <c r="U172" s="27"/>
      <c r="V172" s="27"/>
      <c r="W172" s="27"/>
      <c r="X172" s="26"/>
      <c r="Y172" s="26"/>
      <c r="Z172" s="28"/>
    </row>
    <row r="173" spans="2:26" x14ac:dyDescent="0.35">
      <c r="B173" s="21"/>
      <c r="C173" s="22"/>
      <c r="D173" s="21"/>
      <c r="E173" s="22"/>
      <c r="F173" s="22"/>
      <c r="G173" s="30"/>
      <c r="H173" s="24"/>
      <c r="I173" s="24"/>
      <c r="J173" s="25"/>
      <c r="K173" s="25"/>
      <c r="L173" s="25"/>
      <c r="M173" s="25"/>
      <c r="N173" s="25"/>
      <c r="O173" s="25"/>
      <c r="P173" s="26"/>
      <c r="Q173" s="26"/>
      <c r="R173" s="27"/>
      <c r="S173" s="27"/>
      <c r="T173" s="27"/>
      <c r="U173" s="27"/>
      <c r="V173" s="27"/>
      <c r="W173" s="27"/>
      <c r="X173" s="26"/>
      <c r="Y173" s="26"/>
      <c r="Z173" s="28"/>
    </row>
    <row r="174" spans="2:26" x14ac:dyDescent="0.35">
      <c r="B174" s="21" t="s">
        <v>336</v>
      </c>
      <c r="C174" s="22"/>
      <c r="D174" s="21"/>
      <c r="E174" s="22" t="s">
        <v>337</v>
      </c>
      <c r="F174" s="22" t="s">
        <v>42</v>
      </c>
      <c r="G174" s="21" t="s">
        <v>155</v>
      </c>
      <c r="H174" s="24"/>
      <c r="I174" s="24"/>
      <c r="J174" s="25"/>
      <c r="K174" s="25"/>
      <c r="L174" s="25"/>
      <c r="M174" s="25"/>
      <c r="N174" s="25"/>
      <c r="O174" s="25"/>
      <c r="P174" s="26"/>
      <c r="Q174" s="26"/>
      <c r="R174" s="27"/>
      <c r="S174" s="27"/>
      <c r="T174" s="27"/>
      <c r="U174" s="27"/>
      <c r="V174" s="27"/>
      <c r="W174" s="27"/>
      <c r="X174" s="26"/>
      <c r="Y174" s="26"/>
      <c r="Z174" s="28"/>
    </row>
    <row r="175" spans="2:26" x14ac:dyDescent="0.35">
      <c r="B175" s="21" t="s">
        <v>338</v>
      </c>
      <c r="C175" s="22"/>
      <c r="D175" s="21"/>
      <c r="E175" s="22" t="s">
        <v>337</v>
      </c>
      <c r="F175" s="22" t="s">
        <v>45</v>
      </c>
      <c r="G175" s="21"/>
      <c r="H175" s="24"/>
      <c r="I175" s="24"/>
      <c r="J175" s="25"/>
      <c r="K175" s="25"/>
      <c r="L175" s="25"/>
      <c r="M175" s="25"/>
      <c r="N175" s="25"/>
      <c r="O175" s="25"/>
      <c r="P175" s="26"/>
      <c r="Q175" s="26"/>
      <c r="R175" s="27"/>
      <c r="S175" s="27"/>
      <c r="T175" s="27"/>
      <c r="U175" s="27"/>
      <c r="V175" s="27"/>
      <c r="W175" s="27"/>
      <c r="X175" s="26"/>
      <c r="Y175" s="26"/>
      <c r="Z175" s="28"/>
    </row>
    <row r="176" spans="2:26" x14ac:dyDescent="0.35">
      <c r="B176" s="21"/>
      <c r="C176" s="22"/>
      <c r="D176" s="21"/>
      <c r="E176" s="22"/>
      <c r="F176" s="22"/>
      <c r="G176" s="21"/>
      <c r="H176" s="24"/>
      <c r="I176" s="24"/>
      <c r="J176" s="25"/>
      <c r="K176" s="25"/>
      <c r="L176" s="25"/>
      <c r="M176" s="25"/>
      <c r="N176" s="25"/>
      <c r="O176" s="25"/>
      <c r="P176" s="26"/>
      <c r="Q176" s="26"/>
      <c r="R176" s="27"/>
      <c r="S176" s="27"/>
      <c r="T176" s="27"/>
      <c r="U176" s="27"/>
      <c r="V176" s="27"/>
      <c r="W176" s="27"/>
      <c r="X176" s="26"/>
      <c r="Y176" s="26"/>
      <c r="Z176" s="28"/>
    </row>
    <row r="177" spans="2:26" x14ac:dyDescent="0.35">
      <c r="B177" s="21"/>
      <c r="C177" s="22"/>
      <c r="D177" s="21"/>
      <c r="E177" s="22" t="s">
        <v>339</v>
      </c>
      <c r="F177" s="22"/>
      <c r="G177" s="21"/>
      <c r="H177" s="24"/>
      <c r="I177" s="24"/>
      <c r="J177" s="25"/>
      <c r="K177" s="25"/>
      <c r="L177" s="25"/>
      <c r="M177" s="25"/>
      <c r="N177" s="25"/>
      <c r="O177" s="25"/>
      <c r="P177" s="26"/>
      <c r="Q177" s="26"/>
      <c r="R177" s="27"/>
      <c r="S177" s="27"/>
      <c r="T177" s="27"/>
      <c r="U177" s="27"/>
      <c r="V177" s="27"/>
      <c r="W177" s="27"/>
      <c r="X177" s="26"/>
      <c r="Y177" s="26"/>
      <c r="Z177" s="28"/>
    </row>
    <row r="178" spans="2:26" x14ac:dyDescent="0.35">
      <c r="B178" s="21"/>
      <c r="C178" s="22"/>
      <c r="D178" s="21"/>
      <c r="E178" s="22"/>
      <c r="F178" s="22"/>
      <c r="G178" s="21"/>
      <c r="H178" s="24"/>
      <c r="I178" s="24"/>
      <c r="J178" s="25"/>
      <c r="K178" s="25"/>
      <c r="L178" s="25"/>
      <c r="M178" s="25"/>
      <c r="N178" s="25"/>
      <c r="O178" s="25"/>
      <c r="P178" s="26"/>
      <c r="Q178" s="26"/>
      <c r="R178" s="27"/>
      <c r="S178" s="27"/>
      <c r="T178" s="27"/>
      <c r="U178" s="27"/>
      <c r="V178" s="27"/>
      <c r="W178" s="27"/>
      <c r="X178" s="26"/>
      <c r="Y178" s="26"/>
      <c r="Z178" s="28"/>
    </row>
    <row r="179" spans="2:26" x14ac:dyDescent="0.35">
      <c r="B179" s="21" t="s">
        <v>340</v>
      </c>
      <c r="C179" s="22" t="s">
        <v>341</v>
      </c>
      <c r="D179" s="21" t="s">
        <v>342</v>
      </c>
      <c r="E179" s="22" t="s">
        <v>343</v>
      </c>
      <c r="F179" s="22" t="s">
        <v>42</v>
      </c>
      <c r="G179" s="21" t="s">
        <v>155</v>
      </c>
      <c r="H179" s="24"/>
      <c r="I179" s="24"/>
      <c r="J179" s="25"/>
      <c r="K179" s="25"/>
      <c r="L179" s="25"/>
      <c r="M179" s="25"/>
      <c r="N179" s="25"/>
      <c r="O179" s="25"/>
      <c r="P179" s="26"/>
      <c r="Q179" s="26"/>
      <c r="R179" s="27"/>
      <c r="S179" s="27"/>
      <c r="T179" s="27"/>
      <c r="U179" s="27"/>
      <c r="V179" s="27"/>
      <c r="W179" s="27"/>
      <c r="X179" s="26"/>
      <c r="Y179" s="26"/>
      <c r="Z179" s="28"/>
    </row>
    <row r="180" spans="2:26" x14ac:dyDescent="0.35">
      <c r="B180" s="21" t="s">
        <v>344</v>
      </c>
      <c r="C180" s="22"/>
      <c r="D180" s="21"/>
      <c r="E180" s="22" t="s">
        <v>343</v>
      </c>
      <c r="F180" s="22" t="s">
        <v>45</v>
      </c>
      <c r="G180" s="21"/>
      <c r="H180" s="24"/>
      <c r="I180" s="24"/>
      <c r="J180" s="25"/>
      <c r="K180" s="25"/>
      <c r="L180" s="25"/>
      <c r="M180" s="25"/>
      <c r="N180" s="25"/>
      <c r="O180" s="25"/>
      <c r="P180" s="26"/>
      <c r="Q180" s="26"/>
      <c r="R180" s="27"/>
      <c r="S180" s="27"/>
      <c r="T180" s="27"/>
      <c r="U180" s="27"/>
      <c r="V180" s="27"/>
      <c r="W180" s="27"/>
      <c r="X180" s="26"/>
      <c r="Y180" s="26"/>
      <c r="Z180" s="28"/>
    </row>
    <row r="181" spans="2:26" x14ac:dyDescent="0.35">
      <c r="B181" s="21" t="s">
        <v>345</v>
      </c>
      <c r="C181" s="22" t="s">
        <v>346</v>
      </c>
      <c r="D181" s="21" t="s">
        <v>342</v>
      </c>
      <c r="E181" s="22" t="s">
        <v>347</v>
      </c>
      <c r="F181" s="22" t="s">
        <v>42</v>
      </c>
      <c r="G181" s="21" t="s">
        <v>155</v>
      </c>
      <c r="H181" s="24"/>
      <c r="I181" s="24"/>
      <c r="J181" s="25"/>
      <c r="K181" s="25"/>
      <c r="L181" s="25"/>
      <c r="M181" s="25"/>
      <c r="N181" s="25"/>
      <c r="O181" s="25"/>
      <c r="P181" s="26"/>
      <c r="Q181" s="26"/>
      <c r="R181" s="27"/>
      <c r="S181" s="27"/>
      <c r="T181" s="27"/>
      <c r="U181" s="27"/>
      <c r="V181" s="27"/>
      <c r="W181" s="27"/>
      <c r="X181" s="26"/>
      <c r="Y181" s="26"/>
      <c r="Z181" s="28"/>
    </row>
    <row r="182" spans="2:26" x14ac:dyDescent="0.35">
      <c r="B182" s="21" t="s">
        <v>348</v>
      </c>
      <c r="C182" s="22"/>
      <c r="D182" s="21"/>
      <c r="E182" s="22" t="s">
        <v>347</v>
      </c>
      <c r="F182" s="22" t="s">
        <v>45</v>
      </c>
      <c r="G182" s="21"/>
      <c r="H182" s="24"/>
      <c r="I182" s="24"/>
      <c r="J182" s="25"/>
      <c r="K182" s="25"/>
      <c r="L182" s="25"/>
      <c r="M182" s="25"/>
      <c r="N182" s="25"/>
      <c r="O182" s="25"/>
      <c r="P182" s="26"/>
      <c r="Q182" s="26"/>
      <c r="R182" s="27"/>
      <c r="S182" s="27"/>
      <c r="T182" s="27"/>
      <c r="U182" s="27"/>
      <c r="V182" s="27"/>
      <c r="W182" s="27"/>
      <c r="X182" s="26"/>
      <c r="Y182" s="26"/>
      <c r="Z182" s="28"/>
    </row>
    <row r="183" spans="2:26" x14ac:dyDescent="0.35">
      <c r="B183" s="21" t="s">
        <v>349</v>
      </c>
      <c r="C183" s="22" t="s">
        <v>350</v>
      </c>
      <c r="D183" s="21" t="s">
        <v>342</v>
      </c>
      <c r="E183" s="22" t="s">
        <v>351</v>
      </c>
      <c r="F183" s="22" t="s">
        <v>42</v>
      </c>
      <c r="G183" s="21" t="s">
        <v>155</v>
      </c>
      <c r="H183" s="24"/>
      <c r="I183" s="24"/>
      <c r="J183" s="25"/>
      <c r="K183" s="25"/>
      <c r="L183" s="25"/>
      <c r="M183" s="25"/>
      <c r="N183" s="25"/>
      <c r="O183" s="25"/>
      <c r="P183" s="26"/>
      <c r="Q183" s="26"/>
      <c r="R183" s="27"/>
      <c r="S183" s="27"/>
      <c r="T183" s="27"/>
      <c r="U183" s="27"/>
      <c r="V183" s="27"/>
      <c r="W183" s="27"/>
      <c r="X183" s="26"/>
      <c r="Y183" s="26"/>
      <c r="Z183" s="28"/>
    </row>
    <row r="184" spans="2:26" x14ac:dyDescent="0.35">
      <c r="B184" s="21" t="s">
        <v>352</v>
      </c>
      <c r="C184" s="22"/>
      <c r="D184" s="21"/>
      <c r="E184" s="22" t="s">
        <v>351</v>
      </c>
      <c r="F184" s="22" t="s">
        <v>45</v>
      </c>
      <c r="G184" s="21"/>
      <c r="H184" s="24"/>
      <c r="I184" s="24"/>
      <c r="J184" s="25"/>
      <c r="K184" s="25"/>
      <c r="L184" s="25"/>
      <c r="M184" s="25"/>
      <c r="N184" s="25"/>
      <c r="O184" s="25"/>
      <c r="P184" s="26"/>
      <c r="Q184" s="26"/>
      <c r="R184" s="27"/>
      <c r="S184" s="27"/>
      <c r="T184" s="27"/>
      <c r="U184" s="27"/>
      <c r="V184" s="27"/>
      <c r="W184" s="27"/>
      <c r="X184" s="26"/>
      <c r="Y184" s="26"/>
      <c r="Z184" s="28"/>
    </row>
    <row r="185" spans="2:26" x14ac:dyDescent="0.35">
      <c r="B185" s="21" t="s">
        <v>353</v>
      </c>
      <c r="C185" s="22" t="s">
        <v>354</v>
      </c>
      <c r="D185" s="21" t="s">
        <v>342</v>
      </c>
      <c r="E185" s="22" t="s">
        <v>355</v>
      </c>
      <c r="F185" s="22" t="s">
        <v>42</v>
      </c>
      <c r="G185" s="21" t="s">
        <v>155</v>
      </c>
      <c r="H185" s="24"/>
      <c r="I185" s="24"/>
      <c r="J185" s="25"/>
      <c r="K185" s="25"/>
      <c r="L185" s="25"/>
      <c r="M185" s="25"/>
      <c r="N185" s="25"/>
      <c r="O185" s="25"/>
      <c r="P185" s="26"/>
      <c r="Q185" s="26"/>
      <c r="R185" s="27"/>
      <c r="S185" s="27"/>
      <c r="T185" s="27"/>
      <c r="U185" s="27"/>
      <c r="V185" s="27"/>
      <c r="W185" s="27"/>
      <c r="X185" s="26"/>
      <c r="Y185" s="26"/>
      <c r="Z185" s="28"/>
    </row>
    <row r="186" spans="2:26" x14ac:dyDescent="0.35">
      <c r="B186" s="21" t="s">
        <v>356</v>
      </c>
      <c r="C186" s="22"/>
      <c r="D186" s="21"/>
      <c r="E186" s="22" t="s">
        <v>355</v>
      </c>
      <c r="F186" s="22" t="s">
        <v>45</v>
      </c>
      <c r="G186" s="21"/>
      <c r="H186" s="24"/>
      <c r="I186" s="24"/>
      <c r="J186" s="25"/>
      <c r="K186" s="25"/>
      <c r="L186" s="25"/>
      <c r="M186" s="25"/>
      <c r="N186" s="25"/>
      <c r="O186" s="25"/>
      <c r="P186" s="26"/>
      <c r="Q186" s="26"/>
      <c r="R186" s="27"/>
      <c r="S186" s="27"/>
      <c r="T186" s="27"/>
      <c r="U186" s="27"/>
      <c r="V186" s="27"/>
      <c r="W186" s="27"/>
      <c r="X186" s="26"/>
      <c r="Y186" s="26"/>
      <c r="Z186" s="28"/>
    </row>
    <row r="187" spans="2:26" x14ac:dyDescent="0.35">
      <c r="B187" s="21" t="s">
        <v>357</v>
      </c>
      <c r="C187" s="22" t="s">
        <v>358</v>
      </c>
      <c r="D187" s="21" t="s">
        <v>359</v>
      </c>
      <c r="E187" s="22" t="s">
        <v>360</v>
      </c>
      <c r="F187" s="22" t="s">
        <v>42</v>
      </c>
      <c r="G187" s="21" t="s">
        <v>155</v>
      </c>
      <c r="H187" s="24"/>
      <c r="I187" s="24"/>
      <c r="J187" s="25"/>
      <c r="K187" s="25"/>
      <c r="L187" s="25"/>
      <c r="M187" s="25"/>
      <c r="N187" s="25"/>
      <c r="O187" s="25"/>
      <c r="P187" s="26"/>
      <c r="Q187" s="26"/>
      <c r="R187" s="27"/>
      <c r="S187" s="27"/>
      <c r="T187" s="27"/>
      <c r="U187" s="27"/>
      <c r="V187" s="27"/>
      <c r="W187" s="27"/>
      <c r="X187" s="26"/>
      <c r="Y187" s="26"/>
      <c r="Z187" s="28"/>
    </row>
    <row r="188" spans="2:26" x14ac:dyDescent="0.35">
      <c r="B188" s="21" t="s">
        <v>361</v>
      </c>
      <c r="C188" s="22"/>
      <c r="D188" s="21"/>
      <c r="E188" s="22" t="s">
        <v>360</v>
      </c>
      <c r="F188" s="22" t="s">
        <v>45</v>
      </c>
      <c r="G188" s="21"/>
      <c r="H188" s="24"/>
      <c r="I188" s="24"/>
      <c r="J188" s="25"/>
      <c r="K188" s="25"/>
      <c r="L188" s="25"/>
      <c r="M188" s="25"/>
      <c r="N188" s="25"/>
      <c r="O188" s="25"/>
      <c r="P188" s="26"/>
      <c r="Q188" s="26"/>
      <c r="R188" s="27"/>
      <c r="S188" s="27"/>
      <c r="T188" s="27"/>
      <c r="U188" s="27"/>
      <c r="V188" s="27"/>
      <c r="W188" s="27"/>
      <c r="X188" s="26"/>
      <c r="Y188" s="26"/>
      <c r="Z188" s="28"/>
    </row>
    <row r="189" spans="2:26" x14ac:dyDescent="0.35">
      <c r="B189" s="21" t="s">
        <v>362</v>
      </c>
      <c r="C189" s="22" t="s">
        <v>363</v>
      </c>
      <c r="D189" s="21" t="s">
        <v>359</v>
      </c>
      <c r="E189" s="22" t="s">
        <v>364</v>
      </c>
      <c r="F189" s="22" t="s">
        <v>42</v>
      </c>
      <c r="G189" s="21" t="s">
        <v>155</v>
      </c>
      <c r="H189" s="24"/>
      <c r="I189" s="24"/>
      <c r="J189" s="25"/>
      <c r="K189" s="25"/>
      <c r="L189" s="25"/>
      <c r="M189" s="25"/>
      <c r="N189" s="25"/>
      <c r="O189" s="25"/>
      <c r="P189" s="26"/>
      <c r="Q189" s="26"/>
      <c r="R189" s="27"/>
      <c r="S189" s="27"/>
      <c r="T189" s="27"/>
      <c r="U189" s="27"/>
      <c r="V189" s="27"/>
      <c r="W189" s="27"/>
      <c r="X189" s="26"/>
      <c r="Y189" s="26"/>
      <c r="Z189" s="28"/>
    </row>
    <row r="190" spans="2:26" x14ac:dyDescent="0.35">
      <c r="B190" s="21" t="s">
        <v>365</v>
      </c>
      <c r="C190" s="22"/>
      <c r="D190" s="21"/>
      <c r="E190" s="22" t="s">
        <v>364</v>
      </c>
      <c r="F190" s="22" t="s">
        <v>45</v>
      </c>
      <c r="G190" s="21"/>
      <c r="H190" s="24"/>
      <c r="I190" s="24"/>
      <c r="J190" s="25"/>
      <c r="K190" s="25"/>
      <c r="L190" s="25"/>
      <c r="M190" s="25"/>
      <c r="N190" s="25"/>
      <c r="O190" s="25"/>
      <c r="P190" s="26"/>
      <c r="Q190" s="26"/>
      <c r="R190" s="27"/>
      <c r="S190" s="27"/>
      <c r="T190" s="27"/>
      <c r="U190" s="27"/>
      <c r="V190" s="27"/>
      <c r="W190" s="27"/>
      <c r="X190" s="26"/>
      <c r="Y190" s="26"/>
      <c r="Z190" s="28"/>
    </row>
    <row r="191" spans="2:26" x14ac:dyDescent="0.35">
      <c r="B191" s="21" t="s">
        <v>366</v>
      </c>
      <c r="C191" s="22" t="s">
        <v>367</v>
      </c>
      <c r="D191" s="21" t="s">
        <v>342</v>
      </c>
      <c r="E191" s="22" t="s">
        <v>368</v>
      </c>
      <c r="F191" s="22" t="s">
        <v>42</v>
      </c>
      <c r="G191" s="21" t="s">
        <v>155</v>
      </c>
      <c r="H191" s="24"/>
      <c r="I191" s="24"/>
      <c r="J191" s="25"/>
      <c r="K191" s="25"/>
      <c r="L191" s="25"/>
      <c r="M191" s="25"/>
      <c r="N191" s="25"/>
      <c r="O191" s="25"/>
      <c r="P191" s="26"/>
      <c r="Q191" s="26"/>
      <c r="R191" s="27"/>
      <c r="S191" s="27"/>
      <c r="T191" s="27"/>
      <c r="U191" s="27"/>
      <c r="V191" s="27"/>
      <c r="W191" s="27"/>
      <c r="X191" s="26"/>
      <c r="Y191" s="26"/>
      <c r="Z191" s="28"/>
    </row>
    <row r="192" spans="2:26" x14ac:dyDescent="0.35">
      <c r="B192" s="21" t="s">
        <v>369</v>
      </c>
      <c r="C192" s="22"/>
      <c r="D192" s="21"/>
      <c r="E192" s="22" t="s">
        <v>368</v>
      </c>
      <c r="F192" s="22" t="s">
        <v>45</v>
      </c>
      <c r="G192" s="21"/>
      <c r="H192" s="24"/>
      <c r="I192" s="24"/>
      <c r="J192" s="25"/>
      <c r="K192" s="25"/>
      <c r="L192" s="25"/>
      <c r="M192" s="25"/>
      <c r="N192" s="25"/>
      <c r="O192" s="25"/>
      <c r="P192" s="26"/>
      <c r="Q192" s="26"/>
      <c r="R192" s="27"/>
      <c r="S192" s="27"/>
      <c r="T192" s="27"/>
      <c r="U192" s="27"/>
      <c r="V192" s="27"/>
      <c r="W192" s="27"/>
      <c r="X192" s="26"/>
      <c r="Y192" s="26"/>
      <c r="Z192" s="28"/>
    </row>
    <row r="193" spans="2:26" x14ac:dyDescent="0.35">
      <c r="B193" s="21" t="s">
        <v>370</v>
      </c>
      <c r="C193" s="22" t="s">
        <v>371</v>
      </c>
      <c r="D193" s="21" t="s">
        <v>342</v>
      </c>
      <c r="E193" s="22" t="s">
        <v>372</v>
      </c>
      <c r="F193" s="22" t="s">
        <v>42</v>
      </c>
      <c r="G193" s="21" t="s">
        <v>155</v>
      </c>
      <c r="H193" s="24"/>
      <c r="I193" s="24"/>
      <c r="J193" s="25"/>
      <c r="K193" s="25"/>
      <c r="L193" s="25"/>
      <c r="M193" s="25"/>
      <c r="N193" s="25"/>
      <c r="O193" s="25"/>
      <c r="P193" s="26"/>
      <c r="Q193" s="26"/>
      <c r="R193" s="27"/>
      <c r="S193" s="27"/>
      <c r="T193" s="27"/>
      <c r="U193" s="27"/>
      <c r="V193" s="27"/>
      <c r="W193" s="27"/>
      <c r="X193" s="26"/>
      <c r="Y193" s="26"/>
      <c r="Z193" s="28"/>
    </row>
    <row r="194" spans="2:26" x14ac:dyDescent="0.35">
      <c r="B194" s="21" t="s">
        <v>373</v>
      </c>
      <c r="C194" s="22"/>
      <c r="D194" s="21"/>
      <c r="E194" s="22" t="s">
        <v>372</v>
      </c>
      <c r="F194" s="22" t="s">
        <v>45</v>
      </c>
      <c r="G194" s="21"/>
      <c r="H194" s="24"/>
      <c r="I194" s="24"/>
      <c r="J194" s="25"/>
      <c r="K194" s="25"/>
      <c r="L194" s="25"/>
      <c r="M194" s="25"/>
      <c r="N194" s="25"/>
      <c r="O194" s="25"/>
      <c r="P194" s="26"/>
      <c r="Q194" s="26"/>
      <c r="R194" s="27"/>
      <c r="S194" s="27"/>
      <c r="T194" s="27"/>
      <c r="U194" s="27"/>
      <c r="V194" s="27"/>
      <c r="W194" s="27"/>
      <c r="X194" s="26"/>
      <c r="Y194" s="26"/>
      <c r="Z194" s="28"/>
    </row>
    <row r="195" spans="2:26" x14ac:dyDescent="0.35">
      <c r="B195" s="21" t="s">
        <v>374</v>
      </c>
      <c r="C195" s="22" t="s">
        <v>375</v>
      </c>
      <c r="D195" s="21" t="s">
        <v>342</v>
      </c>
      <c r="E195" s="22" t="s">
        <v>376</v>
      </c>
      <c r="F195" s="22" t="s">
        <v>42</v>
      </c>
      <c r="G195" s="21" t="s">
        <v>155</v>
      </c>
      <c r="H195" s="24"/>
      <c r="I195" s="24"/>
      <c r="J195" s="25"/>
      <c r="K195" s="25"/>
      <c r="L195" s="25"/>
      <c r="M195" s="25"/>
      <c r="N195" s="25"/>
      <c r="O195" s="25"/>
      <c r="P195" s="26"/>
      <c r="Q195" s="26"/>
      <c r="R195" s="27"/>
      <c r="S195" s="27"/>
      <c r="T195" s="27"/>
      <c r="U195" s="27"/>
      <c r="V195" s="27"/>
      <c r="W195" s="27"/>
      <c r="X195" s="26"/>
      <c r="Y195" s="26"/>
      <c r="Z195" s="28"/>
    </row>
    <row r="196" spans="2:26" x14ac:dyDescent="0.35">
      <c r="B196" s="21" t="s">
        <v>377</v>
      </c>
      <c r="C196" s="22"/>
      <c r="D196" s="21"/>
      <c r="E196" s="22" t="s">
        <v>376</v>
      </c>
      <c r="F196" s="22" t="s">
        <v>45</v>
      </c>
      <c r="G196" s="21"/>
      <c r="H196" s="24"/>
      <c r="I196" s="24"/>
      <c r="J196" s="25"/>
      <c r="K196" s="25"/>
      <c r="L196" s="25"/>
      <c r="M196" s="25"/>
      <c r="N196" s="25"/>
      <c r="O196" s="25"/>
      <c r="P196" s="26"/>
      <c r="Q196" s="26"/>
      <c r="R196" s="27"/>
      <c r="S196" s="27"/>
      <c r="T196" s="27"/>
      <c r="U196" s="27"/>
      <c r="V196" s="27"/>
      <c r="W196" s="27"/>
      <c r="X196" s="26"/>
      <c r="Y196" s="26"/>
      <c r="Z196" s="28"/>
    </row>
    <row r="197" spans="2:26" x14ac:dyDescent="0.35">
      <c r="B197" s="21" t="s">
        <v>378</v>
      </c>
      <c r="C197" s="22" t="s">
        <v>379</v>
      </c>
      <c r="D197" s="21" t="s">
        <v>342</v>
      </c>
      <c r="E197" s="22" t="s">
        <v>380</v>
      </c>
      <c r="F197" s="22" t="s">
        <v>42</v>
      </c>
      <c r="G197" s="21" t="s">
        <v>155</v>
      </c>
      <c r="H197" s="24"/>
      <c r="I197" s="24"/>
      <c r="J197" s="25"/>
      <c r="K197" s="25"/>
      <c r="L197" s="25"/>
      <c r="M197" s="25"/>
      <c r="N197" s="25"/>
      <c r="O197" s="25"/>
      <c r="P197" s="26"/>
      <c r="Q197" s="26"/>
      <c r="R197" s="27"/>
      <c r="S197" s="27"/>
      <c r="T197" s="27"/>
      <c r="U197" s="27"/>
      <c r="V197" s="27"/>
      <c r="W197" s="27"/>
      <c r="X197" s="26"/>
      <c r="Y197" s="26"/>
      <c r="Z197" s="28"/>
    </row>
    <row r="198" spans="2:26" x14ac:dyDescent="0.35">
      <c r="B198" s="21" t="s">
        <v>381</v>
      </c>
      <c r="C198" s="22"/>
      <c r="D198" s="21"/>
      <c r="E198" s="22" t="s">
        <v>380</v>
      </c>
      <c r="F198" s="22" t="s">
        <v>45</v>
      </c>
      <c r="G198" s="21"/>
      <c r="H198" s="24"/>
      <c r="I198" s="24"/>
      <c r="J198" s="25"/>
      <c r="K198" s="25"/>
      <c r="L198" s="25"/>
      <c r="M198" s="25"/>
      <c r="N198" s="25"/>
      <c r="O198" s="25"/>
      <c r="P198" s="26"/>
      <c r="Q198" s="26"/>
      <c r="R198" s="27"/>
      <c r="S198" s="27"/>
      <c r="T198" s="27"/>
      <c r="U198" s="27"/>
      <c r="V198" s="27"/>
      <c r="W198" s="27"/>
      <c r="X198" s="26"/>
      <c r="Y198" s="26"/>
      <c r="Z198" s="28"/>
    </row>
    <row r="199" spans="2:26" x14ac:dyDescent="0.35">
      <c r="B199" s="21" t="s">
        <v>382</v>
      </c>
      <c r="C199" s="22" t="s">
        <v>383</v>
      </c>
      <c r="D199" s="21" t="s">
        <v>342</v>
      </c>
      <c r="E199" s="22" t="s">
        <v>384</v>
      </c>
      <c r="F199" s="22" t="s">
        <v>42</v>
      </c>
      <c r="G199" s="21" t="s">
        <v>155</v>
      </c>
      <c r="H199" s="24"/>
      <c r="I199" s="24"/>
      <c r="J199" s="25"/>
      <c r="K199" s="25"/>
      <c r="L199" s="25"/>
      <c r="M199" s="25"/>
      <c r="N199" s="25"/>
      <c r="O199" s="25"/>
      <c r="P199" s="26"/>
      <c r="Q199" s="26"/>
      <c r="R199" s="27"/>
      <c r="S199" s="27"/>
      <c r="T199" s="27"/>
      <c r="U199" s="27"/>
      <c r="V199" s="27"/>
      <c r="W199" s="27"/>
      <c r="X199" s="26"/>
      <c r="Y199" s="26"/>
      <c r="Z199" s="28"/>
    </row>
    <row r="200" spans="2:26" x14ac:dyDescent="0.35">
      <c r="B200" s="21" t="s">
        <v>385</v>
      </c>
      <c r="C200" s="22"/>
      <c r="D200" s="21"/>
      <c r="E200" s="22" t="s">
        <v>384</v>
      </c>
      <c r="F200" s="22" t="s">
        <v>45</v>
      </c>
      <c r="G200" s="21"/>
      <c r="H200" s="24"/>
      <c r="I200" s="24"/>
      <c r="J200" s="25"/>
      <c r="K200" s="25"/>
      <c r="L200" s="25"/>
      <c r="M200" s="25"/>
      <c r="N200" s="25"/>
      <c r="O200" s="25"/>
      <c r="P200" s="26"/>
      <c r="Q200" s="26"/>
      <c r="R200" s="27"/>
      <c r="S200" s="27"/>
      <c r="T200" s="27"/>
      <c r="U200" s="27"/>
      <c r="V200" s="27"/>
      <c r="W200" s="27"/>
      <c r="X200" s="26"/>
      <c r="Y200" s="26"/>
      <c r="Z200" s="28"/>
    </row>
    <row r="201" spans="2:26" x14ac:dyDescent="0.35">
      <c r="B201" s="21" t="s">
        <v>386</v>
      </c>
      <c r="C201" s="22" t="s">
        <v>387</v>
      </c>
      <c r="D201" s="21" t="s">
        <v>342</v>
      </c>
      <c r="E201" s="22" t="s">
        <v>388</v>
      </c>
      <c r="F201" s="22" t="s">
        <v>42</v>
      </c>
      <c r="G201" s="21" t="s">
        <v>155</v>
      </c>
      <c r="H201" s="24"/>
      <c r="I201" s="24"/>
      <c r="J201" s="25"/>
      <c r="K201" s="25"/>
      <c r="L201" s="25"/>
      <c r="M201" s="25"/>
      <c r="N201" s="25"/>
      <c r="O201" s="25"/>
      <c r="P201" s="26"/>
      <c r="Q201" s="26"/>
      <c r="R201" s="27"/>
      <c r="S201" s="27"/>
      <c r="T201" s="27"/>
      <c r="U201" s="27"/>
      <c r="V201" s="27"/>
      <c r="W201" s="27"/>
      <c r="X201" s="26"/>
      <c r="Y201" s="26"/>
      <c r="Z201" s="28"/>
    </row>
    <row r="202" spans="2:26" x14ac:dyDescent="0.35">
      <c r="B202" s="21" t="s">
        <v>389</v>
      </c>
      <c r="C202" s="22"/>
      <c r="D202" s="21"/>
      <c r="E202" s="22" t="s">
        <v>388</v>
      </c>
      <c r="F202" s="22" t="s">
        <v>45</v>
      </c>
      <c r="G202" s="21"/>
      <c r="H202" s="24"/>
      <c r="I202" s="24"/>
      <c r="J202" s="25"/>
      <c r="K202" s="25"/>
      <c r="L202" s="25"/>
      <c r="M202" s="25"/>
      <c r="N202" s="25"/>
      <c r="O202" s="25"/>
      <c r="P202" s="26"/>
      <c r="Q202" s="26"/>
      <c r="R202" s="27"/>
      <c r="S202" s="27"/>
      <c r="T202" s="27"/>
      <c r="U202" s="27"/>
      <c r="V202" s="27"/>
      <c r="W202" s="27"/>
      <c r="X202" s="26"/>
      <c r="Y202" s="26"/>
      <c r="Z202" s="28"/>
    </row>
    <row r="203" spans="2:26" x14ac:dyDescent="0.35">
      <c r="B203" s="21"/>
      <c r="C203" s="22"/>
      <c r="D203" s="21"/>
      <c r="E203" s="22"/>
      <c r="F203" s="22"/>
      <c r="G203" s="21"/>
      <c r="H203" s="24"/>
      <c r="I203" s="24"/>
      <c r="J203" s="25"/>
      <c r="K203" s="25"/>
      <c r="L203" s="25"/>
      <c r="M203" s="25"/>
      <c r="N203" s="25"/>
      <c r="O203" s="25"/>
      <c r="P203" s="26"/>
      <c r="Q203" s="26"/>
      <c r="R203" s="27"/>
      <c r="S203" s="27"/>
      <c r="T203" s="27"/>
      <c r="U203" s="27"/>
      <c r="V203" s="27"/>
      <c r="W203" s="27"/>
      <c r="X203" s="26"/>
      <c r="Y203" s="26"/>
      <c r="Z203" s="28"/>
    </row>
    <row r="204" spans="2:26" x14ac:dyDescent="0.35">
      <c r="B204" s="21"/>
      <c r="C204" s="22"/>
      <c r="D204" s="21"/>
      <c r="E204" s="23" t="s">
        <v>390</v>
      </c>
      <c r="F204" s="23"/>
      <c r="G204" s="21"/>
      <c r="H204" s="24"/>
      <c r="I204" s="24"/>
      <c r="J204" s="25"/>
      <c r="K204" s="25"/>
      <c r="L204" s="25"/>
      <c r="M204" s="25"/>
      <c r="N204" s="25"/>
      <c r="O204" s="25"/>
      <c r="P204" s="26"/>
      <c r="Q204" s="26"/>
      <c r="R204" s="27"/>
      <c r="S204" s="27"/>
      <c r="T204" s="27"/>
      <c r="U204" s="27"/>
      <c r="V204" s="27"/>
      <c r="W204" s="27"/>
      <c r="X204" s="26"/>
      <c r="Y204" s="26"/>
      <c r="Z204" s="28"/>
    </row>
    <row r="205" spans="2:26" x14ac:dyDescent="0.35">
      <c r="B205" s="21"/>
      <c r="C205" s="22"/>
      <c r="D205" s="21"/>
      <c r="E205" s="23"/>
      <c r="F205" s="23"/>
      <c r="G205" s="21"/>
      <c r="H205" s="24"/>
      <c r="I205" s="24"/>
      <c r="J205" s="25"/>
      <c r="K205" s="25"/>
      <c r="L205" s="25"/>
      <c r="M205" s="25"/>
      <c r="N205" s="25"/>
      <c r="O205" s="25"/>
      <c r="P205" s="26"/>
      <c r="Q205" s="26"/>
      <c r="R205" s="27"/>
      <c r="S205" s="27"/>
      <c r="T205" s="27"/>
      <c r="U205" s="27"/>
      <c r="V205" s="27"/>
      <c r="W205" s="27"/>
      <c r="X205" s="26"/>
      <c r="Y205" s="26"/>
      <c r="Z205" s="28"/>
    </row>
    <row r="206" spans="2:26" x14ac:dyDescent="0.35">
      <c r="B206" s="21" t="s">
        <v>391</v>
      </c>
      <c r="C206" s="43">
        <v>9626</v>
      </c>
      <c r="D206" s="21" t="s">
        <v>47</v>
      </c>
      <c r="E206" s="22" t="s">
        <v>392</v>
      </c>
      <c r="F206" s="22" t="s">
        <v>42</v>
      </c>
      <c r="G206" s="21" t="s">
        <v>155</v>
      </c>
      <c r="H206" s="24"/>
      <c r="I206" s="24"/>
      <c r="J206" s="25"/>
      <c r="K206" s="25"/>
      <c r="L206" s="25"/>
      <c r="M206" s="25"/>
      <c r="N206" s="25"/>
      <c r="O206" s="25"/>
      <c r="P206" s="26"/>
      <c r="Q206" s="26"/>
      <c r="R206" s="27"/>
      <c r="S206" s="27"/>
      <c r="T206" s="27"/>
      <c r="U206" s="27"/>
      <c r="V206" s="27"/>
      <c r="W206" s="27"/>
      <c r="X206" s="26"/>
      <c r="Y206" s="26"/>
      <c r="Z206" s="28"/>
    </row>
    <row r="207" spans="2:26" x14ac:dyDescent="0.35">
      <c r="B207" s="21" t="s">
        <v>393</v>
      </c>
      <c r="C207" s="22"/>
      <c r="D207" s="21"/>
      <c r="E207" s="22" t="s">
        <v>392</v>
      </c>
      <c r="F207" s="22" t="s">
        <v>45</v>
      </c>
      <c r="G207" s="21"/>
      <c r="H207" s="24"/>
      <c r="I207" s="24"/>
      <c r="J207" s="25"/>
      <c r="K207" s="25"/>
      <c r="L207" s="25"/>
      <c r="M207" s="25"/>
      <c r="N207" s="25"/>
      <c r="O207" s="25"/>
      <c r="P207" s="26"/>
      <c r="Q207" s="26"/>
      <c r="R207" s="27"/>
      <c r="S207" s="27"/>
      <c r="T207" s="27"/>
      <c r="U207" s="27"/>
      <c r="V207" s="27"/>
      <c r="W207" s="27"/>
      <c r="X207" s="26"/>
      <c r="Y207" s="26"/>
      <c r="Z207" s="28"/>
    </row>
    <row r="208" spans="2:26" x14ac:dyDescent="0.35">
      <c r="B208" s="21" t="s">
        <v>394</v>
      </c>
      <c r="C208" s="22" t="s">
        <v>395</v>
      </c>
      <c r="D208" s="21" t="s">
        <v>47</v>
      </c>
      <c r="E208" s="22" t="s">
        <v>396</v>
      </c>
      <c r="F208" s="22" t="s">
        <v>42</v>
      </c>
      <c r="G208" s="21" t="s">
        <v>155</v>
      </c>
      <c r="H208" s="24" t="str">
        <f>C208</f>
        <v>9810Z</v>
      </c>
      <c r="I208" s="24" t="str">
        <f>D208</f>
        <v>Blauer</v>
      </c>
      <c r="J208" s="25" t="str">
        <f>H208</f>
        <v>9810Z</v>
      </c>
      <c r="K208" s="25" t="str">
        <f>E208</f>
        <v>Jacket, Class B Uniform Jacket, Men &amp; Womens</v>
      </c>
      <c r="L208" s="25" t="s">
        <v>155</v>
      </c>
      <c r="M208" s="25">
        <v>1</v>
      </c>
      <c r="N208" s="25">
        <v>252.5</v>
      </c>
      <c r="O208" s="25">
        <v>171.7</v>
      </c>
      <c r="P208" s="26"/>
      <c r="Q208" s="26"/>
      <c r="R208" s="27"/>
      <c r="S208" s="27"/>
      <c r="T208" s="27"/>
      <c r="U208" s="27"/>
      <c r="V208" s="27"/>
      <c r="W208" s="27"/>
      <c r="X208" s="26"/>
      <c r="Y208" s="26"/>
      <c r="Z208" s="28"/>
    </row>
    <row r="209" spans="2:35" x14ac:dyDescent="0.35">
      <c r="B209" s="21" t="s">
        <v>397</v>
      </c>
      <c r="C209" s="22"/>
      <c r="D209" s="21"/>
      <c r="E209" s="22" t="s">
        <v>396</v>
      </c>
      <c r="F209" s="22" t="s">
        <v>45</v>
      </c>
      <c r="G209" s="21"/>
      <c r="H209" s="24" t="str">
        <f>H208</f>
        <v>9810Z</v>
      </c>
      <c r="I209" s="24" t="str">
        <f>I208</f>
        <v>Blauer</v>
      </c>
      <c r="J209" s="25" t="str">
        <f>J208</f>
        <v>9810Z</v>
      </c>
      <c r="K209" s="25" t="str">
        <f>K208</f>
        <v>Jacket, Class B Uniform Jacket, Men &amp; Womens</v>
      </c>
      <c r="L209" s="25" t="s">
        <v>155</v>
      </c>
      <c r="M209" s="25">
        <v>1</v>
      </c>
      <c r="N209" s="25">
        <f>N208*1.3</f>
        <v>328.25</v>
      </c>
      <c r="O209" s="25">
        <f>O208*1.3</f>
        <v>223.20999999999998</v>
      </c>
      <c r="P209" s="26"/>
      <c r="Q209" s="26"/>
      <c r="R209" s="27"/>
      <c r="S209" s="27"/>
      <c r="T209" s="27"/>
      <c r="U209" s="27"/>
      <c r="V209" s="27"/>
      <c r="W209" s="27"/>
      <c r="X209" s="26"/>
      <c r="Y209" s="26"/>
      <c r="Z209" s="28"/>
    </row>
    <row r="210" spans="2:35" x14ac:dyDescent="0.35">
      <c r="B210" s="21" t="s">
        <v>398</v>
      </c>
      <c r="C210" s="22">
        <v>6120</v>
      </c>
      <c r="D210" s="21" t="s">
        <v>47</v>
      </c>
      <c r="E210" s="22" t="s">
        <v>399</v>
      </c>
      <c r="F210" s="22" t="s">
        <v>42</v>
      </c>
      <c r="G210" s="21" t="s">
        <v>155</v>
      </c>
      <c r="H210" s="24" t="s">
        <v>400</v>
      </c>
      <c r="I210" s="24" t="str">
        <f>D210</f>
        <v>Blauer</v>
      </c>
      <c r="J210" s="25">
        <f>C210</f>
        <v>6120</v>
      </c>
      <c r="K210" s="25" t="str">
        <f>E210</f>
        <v>Jacket, Security 3-Season</v>
      </c>
      <c r="L210" s="25" t="s">
        <v>155</v>
      </c>
      <c r="M210" s="25">
        <v>1</v>
      </c>
      <c r="N210" s="25">
        <v>201</v>
      </c>
      <c r="O210" s="25">
        <v>136.68</v>
      </c>
      <c r="P210" s="26"/>
      <c r="Q210" s="26"/>
      <c r="R210" s="27" t="s">
        <v>401</v>
      </c>
      <c r="S210" s="27" t="s">
        <v>52</v>
      </c>
      <c r="T210" s="27" t="str">
        <f>R210</f>
        <v>F1003DN</v>
      </c>
      <c r="U210" s="27" t="s">
        <v>402</v>
      </c>
      <c r="V210" s="27" t="s">
        <v>155</v>
      </c>
      <c r="W210" s="27">
        <v>1</v>
      </c>
      <c r="X210" s="26">
        <v>129.94999999999999</v>
      </c>
      <c r="Y210" s="26">
        <v>69.989999999999995</v>
      </c>
      <c r="Z210" s="26"/>
      <c r="AA210" s="31" t="s">
        <v>403</v>
      </c>
      <c r="AB210" s="31" t="s">
        <v>60</v>
      </c>
      <c r="AC210" s="31" t="str">
        <f>AA210</f>
        <v>59130WP</v>
      </c>
      <c r="AD210" s="31" t="s">
        <v>404</v>
      </c>
      <c r="AE210" s="31" t="s">
        <v>155</v>
      </c>
      <c r="AF210" s="31">
        <v>1</v>
      </c>
      <c r="AG210" s="26">
        <v>203</v>
      </c>
      <c r="AH210" s="26">
        <v>124.99</v>
      </c>
      <c r="AI210" s="26"/>
    </row>
    <row r="211" spans="2:35" x14ac:dyDescent="0.35">
      <c r="B211" s="21" t="s">
        <v>405</v>
      </c>
      <c r="C211" s="22"/>
      <c r="D211" s="21"/>
      <c r="E211" s="22" t="s">
        <v>399</v>
      </c>
      <c r="F211" s="22" t="s">
        <v>45</v>
      </c>
      <c r="G211" s="21"/>
      <c r="H211" s="24" t="str">
        <f>H210</f>
        <v>6120-NV</v>
      </c>
      <c r="I211" s="24" t="str">
        <f>I210</f>
        <v>Blauer</v>
      </c>
      <c r="J211" s="25">
        <f>J210</f>
        <v>6120</v>
      </c>
      <c r="K211" s="25" t="str">
        <f>K210</f>
        <v>Jacket, Security 3-Season</v>
      </c>
      <c r="L211" s="25" t="s">
        <v>155</v>
      </c>
      <c r="M211" s="25">
        <v>1</v>
      </c>
      <c r="N211" s="25">
        <f>N210*1.3</f>
        <v>261.3</v>
      </c>
      <c r="O211" s="25">
        <v>177.68</v>
      </c>
      <c r="P211" s="26"/>
      <c r="Q211" s="26"/>
      <c r="R211" s="27" t="str">
        <f t="shared" ref="R211:W211" si="41">R210</f>
        <v>F1003DN</v>
      </c>
      <c r="S211" s="27" t="str">
        <f t="shared" si="41"/>
        <v>Tact Squad</v>
      </c>
      <c r="T211" s="27" t="str">
        <f t="shared" si="41"/>
        <v>F1003DN</v>
      </c>
      <c r="U211" s="27" t="str">
        <f t="shared" si="41"/>
        <v>TACT GEN JACKET</v>
      </c>
      <c r="V211" s="27" t="str">
        <f t="shared" si="41"/>
        <v>EA</v>
      </c>
      <c r="W211" s="27">
        <f t="shared" si="41"/>
        <v>1</v>
      </c>
      <c r="X211" s="26">
        <f>X210*1.3</f>
        <v>168.935</v>
      </c>
      <c r="Y211" s="26">
        <f>Y210*1.3</f>
        <v>90.986999999999995</v>
      </c>
      <c r="Z211" s="26"/>
      <c r="AA211" s="31" t="s">
        <v>403</v>
      </c>
      <c r="AB211" s="31" t="s">
        <v>60</v>
      </c>
      <c r="AC211" s="31" t="str">
        <f>AA211</f>
        <v>59130WP</v>
      </c>
      <c r="AD211" s="31" t="s">
        <v>404</v>
      </c>
      <c r="AE211" s="31" t="s">
        <v>155</v>
      </c>
      <c r="AF211" s="31">
        <v>1</v>
      </c>
      <c r="AG211" s="26">
        <f>AG210*1.3</f>
        <v>263.90000000000003</v>
      </c>
      <c r="AH211" s="26">
        <f>AH210*1.3</f>
        <v>162.48699999999999</v>
      </c>
      <c r="AI211" s="26"/>
    </row>
    <row r="212" spans="2:35" x14ac:dyDescent="0.35">
      <c r="B212" s="21" t="s">
        <v>406</v>
      </c>
      <c r="C212" s="22">
        <v>210</v>
      </c>
      <c r="D212" s="21" t="s">
        <v>407</v>
      </c>
      <c r="E212" s="22" t="s">
        <v>408</v>
      </c>
      <c r="F212" s="22" t="s">
        <v>42</v>
      </c>
      <c r="G212" s="21" t="s">
        <v>155</v>
      </c>
      <c r="H212" s="24"/>
      <c r="I212" s="24"/>
      <c r="J212" s="25"/>
      <c r="K212" s="25"/>
      <c r="L212" s="25"/>
      <c r="M212" s="25"/>
      <c r="N212" s="25"/>
      <c r="O212" s="25"/>
      <c r="P212" s="26"/>
      <c r="Q212" s="26"/>
      <c r="R212" s="27"/>
      <c r="S212" s="27"/>
      <c r="T212" s="27"/>
      <c r="U212" s="27"/>
      <c r="V212" s="27"/>
      <c r="W212" s="27"/>
      <c r="X212" s="26"/>
      <c r="Y212" s="26"/>
      <c r="Z212" s="28"/>
    </row>
    <row r="213" spans="2:35" x14ac:dyDescent="0.35">
      <c r="B213" s="21" t="s">
        <v>409</v>
      </c>
      <c r="C213" s="22"/>
      <c r="D213" s="21"/>
      <c r="E213" s="22" t="s">
        <v>408</v>
      </c>
      <c r="F213" s="22" t="s">
        <v>45</v>
      </c>
      <c r="G213" s="21"/>
      <c r="H213" s="24"/>
      <c r="I213" s="24"/>
      <c r="J213" s="25"/>
      <c r="K213" s="25"/>
      <c r="L213" s="25"/>
      <c r="M213" s="25"/>
      <c r="N213" s="25"/>
      <c r="O213" s="25"/>
      <c r="P213" s="26"/>
      <c r="Q213" s="26"/>
      <c r="R213" s="27"/>
      <c r="S213" s="27"/>
      <c r="T213" s="27"/>
      <c r="U213" s="27"/>
      <c r="V213" s="27"/>
      <c r="W213" s="27"/>
      <c r="X213" s="26"/>
      <c r="Y213" s="26"/>
      <c r="Z213" s="28"/>
    </row>
    <row r="214" spans="2:35" x14ac:dyDescent="0.35">
      <c r="B214" s="21" t="s">
        <v>410</v>
      </c>
      <c r="C214" s="43">
        <v>32175</v>
      </c>
      <c r="D214" s="21" t="s">
        <v>60</v>
      </c>
      <c r="E214" s="22" t="s">
        <v>411</v>
      </c>
      <c r="F214" s="22" t="s">
        <v>42</v>
      </c>
      <c r="G214" s="21" t="s">
        <v>155</v>
      </c>
      <c r="H214" s="24"/>
      <c r="I214" s="24"/>
      <c r="J214" s="25"/>
      <c r="K214" s="25"/>
      <c r="L214" s="25"/>
      <c r="M214" s="25"/>
      <c r="N214" s="25"/>
      <c r="O214" s="25"/>
      <c r="P214" s="26"/>
      <c r="Q214" s="26"/>
      <c r="R214" s="27"/>
      <c r="S214" s="27"/>
      <c r="T214" s="27"/>
      <c r="U214" s="27"/>
      <c r="V214" s="27"/>
      <c r="W214" s="27"/>
      <c r="X214" s="26"/>
      <c r="Y214" s="26"/>
      <c r="Z214" s="28"/>
    </row>
    <row r="215" spans="2:35" x14ac:dyDescent="0.35">
      <c r="B215" s="21" t="s">
        <v>412</v>
      </c>
      <c r="C215" s="22"/>
      <c r="D215" s="21"/>
      <c r="E215" s="22" t="s">
        <v>411</v>
      </c>
      <c r="F215" s="22" t="s">
        <v>45</v>
      </c>
      <c r="G215" s="21"/>
      <c r="H215" s="24"/>
      <c r="I215" s="24"/>
      <c r="J215" s="25"/>
      <c r="K215" s="25"/>
      <c r="L215" s="25"/>
      <c r="M215" s="25"/>
      <c r="N215" s="25"/>
      <c r="O215" s="25"/>
      <c r="P215" s="26"/>
      <c r="Q215" s="26"/>
      <c r="R215" s="27"/>
      <c r="S215" s="27"/>
      <c r="T215" s="27"/>
      <c r="U215" s="27"/>
      <c r="V215" s="27"/>
      <c r="W215" s="27"/>
      <c r="X215" s="26"/>
      <c r="Y215" s="26"/>
      <c r="Z215" s="28"/>
    </row>
    <row r="216" spans="2:35" x14ac:dyDescent="0.35">
      <c r="B216" s="21" t="s">
        <v>413</v>
      </c>
      <c r="C216" s="22" t="s">
        <v>414</v>
      </c>
      <c r="D216" s="21" t="s">
        <v>171</v>
      </c>
      <c r="E216" s="22" t="s">
        <v>415</v>
      </c>
      <c r="F216" s="22" t="s">
        <v>42</v>
      </c>
      <c r="G216" s="21" t="s">
        <v>155</v>
      </c>
      <c r="H216" s="24"/>
      <c r="I216" s="24"/>
      <c r="J216" s="25"/>
      <c r="K216" s="25"/>
      <c r="L216" s="25"/>
      <c r="M216" s="25"/>
      <c r="N216" s="25"/>
      <c r="O216" s="25"/>
      <c r="P216" s="26"/>
      <c r="Q216" s="26"/>
      <c r="R216" s="27"/>
      <c r="S216" s="27"/>
      <c r="T216" s="27"/>
      <c r="U216" s="27"/>
      <c r="V216" s="27"/>
      <c r="W216" s="27"/>
      <c r="X216" s="26"/>
      <c r="Y216" s="26"/>
      <c r="Z216" s="28"/>
    </row>
    <row r="217" spans="2:35" x14ac:dyDescent="0.35">
      <c r="B217" s="21" t="s">
        <v>416</v>
      </c>
      <c r="C217" s="22"/>
      <c r="D217" s="21"/>
      <c r="E217" s="22" t="s">
        <v>415</v>
      </c>
      <c r="F217" s="22" t="s">
        <v>45</v>
      </c>
      <c r="G217" s="21"/>
      <c r="H217" s="24"/>
      <c r="I217" s="24"/>
      <c r="J217" s="25"/>
      <c r="K217" s="25"/>
      <c r="L217" s="25"/>
      <c r="M217" s="25"/>
      <c r="N217" s="25"/>
      <c r="O217" s="25"/>
      <c r="P217" s="26"/>
      <c r="Q217" s="26"/>
      <c r="R217" s="27"/>
      <c r="S217" s="27"/>
      <c r="T217" s="27"/>
      <c r="U217" s="27"/>
      <c r="V217" s="27"/>
      <c r="W217" s="27"/>
      <c r="X217" s="26"/>
      <c r="Y217" s="26"/>
      <c r="Z217" s="28"/>
    </row>
    <row r="218" spans="2:35" x14ac:dyDescent="0.35">
      <c r="B218" s="21" t="s">
        <v>417</v>
      </c>
      <c r="C218" s="22" t="s">
        <v>418</v>
      </c>
      <c r="D218" s="21" t="s">
        <v>171</v>
      </c>
      <c r="E218" s="22" t="s">
        <v>419</v>
      </c>
      <c r="F218" s="22" t="s">
        <v>42</v>
      </c>
      <c r="G218" s="21" t="s">
        <v>155</v>
      </c>
      <c r="H218" s="24"/>
      <c r="I218" s="24"/>
      <c r="J218" s="25"/>
      <c r="K218" s="25"/>
      <c r="L218" s="25"/>
      <c r="M218" s="25"/>
      <c r="N218" s="25"/>
      <c r="O218" s="25"/>
      <c r="P218" s="26"/>
      <c r="Q218" s="26"/>
      <c r="R218" s="27"/>
      <c r="S218" s="27"/>
      <c r="T218" s="27"/>
      <c r="U218" s="27"/>
      <c r="V218" s="27"/>
      <c r="W218" s="27"/>
      <c r="X218" s="26"/>
      <c r="Y218" s="26"/>
      <c r="Z218" s="28"/>
    </row>
    <row r="219" spans="2:35" x14ac:dyDescent="0.35">
      <c r="B219" s="21" t="s">
        <v>420</v>
      </c>
      <c r="C219" s="22"/>
      <c r="D219" s="21"/>
      <c r="E219" s="22" t="s">
        <v>419</v>
      </c>
      <c r="F219" s="22" t="s">
        <v>45</v>
      </c>
      <c r="G219" s="21"/>
      <c r="H219" s="24"/>
      <c r="I219" s="24"/>
      <c r="J219" s="25"/>
      <c r="K219" s="25"/>
      <c r="L219" s="25"/>
      <c r="M219" s="25"/>
      <c r="N219" s="25"/>
      <c r="O219" s="25"/>
      <c r="P219" s="26"/>
      <c r="Q219" s="26"/>
      <c r="R219" s="27"/>
      <c r="S219" s="27"/>
      <c r="T219" s="27"/>
      <c r="U219" s="27"/>
      <c r="V219" s="27"/>
      <c r="W219" s="27"/>
      <c r="X219" s="26"/>
      <c r="Y219" s="26"/>
      <c r="Z219" s="28"/>
    </row>
    <row r="220" spans="2:35" x14ac:dyDescent="0.35">
      <c r="B220" s="21" t="s">
        <v>421</v>
      </c>
      <c r="C220" s="22" t="s">
        <v>422</v>
      </c>
      <c r="D220" s="21" t="s">
        <v>113</v>
      </c>
      <c r="E220" s="22" t="s">
        <v>423</v>
      </c>
      <c r="F220" s="22" t="s">
        <v>42</v>
      </c>
      <c r="G220" s="21" t="s">
        <v>155</v>
      </c>
      <c r="H220" s="24"/>
      <c r="I220" s="24"/>
      <c r="J220" s="25"/>
      <c r="K220" s="25"/>
      <c r="L220" s="25"/>
      <c r="M220" s="25"/>
      <c r="N220" s="25"/>
      <c r="O220" s="25"/>
      <c r="P220" s="26"/>
      <c r="Q220" s="26"/>
      <c r="R220" s="27"/>
      <c r="S220" s="27"/>
      <c r="T220" s="27"/>
      <c r="U220" s="27"/>
      <c r="V220" s="27"/>
      <c r="W220" s="27"/>
      <c r="X220" s="26"/>
      <c r="Y220" s="26"/>
      <c r="Z220" s="28"/>
    </row>
    <row r="221" spans="2:35" x14ac:dyDescent="0.35">
      <c r="B221" s="21" t="s">
        <v>424</v>
      </c>
      <c r="C221" s="22"/>
      <c r="D221" s="21"/>
      <c r="E221" s="22" t="s">
        <v>423</v>
      </c>
      <c r="F221" s="22" t="s">
        <v>45</v>
      </c>
      <c r="G221" s="21"/>
      <c r="H221" s="24"/>
      <c r="I221" s="24"/>
      <c r="J221" s="25"/>
      <c r="K221" s="25"/>
      <c r="L221" s="25"/>
      <c r="M221" s="25"/>
      <c r="N221" s="25"/>
      <c r="O221" s="25"/>
      <c r="P221" s="26"/>
      <c r="Q221" s="26"/>
      <c r="R221" s="27"/>
      <c r="S221" s="27"/>
      <c r="T221" s="27"/>
      <c r="U221" s="27"/>
      <c r="V221" s="27"/>
      <c r="W221" s="27"/>
      <c r="X221" s="26"/>
      <c r="Y221" s="26"/>
      <c r="Z221" s="28"/>
    </row>
    <row r="222" spans="2:35" x14ac:dyDescent="0.35">
      <c r="B222" s="21" t="s">
        <v>425</v>
      </c>
      <c r="C222" s="22" t="s">
        <v>426</v>
      </c>
      <c r="D222" s="21" t="s">
        <v>113</v>
      </c>
      <c r="E222" s="22" t="s">
        <v>427</v>
      </c>
      <c r="F222" s="22" t="s">
        <v>42</v>
      </c>
      <c r="G222" s="21" t="s">
        <v>155</v>
      </c>
      <c r="H222" s="24"/>
      <c r="I222" s="24"/>
      <c r="J222" s="25"/>
      <c r="K222" s="25"/>
      <c r="L222" s="25"/>
      <c r="M222" s="25"/>
      <c r="N222" s="25"/>
      <c r="O222" s="25"/>
      <c r="P222" s="26"/>
      <c r="Q222" s="26"/>
      <c r="R222" s="27"/>
      <c r="S222" s="27"/>
      <c r="T222" s="27"/>
      <c r="U222" s="27"/>
      <c r="V222" s="27"/>
      <c r="W222" s="27"/>
      <c r="X222" s="26"/>
      <c r="Y222" s="26"/>
      <c r="Z222" s="28"/>
    </row>
    <row r="223" spans="2:35" x14ac:dyDescent="0.35">
      <c r="B223" s="21" t="s">
        <v>428</v>
      </c>
      <c r="C223" s="22"/>
      <c r="D223" s="21"/>
      <c r="E223" s="22" t="s">
        <v>427</v>
      </c>
      <c r="F223" s="22" t="s">
        <v>45</v>
      </c>
      <c r="G223" s="21"/>
      <c r="H223" s="24"/>
      <c r="I223" s="24"/>
      <c r="J223" s="25"/>
      <c r="K223" s="25"/>
      <c r="L223" s="25"/>
      <c r="M223" s="25"/>
      <c r="N223" s="25"/>
      <c r="O223" s="25"/>
      <c r="P223" s="26"/>
      <c r="Q223" s="26"/>
      <c r="R223" s="27"/>
      <c r="S223" s="27"/>
      <c r="T223" s="27"/>
      <c r="U223" s="27"/>
      <c r="V223" s="27"/>
      <c r="W223" s="27"/>
      <c r="X223" s="26"/>
      <c r="Y223" s="26"/>
      <c r="Z223" s="28"/>
    </row>
    <row r="224" spans="2:35" x14ac:dyDescent="0.35">
      <c r="B224" s="21" t="s">
        <v>429</v>
      </c>
      <c r="C224" s="22" t="s">
        <v>430</v>
      </c>
      <c r="D224" s="21" t="s">
        <v>431</v>
      </c>
      <c r="E224" s="22" t="s">
        <v>432</v>
      </c>
      <c r="F224" s="22" t="s">
        <v>42</v>
      </c>
      <c r="G224" s="21" t="s">
        <v>155</v>
      </c>
      <c r="H224" s="24"/>
      <c r="I224" s="24"/>
      <c r="J224" s="25"/>
      <c r="K224" s="25"/>
      <c r="L224" s="25"/>
      <c r="M224" s="25"/>
      <c r="N224" s="25"/>
      <c r="O224" s="25"/>
      <c r="P224" s="26"/>
      <c r="Q224" s="26"/>
      <c r="R224" s="27"/>
      <c r="S224" s="27"/>
      <c r="T224" s="27"/>
      <c r="U224" s="27"/>
      <c r="V224" s="27"/>
      <c r="W224" s="27"/>
      <c r="X224" s="26"/>
      <c r="Y224" s="26"/>
      <c r="Z224" s="28"/>
    </row>
    <row r="225" spans="2:26" x14ac:dyDescent="0.35">
      <c r="B225" s="21" t="s">
        <v>433</v>
      </c>
      <c r="C225" s="22"/>
      <c r="D225" s="21"/>
      <c r="E225" s="22" t="s">
        <v>432</v>
      </c>
      <c r="F225" s="22" t="s">
        <v>45</v>
      </c>
      <c r="G225" s="21"/>
      <c r="H225" s="24"/>
      <c r="I225" s="24"/>
      <c r="J225" s="25"/>
      <c r="K225" s="25"/>
      <c r="L225" s="25"/>
      <c r="M225" s="25"/>
      <c r="N225" s="25"/>
      <c r="O225" s="25"/>
      <c r="P225" s="26"/>
      <c r="Q225" s="26"/>
      <c r="R225" s="27"/>
      <c r="S225" s="27"/>
      <c r="T225" s="27"/>
      <c r="U225" s="27"/>
      <c r="V225" s="27"/>
      <c r="W225" s="27"/>
      <c r="X225" s="26"/>
      <c r="Y225" s="26"/>
      <c r="Z225" s="28"/>
    </row>
    <row r="226" spans="2:26" x14ac:dyDescent="0.35">
      <c r="B226" s="21" t="s">
        <v>434</v>
      </c>
      <c r="C226" s="22" t="s">
        <v>435</v>
      </c>
      <c r="D226" s="21" t="s">
        <v>431</v>
      </c>
      <c r="E226" s="22" t="s">
        <v>436</v>
      </c>
      <c r="F226" s="22" t="s">
        <v>42</v>
      </c>
      <c r="G226" s="21" t="s">
        <v>155</v>
      </c>
      <c r="H226" s="24"/>
      <c r="I226" s="24"/>
      <c r="J226" s="25"/>
      <c r="K226" s="25"/>
      <c r="L226" s="25"/>
      <c r="M226" s="25"/>
      <c r="N226" s="25"/>
      <c r="O226" s="25"/>
      <c r="P226" s="26"/>
      <c r="Q226" s="26"/>
      <c r="R226" s="27"/>
      <c r="S226" s="27"/>
      <c r="T226" s="27"/>
      <c r="U226" s="27"/>
      <c r="V226" s="27"/>
      <c r="W226" s="27"/>
      <c r="X226" s="26"/>
      <c r="Y226" s="26"/>
      <c r="Z226" s="28"/>
    </row>
    <row r="227" spans="2:26" x14ac:dyDescent="0.35">
      <c r="B227" s="21" t="s">
        <v>437</v>
      </c>
      <c r="C227" s="22"/>
      <c r="D227" s="21"/>
      <c r="E227" s="22" t="s">
        <v>436</v>
      </c>
      <c r="F227" s="22" t="s">
        <v>45</v>
      </c>
      <c r="G227" s="21"/>
      <c r="H227" s="24"/>
      <c r="I227" s="24"/>
      <c r="J227" s="25"/>
      <c r="K227" s="25"/>
      <c r="L227" s="25"/>
      <c r="M227" s="25"/>
      <c r="N227" s="25"/>
      <c r="O227" s="25"/>
      <c r="P227" s="26"/>
      <c r="Q227" s="26"/>
      <c r="R227" s="27"/>
      <c r="S227" s="27"/>
      <c r="T227" s="27"/>
      <c r="U227" s="27"/>
      <c r="V227" s="27"/>
      <c r="W227" s="27"/>
      <c r="X227" s="26"/>
      <c r="Y227" s="26"/>
      <c r="Z227" s="28"/>
    </row>
    <row r="228" spans="2:26" x14ac:dyDescent="0.35">
      <c r="B228" s="21" t="s">
        <v>438</v>
      </c>
      <c r="C228" s="22" t="s">
        <v>439</v>
      </c>
      <c r="D228" s="21" t="s">
        <v>431</v>
      </c>
      <c r="E228" s="22" t="s">
        <v>440</v>
      </c>
      <c r="F228" s="22" t="s">
        <v>42</v>
      </c>
      <c r="G228" s="21" t="s">
        <v>155</v>
      </c>
      <c r="H228" s="24"/>
      <c r="I228" s="24"/>
      <c r="J228" s="25"/>
      <c r="K228" s="25"/>
      <c r="L228" s="25"/>
      <c r="M228" s="25"/>
      <c r="N228" s="25"/>
      <c r="O228" s="25"/>
      <c r="P228" s="26"/>
      <c r="Q228" s="26"/>
      <c r="R228" s="27"/>
      <c r="S228" s="27"/>
      <c r="T228" s="27"/>
      <c r="U228" s="27"/>
      <c r="V228" s="27"/>
      <c r="W228" s="27"/>
      <c r="X228" s="26"/>
      <c r="Y228" s="26"/>
      <c r="Z228" s="28"/>
    </row>
    <row r="229" spans="2:26" x14ac:dyDescent="0.35">
      <c r="B229" s="21" t="s">
        <v>441</v>
      </c>
      <c r="C229" s="22"/>
      <c r="D229" s="21"/>
      <c r="E229" s="22" t="s">
        <v>440</v>
      </c>
      <c r="F229" s="22" t="s">
        <v>45</v>
      </c>
      <c r="G229" s="21"/>
      <c r="H229" s="24"/>
      <c r="I229" s="24"/>
      <c r="J229" s="25"/>
      <c r="K229" s="25"/>
      <c r="L229" s="25"/>
      <c r="M229" s="25"/>
      <c r="N229" s="25"/>
      <c r="O229" s="25"/>
      <c r="P229" s="26"/>
      <c r="Q229" s="26"/>
      <c r="R229" s="27"/>
      <c r="S229" s="27"/>
      <c r="T229" s="27"/>
      <c r="U229" s="27"/>
      <c r="V229" s="27"/>
      <c r="W229" s="27"/>
      <c r="X229" s="26"/>
      <c r="Y229" s="26"/>
      <c r="Z229" s="28"/>
    </row>
    <row r="230" spans="2:26" x14ac:dyDescent="0.35">
      <c r="B230" s="21" t="s">
        <v>442</v>
      </c>
      <c r="C230" s="22" t="s">
        <v>443</v>
      </c>
      <c r="D230" s="21" t="s">
        <v>431</v>
      </c>
      <c r="E230" s="22" t="s">
        <v>444</v>
      </c>
      <c r="F230" s="22" t="s">
        <v>42</v>
      </c>
      <c r="G230" s="21" t="s">
        <v>155</v>
      </c>
      <c r="H230" s="24"/>
      <c r="I230" s="24"/>
      <c r="J230" s="25"/>
      <c r="K230" s="25"/>
      <c r="L230" s="25"/>
      <c r="M230" s="25"/>
      <c r="N230" s="25"/>
      <c r="O230" s="25"/>
      <c r="P230" s="26"/>
      <c r="Q230" s="26"/>
      <c r="R230" s="27"/>
      <c r="S230" s="27"/>
      <c r="T230" s="27"/>
      <c r="U230" s="27"/>
      <c r="V230" s="27"/>
      <c r="W230" s="27"/>
      <c r="X230" s="26"/>
      <c r="Y230" s="26"/>
      <c r="Z230" s="28"/>
    </row>
    <row r="231" spans="2:26" x14ac:dyDescent="0.35">
      <c r="B231" s="21" t="s">
        <v>445</v>
      </c>
      <c r="C231" s="22"/>
      <c r="D231" s="21"/>
      <c r="E231" s="22" t="s">
        <v>444</v>
      </c>
      <c r="F231" s="22" t="s">
        <v>45</v>
      </c>
      <c r="G231" s="21"/>
      <c r="H231" s="24"/>
      <c r="I231" s="24"/>
      <c r="J231" s="25"/>
      <c r="K231" s="25"/>
      <c r="L231" s="25"/>
      <c r="M231" s="25"/>
      <c r="N231" s="25"/>
      <c r="O231" s="25"/>
      <c r="P231" s="26"/>
      <c r="Q231" s="26"/>
      <c r="R231" s="27"/>
      <c r="S231" s="27"/>
      <c r="T231" s="27"/>
      <c r="U231" s="27"/>
      <c r="V231" s="27"/>
      <c r="W231" s="27"/>
      <c r="X231" s="26"/>
      <c r="Y231" s="26"/>
      <c r="Z231" s="28"/>
    </row>
    <row r="232" spans="2:26" x14ac:dyDescent="0.35">
      <c r="B232" s="21" t="s">
        <v>446</v>
      </c>
      <c r="C232" s="22" t="s">
        <v>139</v>
      </c>
      <c r="D232" s="21" t="s">
        <v>140</v>
      </c>
      <c r="E232" s="22" t="s">
        <v>447</v>
      </c>
      <c r="F232" s="22" t="s">
        <v>42</v>
      </c>
      <c r="G232" s="21" t="s">
        <v>155</v>
      </c>
      <c r="H232" s="24" t="s">
        <v>448</v>
      </c>
      <c r="I232" s="24" t="s">
        <v>449</v>
      </c>
      <c r="J232" s="25" t="s">
        <v>448</v>
      </c>
      <c r="K232" s="25" t="str">
        <f>E232</f>
        <v>Jacket, Class A Uniform Jacket, Eisenhower Style</v>
      </c>
      <c r="L232" s="25" t="s">
        <v>155</v>
      </c>
      <c r="M232" s="25">
        <v>1</v>
      </c>
      <c r="N232" s="25">
        <v>399.99</v>
      </c>
      <c r="O232" s="25">
        <v>329.99</v>
      </c>
      <c r="P232" s="26"/>
      <c r="Q232" s="26"/>
      <c r="R232" s="27"/>
      <c r="S232" s="27"/>
      <c r="T232" s="27"/>
      <c r="U232" s="27"/>
      <c r="V232" s="27"/>
      <c r="W232" s="27"/>
      <c r="X232" s="26"/>
      <c r="Y232" s="26"/>
      <c r="Z232" s="28"/>
    </row>
    <row r="233" spans="2:26" x14ac:dyDescent="0.35">
      <c r="B233" s="21" t="s">
        <v>450</v>
      </c>
      <c r="C233" s="22"/>
      <c r="D233" s="21"/>
      <c r="E233" s="22" t="s">
        <v>447</v>
      </c>
      <c r="F233" s="22" t="s">
        <v>45</v>
      </c>
      <c r="G233" s="21"/>
      <c r="H233" s="24"/>
      <c r="I233" s="24"/>
      <c r="J233" s="25"/>
      <c r="K233" s="25"/>
      <c r="L233" s="25"/>
      <c r="M233" s="25"/>
      <c r="N233" s="25"/>
      <c r="O233" s="25"/>
      <c r="P233" s="26"/>
      <c r="Q233" s="26"/>
      <c r="R233" s="27"/>
      <c r="S233" s="27"/>
      <c r="T233" s="27"/>
      <c r="U233" s="27"/>
      <c r="V233" s="27"/>
      <c r="W233" s="27"/>
      <c r="X233" s="26"/>
      <c r="Y233" s="26"/>
      <c r="Z233" s="28"/>
    </row>
    <row r="234" spans="2:26" x14ac:dyDescent="0.35">
      <c r="B234" s="21" t="s">
        <v>451</v>
      </c>
      <c r="C234" s="22" t="s">
        <v>452</v>
      </c>
      <c r="D234" s="21" t="s">
        <v>431</v>
      </c>
      <c r="E234" s="22" t="s">
        <v>453</v>
      </c>
      <c r="F234" s="22" t="s">
        <v>42</v>
      </c>
      <c r="G234" s="21" t="s">
        <v>155</v>
      </c>
      <c r="H234" s="24"/>
      <c r="I234" s="24"/>
      <c r="J234" s="25"/>
      <c r="K234" s="25"/>
      <c r="L234" s="25"/>
      <c r="M234" s="25"/>
      <c r="N234" s="25"/>
      <c r="O234" s="25"/>
      <c r="P234" s="26"/>
      <c r="Q234" s="26"/>
      <c r="R234" s="27"/>
      <c r="S234" s="27"/>
      <c r="T234" s="27"/>
      <c r="U234" s="27"/>
      <c r="V234" s="27"/>
      <c r="W234" s="27"/>
      <c r="X234" s="26"/>
      <c r="Y234" s="26"/>
      <c r="Z234" s="28"/>
    </row>
    <row r="235" spans="2:26" x14ac:dyDescent="0.35">
      <c r="B235" s="21" t="s">
        <v>454</v>
      </c>
      <c r="C235" s="22"/>
      <c r="D235" s="21"/>
      <c r="E235" s="22" t="s">
        <v>453</v>
      </c>
      <c r="F235" s="22" t="s">
        <v>45</v>
      </c>
      <c r="G235" s="21"/>
      <c r="H235" s="24"/>
      <c r="I235" s="24"/>
      <c r="J235" s="25"/>
      <c r="K235" s="25"/>
      <c r="L235" s="25"/>
      <c r="M235" s="25"/>
      <c r="N235" s="25"/>
      <c r="O235" s="25"/>
      <c r="P235" s="26"/>
      <c r="Q235" s="26"/>
      <c r="R235" s="27"/>
      <c r="S235" s="27"/>
      <c r="T235" s="27"/>
      <c r="U235" s="27"/>
      <c r="V235" s="27"/>
      <c r="W235" s="27"/>
      <c r="X235" s="26"/>
      <c r="Y235" s="26"/>
      <c r="Z235" s="28"/>
    </row>
    <row r="236" spans="2:26" x14ac:dyDescent="0.35">
      <c r="B236" s="21" t="s">
        <v>455</v>
      </c>
      <c r="C236" s="22" t="s">
        <v>456</v>
      </c>
      <c r="D236" s="21" t="s">
        <v>60</v>
      </c>
      <c r="E236" s="22" t="s">
        <v>457</v>
      </c>
      <c r="F236" s="22" t="s">
        <v>42</v>
      </c>
      <c r="G236" s="21" t="s">
        <v>155</v>
      </c>
      <c r="H236" s="24" t="s">
        <v>456</v>
      </c>
      <c r="I236" s="24" t="str">
        <f>D236</f>
        <v>Fechheimer</v>
      </c>
      <c r="J236" s="25" t="s">
        <v>458</v>
      </c>
      <c r="K236" s="25" t="str">
        <f>E236</f>
        <v>Jacket, Public Safety, Gore-Tex, with liner</v>
      </c>
      <c r="L236" s="25" t="s">
        <v>155</v>
      </c>
      <c r="M236" s="25">
        <v>1</v>
      </c>
      <c r="N236" s="25">
        <f>315+62</f>
        <v>377</v>
      </c>
      <c r="O236" s="25">
        <v>250</v>
      </c>
      <c r="P236" s="26"/>
      <c r="Q236" s="26"/>
      <c r="R236" s="27"/>
      <c r="S236" s="27"/>
      <c r="T236" s="27"/>
      <c r="U236" s="27"/>
      <c r="V236" s="27"/>
      <c r="W236" s="27"/>
      <c r="X236" s="26"/>
      <c r="Y236" s="26"/>
      <c r="Z236" s="28"/>
    </row>
    <row r="237" spans="2:26" x14ac:dyDescent="0.35">
      <c r="B237" s="21" t="s">
        <v>459</v>
      </c>
      <c r="C237" s="22"/>
      <c r="D237" s="21"/>
      <c r="E237" s="22" t="s">
        <v>457</v>
      </c>
      <c r="F237" s="22" t="s">
        <v>45</v>
      </c>
      <c r="G237" s="21"/>
      <c r="H237" s="24" t="str">
        <f>H236</f>
        <v>79900GTX</v>
      </c>
      <c r="I237" s="24" t="str">
        <f>I236</f>
        <v>Fechheimer</v>
      </c>
      <c r="J237" s="25" t="str">
        <f>J236</f>
        <v>79900GTXA+32700A</v>
      </c>
      <c r="K237" s="25" t="str">
        <f>K236</f>
        <v>Jacket, Public Safety, Gore-Tex, with liner</v>
      </c>
      <c r="L237" s="25" t="s">
        <v>155</v>
      </c>
      <c r="M237" s="25">
        <v>1</v>
      </c>
      <c r="N237" s="25">
        <f>+N236*1.3</f>
        <v>490.1</v>
      </c>
      <c r="O237" s="25">
        <f>O236*1.3</f>
        <v>325</v>
      </c>
      <c r="P237" s="26"/>
      <c r="Q237" s="26"/>
      <c r="R237" s="27"/>
      <c r="S237" s="27"/>
      <c r="T237" s="27"/>
      <c r="U237" s="27"/>
      <c r="V237" s="27"/>
      <c r="W237" s="27"/>
      <c r="X237" s="26"/>
      <c r="Y237" s="26"/>
      <c r="Z237" s="28"/>
    </row>
    <row r="238" spans="2:26" x14ac:dyDescent="0.35">
      <c r="B238" s="21" t="s">
        <v>460</v>
      </c>
      <c r="C238" s="22" t="s">
        <v>461</v>
      </c>
      <c r="D238" s="21" t="s">
        <v>462</v>
      </c>
      <c r="E238" s="22" t="s">
        <v>463</v>
      </c>
      <c r="F238" s="22" t="s">
        <v>42</v>
      </c>
      <c r="G238" s="21" t="s">
        <v>155</v>
      </c>
      <c r="H238" s="24"/>
      <c r="I238" s="24"/>
      <c r="J238" s="25"/>
      <c r="K238" s="25"/>
      <c r="L238" s="25"/>
      <c r="M238" s="25"/>
      <c r="N238" s="25"/>
      <c r="O238" s="25"/>
      <c r="P238" s="26"/>
      <c r="Q238" s="26"/>
      <c r="R238" s="27"/>
      <c r="S238" s="27"/>
      <c r="T238" s="27"/>
      <c r="U238" s="27"/>
      <c r="V238" s="27"/>
      <c r="W238" s="27"/>
      <c r="X238" s="26"/>
      <c r="Y238" s="26"/>
      <c r="Z238" s="28"/>
    </row>
    <row r="239" spans="2:26" x14ac:dyDescent="0.35">
      <c r="B239" s="21" t="s">
        <v>464</v>
      </c>
      <c r="C239" s="22"/>
      <c r="D239" s="21"/>
      <c r="E239" s="22" t="s">
        <v>463</v>
      </c>
      <c r="F239" s="22" t="s">
        <v>45</v>
      </c>
      <c r="G239" s="21"/>
      <c r="H239" s="24"/>
      <c r="I239" s="24"/>
      <c r="J239" s="25"/>
      <c r="K239" s="25"/>
      <c r="L239" s="25"/>
      <c r="M239" s="25"/>
      <c r="N239" s="25"/>
      <c r="O239" s="25"/>
      <c r="P239" s="26"/>
      <c r="Q239" s="26"/>
      <c r="R239" s="27"/>
      <c r="S239" s="27"/>
      <c r="T239" s="27"/>
      <c r="U239" s="27"/>
      <c r="V239" s="27"/>
      <c r="W239" s="27"/>
      <c r="X239" s="26"/>
      <c r="Y239" s="26"/>
      <c r="Z239" s="28"/>
    </row>
    <row r="240" spans="2:26" x14ac:dyDescent="0.35">
      <c r="B240" s="21"/>
      <c r="C240" s="22"/>
      <c r="D240" s="21"/>
      <c r="E240" s="22"/>
      <c r="F240" s="22"/>
      <c r="G240" s="21"/>
      <c r="H240" s="24"/>
      <c r="I240" s="24"/>
      <c r="J240" s="25"/>
      <c r="K240" s="25"/>
      <c r="L240" s="25"/>
      <c r="M240" s="25"/>
      <c r="N240" s="25"/>
      <c r="O240" s="25"/>
      <c r="P240" s="26"/>
      <c r="Q240" s="26"/>
      <c r="R240" s="27"/>
      <c r="S240" s="27"/>
      <c r="T240" s="27"/>
      <c r="U240" s="27"/>
      <c r="V240" s="27"/>
      <c r="W240" s="27"/>
      <c r="X240" s="26"/>
      <c r="Y240" s="26"/>
      <c r="Z240" s="28"/>
    </row>
    <row r="241" spans="2:26" x14ac:dyDescent="0.35">
      <c r="B241" s="21"/>
      <c r="C241" s="22"/>
      <c r="D241" s="21"/>
      <c r="E241" s="22"/>
      <c r="F241" s="22"/>
      <c r="G241" s="21"/>
      <c r="H241" s="24"/>
      <c r="I241" s="24"/>
      <c r="J241" s="25"/>
      <c r="K241" s="25"/>
      <c r="L241" s="25"/>
      <c r="M241" s="25"/>
      <c r="N241" s="25"/>
      <c r="O241" s="25"/>
      <c r="P241" s="26"/>
      <c r="Q241" s="26"/>
      <c r="R241" s="27"/>
      <c r="S241" s="27"/>
      <c r="T241" s="27"/>
      <c r="U241" s="27"/>
      <c r="V241" s="27"/>
      <c r="W241" s="27"/>
      <c r="X241" s="26"/>
      <c r="Y241" s="26"/>
      <c r="Z241" s="28"/>
    </row>
    <row r="242" spans="2:26" x14ac:dyDescent="0.35">
      <c r="B242" s="21"/>
      <c r="C242" s="22"/>
      <c r="D242" s="21"/>
      <c r="E242" s="23" t="s">
        <v>465</v>
      </c>
      <c r="F242" s="23"/>
      <c r="G242" s="21"/>
      <c r="H242" s="24"/>
      <c r="I242" s="24"/>
      <c r="J242" s="25"/>
      <c r="K242" s="25"/>
      <c r="L242" s="25"/>
      <c r="M242" s="25"/>
      <c r="N242" s="25"/>
      <c r="O242" s="25"/>
      <c r="P242" s="26"/>
      <c r="Q242" s="26"/>
      <c r="R242" s="27"/>
      <c r="S242" s="27"/>
      <c r="T242" s="27"/>
      <c r="U242" s="27"/>
      <c r="V242" s="27"/>
      <c r="W242" s="27"/>
      <c r="X242" s="26"/>
      <c r="Y242" s="26"/>
      <c r="Z242" s="28"/>
    </row>
    <row r="243" spans="2:26" x14ac:dyDescent="0.35">
      <c r="B243" s="21"/>
      <c r="C243" s="22"/>
      <c r="D243" s="21"/>
      <c r="E243" s="23"/>
      <c r="F243" s="23"/>
      <c r="G243" s="21"/>
      <c r="H243" s="24"/>
      <c r="I243" s="24"/>
      <c r="J243" s="25"/>
      <c r="K243" s="25"/>
      <c r="L243" s="25"/>
      <c r="M243" s="25"/>
      <c r="N243" s="25"/>
      <c r="O243" s="25"/>
      <c r="P243" s="26"/>
      <c r="Q243" s="26"/>
      <c r="R243" s="27"/>
      <c r="S243" s="27"/>
      <c r="T243" s="27"/>
      <c r="U243" s="27"/>
      <c r="V243" s="27"/>
      <c r="W243" s="27"/>
      <c r="X243" s="26"/>
      <c r="Y243" s="26"/>
      <c r="Z243" s="28"/>
    </row>
    <row r="244" spans="2:26" x14ac:dyDescent="0.35">
      <c r="B244" s="21" t="s">
        <v>466</v>
      </c>
      <c r="C244" s="22" t="s">
        <v>467</v>
      </c>
      <c r="D244" s="21" t="s">
        <v>468</v>
      </c>
      <c r="E244" s="22" t="s">
        <v>469</v>
      </c>
      <c r="F244" s="22" t="s">
        <v>42</v>
      </c>
      <c r="G244" s="21" t="s">
        <v>155</v>
      </c>
      <c r="H244" s="24"/>
      <c r="I244" s="24"/>
      <c r="J244" s="25"/>
      <c r="K244" s="25"/>
      <c r="L244" s="25"/>
      <c r="M244" s="25"/>
      <c r="N244" s="25"/>
      <c r="O244" s="25"/>
      <c r="P244" s="26"/>
      <c r="Q244" s="26"/>
      <c r="R244" s="27"/>
      <c r="S244" s="27"/>
      <c r="T244" s="27"/>
      <c r="U244" s="27"/>
      <c r="V244" s="27"/>
      <c r="W244" s="27"/>
      <c r="X244" s="26"/>
      <c r="Y244" s="26"/>
      <c r="Z244" s="28"/>
    </row>
    <row r="245" spans="2:26" x14ac:dyDescent="0.35">
      <c r="B245" s="21" t="s">
        <v>470</v>
      </c>
      <c r="C245" s="22"/>
      <c r="D245" s="21"/>
      <c r="E245" s="22" t="s">
        <v>469</v>
      </c>
      <c r="F245" s="22" t="s">
        <v>45</v>
      </c>
      <c r="G245" s="21"/>
      <c r="H245" s="24"/>
      <c r="I245" s="24"/>
      <c r="J245" s="25"/>
      <c r="K245" s="25"/>
      <c r="L245" s="25"/>
      <c r="M245" s="25"/>
      <c r="N245" s="25"/>
      <c r="O245" s="25"/>
      <c r="P245" s="26"/>
      <c r="Q245" s="26"/>
      <c r="R245" s="27"/>
      <c r="S245" s="27"/>
      <c r="T245" s="27"/>
      <c r="U245" s="27"/>
      <c r="V245" s="27"/>
      <c r="W245" s="27"/>
      <c r="X245" s="26"/>
      <c r="Y245" s="26"/>
      <c r="Z245" s="28"/>
    </row>
    <row r="246" spans="2:26" x14ac:dyDescent="0.35">
      <c r="B246" s="21" t="s">
        <v>471</v>
      </c>
      <c r="C246" s="22" t="s">
        <v>472</v>
      </c>
      <c r="D246" s="21" t="s">
        <v>473</v>
      </c>
      <c r="E246" s="22" t="s">
        <v>474</v>
      </c>
      <c r="F246" s="22" t="s">
        <v>42</v>
      </c>
      <c r="G246" s="21" t="s">
        <v>155</v>
      </c>
      <c r="H246" s="24"/>
      <c r="I246" s="24"/>
      <c r="J246" s="25"/>
      <c r="K246" s="25"/>
      <c r="L246" s="25"/>
      <c r="M246" s="25"/>
      <c r="N246" s="25"/>
      <c r="O246" s="25"/>
      <c r="P246" s="26"/>
      <c r="Q246" s="26"/>
      <c r="R246" s="27"/>
      <c r="S246" s="27"/>
      <c r="T246" s="27"/>
      <c r="U246" s="27"/>
      <c r="V246" s="27"/>
      <c r="W246" s="27"/>
      <c r="X246" s="26"/>
      <c r="Y246" s="26"/>
      <c r="Z246" s="28"/>
    </row>
    <row r="247" spans="2:26" x14ac:dyDescent="0.35">
      <c r="B247" s="21" t="s">
        <v>475</v>
      </c>
      <c r="C247" s="22"/>
      <c r="D247" s="21"/>
      <c r="E247" s="22" t="s">
        <v>474</v>
      </c>
      <c r="F247" s="22" t="s">
        <v>45</v>
      </c>
      <c r="G247" s="21"/>
      <c r="H247" s="24"/>
      <c r="I247" s="24"/>
      <c r="J247" s="25"/>
      <c r="K247" s="25"/>
      <c r="L247" s="25"/>
      <c r="M247" s="25"/>
      <c r="N247" s="25"/>
      <c r="O247" s="25"/>
      <c r="P247" s="26"/>
      <c r="Q247" s="26"/>
      <c r="R247" s="27"/>
      <c r="S247" s="27"/>
      <c r="T247" s="27"/>
      <c r="U247" s="27"/>
      <c r="V247" s="27"/>
      <c r="W247" s="27"/>
      <c r="X247" s="26"/>
      <c r="Y247" s="26"/>
      <c r="Z247" s="28"/>
    </row>
    <row r="248" spans="2:26" x14ac:dyDescent="0.35">
      <c r="B248" s="21" t="s">
        <v>476</v>
      </c>
      <c r="C248" s="22" t="s">
        <v>477</v>
      </c>
      <c r="D248" s="21" t="s">
        <v>478</v>
      </c>
      <c r="E248" s="22" t="s">
        <v>479</v>
      </c>
      <c r="F248" s="22" t="s">
        <v>42</v>
      </c>
      <c r="G248" s="21" t="s">
        <v>155</v>
      </c>
      <c r="H248" s="24"/>
      <c r="I248" s="24"/>
      <c r="J248" s="25"/>
      <c r="K248" s="25"/>
      <c r="L248" s="25"/>
      <c r="M248" s="25"/>
      <c r="N248" s="25"/>
      <c r="O248" s="25"/>
      <c r="P248" s="26"/>
      <c r="Q248" s="26"/>
      <c r="R248" s="27"/>
      <c r="S248" s="27"/>
      <c r="T248" s="27"/>
      <c r="U248" s="27"/>
      <c r="V248" s="27"/>
      <c r="W248" s="27"/>
      <c r="X248" s="26"/>
      <c r="Y248" s="26"/>
      <c r="Z248" s="28"/>
    </row>
    <row r="249" spans="2:26" x14ac:dyDescent="0.35">
      <c r="B249" s="21" t="s">
        <v>480</v>
      </c>
      <c r="C249" s="22"/>
      <c r="D249" s="21"/>
      <c r="E249" s="22" t="s">
        <v>479</v>
      </c>
      <c r="F249" s="22" t="s">
        <v>45</v>
      </c>
      <c r="G249" s="21"/>
      <c r="H249" s="24"/>
      <c r="I249" s="24"/>
      <c r="J249" s="25"/>
      <c r="K249" s="25"/>
      <c r="L249" s="25"/>
      <c r="M249" s="25"/>
      <c r="N249" s="25"/>
      <c r="O249" s="25"/>
      <c r="P249" s="26"/>
      <c r="Q249" s="26"/>
      <c r="R249" s="27"/>
      <c r="S249" s="27"/>
      <c r="T249" s="27"/>
      <c r="U249" s="27"/>
      <c r="V249" s="27"/>
      <c r="W249" s="27"/>
      <c r="X249" s="26"/>
      <c r="Y249" s="26"/>
      <c r="Z249" s="28"/>
    </row>
    <row r="250" spans="2:26" x14ac:dyDescent="0.35">
      <c r="B250" s="21" t="s">
        <v>481</v>
      </c>
      <c r="C250" s="22"/>
      <c r="D250" s="21" t="s">
        <v>482</v>
      </c>
      <c r="E250" s="22" t="s">
        <v>483</v>
      </c>
      <c r="F250" s="22" t="s">
        <v>42</v>
      </c>
      <c r="G250" s="21" t="s">
        <v>155</v>
      </c>
      <c r="H250" s="24"/>
      <c r="I250" s="24"/>
      <c r="J250" s="25"/>
      <c r="K250" s="25"/>
      <c r="L250" s="25"/>
      <c r="M250" s="25"/>
      <c r="N250" s="25"/>
      <c r="O250" s="25"/>
      <c r="P250" s="26"/>
      <c r="Q250" s="26"/>
      <c r="R250" s="27"/>
      <c r="S250" s="27"/>
      <c r="T250" s="27"/>
      <c r="U250" s="27"/>
      <c r="V250" s="27"/>
      <c r="W250" s="27"/>
      <c r="X250" s="26"/>
      <c r="Y250" s="26"/>
      <c r="Z250" s="28"/>
    </row>
    <row r="251" spans="2:26" x14ac:dyDescent="0.35">
      <c r="B251" s="21" t="s">
        <v>484</v>
      </c>
      <c r="C251" s="22"/>
      <c r="D251" s="21"/>
      <c r="E251" s="22" t="s">
        <v>483</v>
      </c>
      <c r="F251" s="22" t="s">
        <v>45</v>
      </c>
      <c r="G251" s="21"/>
      <c r="H251" s="24"/>
      <c r="I251" s="24"/>
      <c r="J251" s="25"/>
      <c r="K251" s="25"/>
      <c r="L251" s="25"/>
      <c r="M251" s="25"/>
      <c r="N251" s="25"/>
      <c r="O251" s="25"/>
      <c r="P251" s="26"/>
      <c r="Q251" s="26"/>
      <c r="R251" s="27"/>
      <c r="S251" s="27"/>
      <c r="T251" s="27"/>
      <c r="U251" s="27"/>
      <c r="V251" s="27"/>
      <c r="W251" s="27"/>
      <c r="X251" s="26"/>
      <c r="Y251" s="26"/>
      <c r="Z251" s="28"/>
    </row>
    <row r="252" spans="2:26" x14ac:dyDescent="0.35">
      <c r="B252" s="21" t="s">
        <v>485</v>
      </c>
      <c r="C252" s="43">
        <v>76120</v>
      </c>
      <c r="D252" s="21" t="s">
        <v>60</v>
      </c>
      <c r="E252" s="22" t="s">
        <v>486</v>
      </c>
      <c r="F252" s="22" t="s">
        <v>42</v>
      </c>
      <c r="G252" s="21" t="s">
        <v>155</v>
      </c>
      <c r="H252" s="24">
        <v>77120</v>
      </c>
      <c r="I252" s="24" t="str">
        <f>D252</f>
        <v>Fechheimer</v>
      </c>
      <c r="J252" s="25">
        <v>77120</v>
      </c>
      <c r="K252" s="25" t="s">
        <v>487</v>
      </c>
      <c r="L252" s="25" t="s">
        <v>155</v>
      </c>
      <c r="M252" s="25">
        <v>1</v>
      </c>
      <c r="N252" s="25">
        <v>117.5</v>
      </c>
      <c r="O252" s="25">
        <v>79.989999999999995</v>
      </c>
      <c r="P252" s="26"/>
      <c r="Q252" s="26"/>
      <c r="R252" s="27" t="s">
        <v>488</v>
      </c>
      <c r="S252" s="27" t="s">
        <v>52</v>
      </c>
      <c r="T252" s="27" t="s">
        <v>488</v>
      </c>
      <c r="U252" s="27" t="s">
        <v>489</v>
      </c>
      <c r="V252" s="27" t="s">
        <v>155</v>
      </c>
      <c r="W252" s="27">
        <v>1</v>
      </c>
      <c r="X252" s="26">
        <v>99.95</v>
      </c>
      <c r="Y252" s="26">
        <v>69.989999999999995</v>
      </c>
      <c r="Z252" s="26"/>
    </row>
    <row r="253" spans="2:26" x14ac:dyDescent="0.35">
      <c r="B253" s="21" t="s">
        <v>490</v>
      </c>
      <c r="C253" s="22"/>
      <c r="D253" s="21"/>
      <c r="E253" s="22" t="s">
        <v>486</v>
      </c>
      <c r="F253" s="22" t="s">
        <v>45</v>
      </c>
      <c r="G253" s="21"/>
      <c r="H253" s="24">
        <f>H252</f>
        <v>77120</v>
      </c>
      <c r="I253" s="24" t="str">
        <f>I252</f>
        <v>Fechheimer</v>
      </c>
      <c r="J253" s="25">
        <f>J252</f>
        <v>77120</v>
      </c>
      <c r="K253" s="25" t="str">
        <f>K252</f>
        <v>Flying  Cross Reversible Raincoat</v>
      </c>
      <c r="L253" s="25" t="s">
        <v>155</v>
      </c>
      <c r="M253" s="25">
        <v>1</v>
      </c>
      <c r="N253" s="25">
        <f>+N252*1.3</f>
        <v>152.75</v>
      </c>
      <c r="O253" s="25">
        <v>103.99</v>
      </c>
      <c r="P253" s="26"/>
      <c r="Q253" s="26"/>
      <c r="R253" s="27" t="str">
        <f t="shared" ref="R253:W253" si="42">R252</f>
        <v>6011BY</v>
      </c>
      <c r="S253" s="27" t="str">
        <f t="shared" si="42"/>
        <v>Tact Squad</v>
      </c>
      <c r="T253" s="27" t="str">
        <f t="shared" si="42"/>
        <v>6011BY</v>
      </c>
      <c r="U253" s="27" t="str">
        <f t="shared" si="42"/>
        <v>2-ply Nylon Reversible Waterproof  Raincoat w/ 3M 2” wide reflective tape</v>
      </c>
      <c r="V253" s="27" t="str">
        <f t="shared" si="42"/>
        <v>EA</v>
      </c>
      <c r="W253" s="27">
        <f t="shared" si="42"/>
        <v>1</v>
      </c>
      <c r="X253" s="26">
        <f>X252*1.3</f>
        <v>129.935</v>
      </c>
      <c r="Y253" s="26">
        <f>Y252*1.3</f>
        <v>90.986999999999995</v>
      </c>
      <c r="Z253" s="28"/>
    </row>
    <row r="254" spans="2:26" x14ac:dyDescent="0.35">
      <c r="B254" s="21" t="s">
        <v>491</v>
      </c>
      <c r="C254" s="22" t="s">
        <v>492</v>
      </c>
      <c r="D254" s="21" t="s">
        <v>493</v>
      </c>
      <c r="E254" s="22" t="s">
        <v>494</v>
      </c>
      <c r="F254" s="22" t="s">
        <v>42</v>
      </c>
      <c r="G254" s="21" t="s">
        <v>155</v>
      </c>
      <c r="H254" s="24"/>
      <c r="I254" s="24"/>
      <c r="J254" s="25"/>
      <c r="K254" s="25"/>
      <c r="L254" s="25"/>
      <c r="M254" s="25"/>
      <c r="N254" s="25"/>
      <c r="O254" s="25"/>
      <c r="P254" s="26"/>
      <c r="Q254" s="26"/>
      <c r="R254" s="27"/>
      <c r="S254" s="27"/>
      <c r="T254" s="27"/>
      <c r="U254" s="27"/>
      <c r="V254" s="27"/>
      <c r="W254" s="27"/>
      <c r="X254" s="26"/>
      <c r="Y254" s="26"/>
      <c r="Z254" s="28"/>
    </row>
    <row r="255" spans="2:26" x14ac:dyDescent="0.35">
      <c r="B255" s="21" t="s">
        <v>495</v>
      </c>
      <c r="C255" s="22"/>
      <c r="D255" s="21"/>
      <c r="E255" s="22" t="s">
        <v>494</v>
      </c>
      <c r="F255" s="22" t="s">
        <v>45</v>
      </c>
      <c r="G255" s="21"/>
      <c r="H255" s="24"/>
      <c r="I255" s="24"/>
      <c r="J255" s="25"/>
      <c r="K255" s="25"/>
      <c r="L255" s="25"/>
      <c r="M255" s="25"/>
      <c r="N255" s="25"/>
      <c r="O255" s="25"/>
      <c r="P255" s="26"/>
      <c r="Q255" s="26"/>
      <c r="R255" s="27"/>
      <c r="S255" s="27"/>
      <c r="T255" s="27"/>
      <c r="U255" s="27"/>
      <c r="V255" s="27"/>
      <c r="W255" s="27"/>
      <c r="X255" s="26"/>
      <c r="Y255" s="26"/>
      <c r="Z255" s="28"/>
    </row>
    <row r="256" spans="2:26" x14ac:dyDescent="0.35">
      <c r="B256" s="21" t="s">
        <v>496</v>
      </c>
      <c r="C256" s="22" t="s">
        <v>462</v>
      </c>
      <c r="D256" s="21" t="s">
        <v>462</v>
      </c>
      <c r="E256" s="22" t="s">
        <v>497</v>
      </c>
      <c r="F256" s="22" t="s">
        <v>42</v>
      </c>
      <c r="G256" s="21" t="s">
        <v>155</v>
      </c>
      <c r="H256" s="24"/>
      <c r="I256" s="24"/>
      <c r="J256" s="25"/>
      <c r="K256" s="25"/>
      <c r="L256" s="25"/>
      <c r="M256" s="25"/>
      <c r="N256" s="25"/>
      <c r="O256" s="25"/>
      <c r="P256" s="26"/>
      <c r="Q256" s="26"/>
      <c r="R256" s="27"/>
      <c r="S256" s="27"/>
      <c r="T256" s="27"/>
      <c r="U256" s="27"/>
      <c r="V256" s="27"/>
      <c r="W256" s="27"/>
      <c r="X256" s="26"/>
      <c r="Y256" s="26"/>
      <c r="Z256" s="28"/>
    </row>
    <row r="257" spans="2:26" x14ac:dyDescent="0.35">
      <c r="B257" s="21" t="s">
        <v>498</v>
      </c>
      <c r="C257" s="22"/>
      <c r="D257" s="21"/>
      <c r="E257" s="22" t="s">
        <v>497</v>
      </c>
      <c r="F257" s="22" t="s">
        <v>45</v>
      </c>
      <c r="G257" s="21"/>
      <c r="H257" s="24"/>
      <c r="I257" s="24"/>
      <c r="J257" s="25"/>
      <c r="K257" s="25"/>
      <c r="L257" s="25"/>
      <c r="M257" s="25"/>
      <c r="N257" s="25"/>
      <c r="O257" s="25"/>
      <c r="P257" s="26"/>
      <c r="Q257" s="26"/>
      <c r="R257" s="27"/>
      <c r="S257" s="27"/>
      <c r="T257" s="27"/>
      <c r="U257" s="27"/>
      <c r="V257" s="27"/>
      <c r="W257" s="27"/>
      <c r="X257" s="26"/>
      <c r="Y257" s="26"/>
      <c r="Z257" s="28"/>
    </row>
    <row r="258" spans="2:26" x14ac:dyDescent="0.35">
      <c r="B258" s="21" t="s">
        <v>499</v>
      </c>
      <c r="C258" s="22" t="s">
        <v>500</v>
      </c>
      <c r="D258" s="21" t="s">
        <v>501</v>
      </c>
      <c r="E258" s="22" t="s">
        <v>502</v>
      </c>
      <c r="F258" s="22" t="s">
        <v>42</v>
      </c>
      <c r="G258" s="21" t="s">
        <v>155</v>
      </c>
      <c r="H258" s="24"/>
      <c r="I258" s="24"/>
      <c r="J258" s="25"/>
      <c r="K258" s="25"/>
      <c r="L258" s="25"/>
      <c r="M258" s="25"/>
      <c r="N258" s="25"/>
      <c r="O258" s="25"/>
      <c r="P258" s="26"/>
      <c r="Q258" s="26"/>
      <c r="R258" s="27"/>
      <c r="S258" s="27"/>
      <c r="T258" s="27"/>
      <c r="U258" s="27"/>
      <c r="V258" s="27"/>
      <c r="W258" s="27"/>
      <c r="X258" s="26"/>
      <c r="Y258" s="26"/>
      <c r="Z258" s="28"/>
    </row>
    <row r="259" spans="2:26" x14ac:dyDescent="0.35">
      <c r="B259" s="21" t="s">
        <v>503</v>
      </c>
      <c r="C259" s="22"/>
      <c r="D259" s="21"/>
      <c r="E259" s="22" t="s">
        <v>502</v>
      </c>
      <c r="F259" s="22" t="s">
        <v>45</v>
      </c>
      <c r="G259" s="21"/>
      <c r="H259" s="24"/>
      <c r="I259" s="24"/>
      <c r="J259" s="25"/>
      <c r="K259" s="25"/>
      <c r="L259" s="25"/>
      <c r="M259" s="25"/>
      <c r="N259" s="25"/>
      <c r="O259" s="25"/>
      <c r="P259" s="26"/>
      <c r="Q259" s="26"/>
      <c r="R259" s="27"/>
      <c r="S259" s="27"/>
      <c r="T259" s="27"/>
      <c r="U259" s="27"/>
      <c r="V259" s="27"/>
      <c r="W259" s="27"/>
      <c r="X259" s="26"/>
      <c r="Y259" s="26"/>
      <c r="Z259" s="28"/>
    </row>
    <row r="260" spans="2:26" x14ac:dyDescent="0.35">
      <c r="B260" s="21" t="s">
        <v>504</v>
      </c>
      <c r="C260" s="22" t="s">
        <v>500</v>
      </c>
      <c r="D260" s="21" t="s">
        <v>501</v>
      </c>
      <c r="E260" s="22" t="s">
        <v>505</v>
      </c>
      <c r="F260" s="22" t="s">
        <v>42</v>
      </c>
      <c r="G260" s="21" t="s">
        <v>155</v>
      </c>
      <c r="H260" s="24"/>
      <c r="I260" s="24"/>
      <c r="J260" s="25"/>
      <c r="K260" s="25"/>
      <c r="L260" s="25"/>
      <c r="M260" s="25"/>
      <c r="N260" s="25"/>
      <c r="O260" s="25"/>
      <c r="P260" s="26"/>
      <c r="Q260" s="26"/>
      <c r="R260" s="27"/>
      <c r="S260" s="27"/>
      <c r="T260" s="27"/>
      <c r="U260" s="27"/>
      <c r="V260" s="27"/>
      <c r="W260" s="27"/>
      <c r="X260" s="26"/>
      <c r="Y260" s="26"/>
      <c r="Z260" s="28"/>
    </row>
    <row r="261" spans="2:26" x14ac:dyDescent="0.35">
      <c r="B261" s="21" t="s">
        <v>506</v>
      </c>
      <c r="C261" s="22"/>
      <c r="D261" s="21"/>
      <c r="E261" s="22" t="s">
        <v>505</v>
      </c>
      <c r="F261" s="22" t="s">
        <v>45</v>
      </c>
      <c r="G261" s="21"/>
      <c r="H261" s="24"/>
      <c r="I261" s="24"/>
      <c r="J261" s="25"/>
      <c r="K261" s="25"/>
      <c r="L261" s="25"/>
      <c r="M261" s="25"/>
      <c r="N261" s="25"/>
      <c r="O261" s="25"/>
      <c r="P261" s="26"/>
      <c r="Q261" s="26"/>
      <c r="R261" s="27"/>
      <c r="S261" s="27"/>
      <c r="T261" s="27"/>
      <c r="U261" s="27"/>
      <c r="V261" s="27"/>
      <c r="W261" s="27"/>
      <c r="X261" s="26"/>
      <c r="Y261" s="26"/>
      <c r="Z261" s="28"/>
    </row>
    <row r="262" spans="2:26" x14ac:dyDescent="0.35">
      <c r="B262" s="21" t="s">
        <v>507</v>
      </c>
      <c r="C262" s="22" t="s">
        <v>508</v>
      </c>
      <c r="D262" s="21" t="s">
        <v>113</v>
      </c>
      <c r="E262" s="22" t="s">
        <v>509</v>
      </c>
      <c r="F262" s="22" t="s">
        <v>42</v>
      </c>
      <c r="G262" s="21" t="s">
        <v>43</v>
      </c>
      <c r="H262" s="24"/>
      <c r="I262" s="24"/>
      <c r="J262" s="25"/>
      <c r="K262" s="25"/>
      <c r="L262" s="25"/>
      <c r="M262" s="25"/>
      <c r="N262" s="25"/>
      <c r="O262" s="25"/>
      <c r="P262" s="26"/>
      <c r="Q262" s="26"/>
      <c r="R262" s="27"/>
      <c r="S262" s="27"/>
      <c r="T262" s="27"/>
      <c r="U262" s="27"/>
      <c r="V262" s="27"/>
      <c r="W262" s="27"/>
      <c r="X262" s="26"/>
      <c r="Y262" s="26"/>
      <c r="Z262" s="28"/>
    </row>
    <row r="263" spans="2:26" x14ac:dyDescent="0.35">
      <c r="B263" s="21" t="s">
        <v>510</v>
      </c>
      <c r="C263" s="22"/>
      <c r="D263" s="21"/>
      <c r="E263" s="22" t="s">
        <v>509</v>
      </c>
      <c r="F263" s="22" t="s">
        <v>45</v>
      </c>
      <c r="G263" s="21"/>
      <c r="H263" s="24"/>
      <c r="I263" s="24"/>
      <c r="J263" s="25"/>
      <c r="K263" s="25"/>
      <c r="L263" s="25"/>
      <c r="M263" s="25"/>
      <c r="N263" s="25"/>
      <c r="O263" s="25"/>
      <c r="P263" s="26"/>
      <c r="Q263" s="26"/>
      <c r="R263" s="27"/>
      <c r="S263" s="27"/>
      <c r="T263" s="27"/>
      <c r="U263" s="27"/>
      <c r="V263" s="27"/>
      <c r="W263" s="27"/>
      <c r="X263" s="26"/>
      <c r="Y263" s="26"/>
      <c r="Z263" s="28"/>
    </row>
    <row r="264" spans="2:26" x14ac:dyDescent="0.35">
      <c r="B264" s="21" t="s">
        <v>511</v>
      </c>
      <c r="C264" s="22">
        <v>205</v>
      </c>
      <c r="D264" s="21" t="s">
        <v>47</v>
      </c>
      <c r="E264" s="22" t="s">
        <v>512</v>
      </c>
      <c r="F264" s="22" t="s">
        <v>42</v>
      </c>
      <c r="G264" s="21" t="s">
        <v>155</v>
      </c>
      <c r="H264" s="24">
        <f>C264</f>
        <v>205</v>
      </c>
      <c r="I264" s="24" t="str">
        <f>D264</f>
        <v>Blauer</v>
      </c>
      <c r="J264" s="25">
        <f>C264</f>
        <v>205</v>
      </c>
      <c r="K264" s="25" t="str">
        <f>E264</f>
        <v>Sweater, V-Neck Commando</v>
      </c>
      <c r="L264" s="25" t="s">
        <v>155</v>
      </c>
      <c r="M264" s="25">
        <v>1</v>
      </c>
      <c r="N264" s="25">
        <v>101</v>
      </c>
      <c r="O264" s="25">
        <v>68.680000000000007</v>
      </c>
      <c r="P264" s="26"/>
      <c r="Q264" s="26"/>
      <c r="R264" s="27" t="s">
        <v>513</v>
      </c>
      <c r="S264" s="27" t="s">
        <v>52</v>
      </c>
      <c r="T264" s="27" t="s">
        <v>513</v>
      </c>
      <c r="U264" s="27" t="s">
        <v>514</v>
      </c>
      <c r="V264" s="27" t="s">
        <v>155</v>
      </c>
      <c r="W264" s="27">
        <v>1</v>
      </c>
      <c r="X264" s="26">
        <v>67.95</v>
      </c>
      <c r="Y264" s="26">
        <v>39.99</v>
      </c>
      <c r="Z264" s="26"/>
    </row>
    <row r="265" spans="2:26" x14ac:dyDescent="0.35">
      <c r="B265" s="21" t="s">
        <v>515</v>
      </c>
      <c r="C265" s="22"/>
      <c r="D265" s="21"/>
      <c r="E265" s="22" t="s">
        <v>512</v>
      </c>
      <c r="F265" s="22" t="s">
        <v>45</v>
      </c>
      <c r="G265" s="21"/>
      <c r="H265" s="24">
        <f>H264</f>
        <v>205</v>
      </c>
      <c r="I265" s="24" t="str">
        <f>I264</f>
        <v>Blauer</v>
      </c>
      <c r="J265" s="25">
        <f>J264</f>
        <v>205</v>
      </c>
      <c r="K265" s="25" t="str">
        <f>K264</f>
        <v>Sweater, V-Neck Commando</v>
      </c>
      <c r="L265" s="25" t="s">
        <v>155</v>
      </c>
      <c r="M265" s="25">
        <v>1</v>
      </c>
      <c r="N265" s="25">
        <f>+N264*1.3</f>
        <v>131.30000000000001</v>
      </c>
      <c r="O265" s="25">
        <v>89.29</v>
      </c>
      <c r="P265" s="26"/>
      <c r="Q265" s="26"/>
      <c r="R265" s="27" t="str">
        <f t="shared" ref="R265:W265" si="43">R264</f>
        <v>2003N</v>
      </c>
      <c r="S265" s="27" t="str">
        <f t="shared" si="43"/>
        <v>Tact Squad</v>
      </c>
      <c r="T265" s="27" t="str">
        <f t="shared" si="43"/>
        <v>2003N</v>
      </c>
      <c r="U265" s="27" t="str">
        <f t="shared" si="43"/>
        <v>Sweater</v>
      </c>
      <c r="V265" s="27" t="str">
        <f t="shared" si="43"/>
        <v>EA</v>
      </c>
      <c r="W265" s="27">
        <f t="shared" si="43"/>
        <v>1</v>
      </c>
      <c r="X265" s="26">
        <f>X264*1.3</f>
        <v>88.335000000000008</v>
      </c>
      <c r="Y265" s="26">
        <f>Y264*1.3</f>
        <v>51.987000000000002</v>
      </c>
      <c r="Z265" s="28"/>
    </row>
    <row r="266" spans="2:26" x14ac:dyDescent="0.35">
      <c r="B266" s="21" t="s">
        <v>516</v>
      </c>
      <c r="C266" s="43" t="s">
        <v>517</v>
      </c>
      <c r="D266" s="21" t="s">
        <v>47</v>
      </c>
      <c r="E266" s="22" t="s">
        <v>518</v>
      </c>
      <c r="F266" s="22" t="s">
        <v>42</v>
      </c>
      <c r="G266" s="21" t="s">
        <v>155</v>
      </c>
      <c r="H266" s="24"/>
      <c r="I266" s="24"/>
      <c r="J266" s="25"/>
      <c r="K266" s="25"/>
      <c r="L266" s="25"/>
      <c r="M266" s="25"/>
      <c r="N266" s="25"/>
      <c r="O266" s="25"/>
      <c r="P266" s="26"/>
      <c r="Q266" s="26"/>
      <c r="R266" s="27"/>
      <c r="S266" s="27"/>
      <c r="T266" s="27"/>
      <c r="U266" s="27"/>
      <c r="V266" s="27"/>
      <c r="W266" s="27"/>
      <c r="X266" s="26"/>
      <c r="Y266" s="26"/>
      <c r="Z266" s="28"/>
    </row>
    <row r="267" spans="2:26" x14ac:dyDescent="0.35">
      <c r="B267" s="21" t="s">
        <v>519</v>
      </c>
      <c r="C267" s="22"/>
      <c r="D267" s="21"/>
      <c r="E267" s="22" t="s">
        <v>518</v>
      </c>
      <c r="F267" s="22" t="s">
        <v>45</v>
      </c>
      <c r="G267" s="21"/>
      <c r="H267" s="24"/>
      <c r="I267" s="24"/>
      <c r="J267" s="25"/>
      <c r="K267" s="25"/>
      <c r="L267" s="25"/>
      <c r="M267" s="25"/>
      <c r="N267" s="25"/>
      <c r="O267" s="25"/>
      <c r="P267" s="26"/>
      <c r="Q267" s="26"/>
      <c r="R267" s="27"/>
      <c r="S267" s="27"/>
      <c r="T267" s="27"/>
      <c r="U267" s="27"/>
      <c r="V267" s="27"/>
      <c r="W267" s="27"/>
      <c r="X267" s="26"/>
      <c r="Y267" s="26"/>
      <c r="Z267" s="28"/>
    </row>
    <row r="268" spans="2:26" x14ac:dyDescent="0.35">
      <c r="B268" s="21" t="s">
        <v>520</v>
      </c>
      <c r="C268" s="22" t="s">
        <v>521</v>
      </c>
      <c r="D268" s="21" t="s">
        <v>113</v>
      </c>
      <c r="E268" s="22" t="s">
        <v>522</v>
      </c>
      <c r="F268" s="22" t="s">
        <v>42</v>
      </c>
      <c r="G268" s="21" t="s">
        <v>43</v>
      </c>
      <c r="H268" s="24"/>
      <c r="I268" s="24"/>
      <c r="J268" s="25"/>
      <c r="K268" s="25"/>
      <c r="L268" s="25"/>
      <c r="M268" s="25"/>
      <c r="N268" s="25"/>
      <c r="O268" s="25"/>
      <c r="P268" s="26"/>
      <c r="Q268" s="26"/>
      <c r="R268" s="27"/>
      <c r="S268" s="27"/>
      <c r="T268" s="27"/>
      <c r="U268" s="27"/>
      <c r="V268" s="27"/>
      <c r="W268" s="27"/>
      <c r="X268" s="26"/>
      <c r="Y268" s="26"/>
      <c r="Z268" s="28"/>
    </row>
    <row r="269" spans="2:26" x14ac:dyDescent="0.35">
      <c r="B269" s="21" t="s">
        <v>523</v>
      </c>
      <c r="C269" s="22"/>
      <c r="D269" s="21"/>
      <c r="E269" s="22" t="s">
        <v>522</v>
      </c>
      <c r="F269" s="22" t="s">
        <v>45</v>
      </c>
      <c r="G269" s="21"/>
      <c r="H269" s="24"/>
      <c r="I269" s="24"/>
      <c r="J269" s="25"/>
      <c r="K269" s="25"/>
      <c r="L269" s="25"/>
      <c r="M269" s="25"/>
      <c r="N269" s="25"/>
      <c r="O269" s="25"/>
      <c r="P269" s="26"/>
      <c r="Q269" s="26"/>
      <c r="R269" s="27"/>
      <c r="S269" s="27"/>
      <c r="T269" s="27"/>
      <c r="U269" s="27"/>
      <c r="V269" s="27"/>
      <c r="W269" s="27"/>
      <c r="X269" s="26"/>
      <c r="Y269" s="26"/>
      <c r="Z269" s="28"/>
    </row>
    <row r="270" spans="2:26" x14ac:dyDescent="0.35">
      <c r="B270" s="21" t="s">
        <v>524</v>
      </c>
      <c r="C270" s="22" t="s">
        <v>525</v>
      </c>
      <c r="D270" s="21" t="s">
        <v>113</v>
      </c>
      <c r="E270" s="22" t="s">
        <v>526</v>
      </c>
      <c r="F270" s="22" t="s">
        <v>42</v>
      </c>
      <c r="G270" s="21" t="s">
        <v>43</v>
      </c>
      <c r="H270" s="24"/>
      <c r="I270" s="24"/>
      <c r="J270" s="25"/>
      <c r="K270" s="25"/>
      <c r="L270" s="25"/>
      <c r="M270" s="25"/>
      <c r="N270" s="25"/>
      <c r="O270" s="25"/>
      <c r="P270" s="26"/>
      <c r="Q270" s="26"/>
      <c r="R270" s="27"/>
      <c r="S270" s="27"/>
      <c r="T270" s="27"/>
      <c r="U270" s="27"/>
      <c r="V270" s="27"/>
      <c r="W270" s="27"/>
      <c r="X270" s="26"/>
      <c r="Y270" s="26"/>
      <c r="Z270" s="28"/>
    </row>
    <row r="271" spans="2:26" x14ac:dyDescent="0.35">
      <c r="B271" s="21" t="s">
        <v>527</v>
      </c>
      <c r="C271" s="22"/>
      <c r="D271" s="21"/>
      <c r="E271" s="22" t="s">
        <v>526</v>
      </c>
      <c r="F271" s="22" t="s">
        <v>45</v>
      </c>
      <c r="G271" s="21"/>
      <c r="H271" s="24"/>
      <c r="I271" s="24"/>
      <c r="J271" s="25"/>
      <c r="K271" s="25"/>
      <c r="L271" s="25"/>
      <c r="M271" s="25"/>
      <c r="N271" s="25"/>
      <c r="O271" s="25"/>
      <c r="P271" s="26"/>
      <c r="Q271" s="26"/>
      <c r="R271" s="27"/>
      <c r="S271" s="27"/>
      <c r="T271" s="27"/>
      <c r="U271" s="27"/>
      <c r="V271" s="27"/>
      <c r="W271" s="27"/>
      <c r="X271" s="26"/>
      <c r="Y271" s="26"/>
      <c r="Z271" s="28"/>
    </row>
    <row r="272" spans="2:26" x14ac:dyDescent="0.35">
      <c r="B272" s="21" t="s">
        <v>528</v>
      </c>
      <c r="C272" s="22" t="s">
        <v>529</v>
      </c>
      <c r="D272" s="21" t="s">
        <v>530</v>
      </c>
      <c r="E272" s="22" t="s">
        <v>531</v>
      </c>
      <c r="F272" s="22" t="s">
        <v>42</v>
      </c>
      <c r="G272" s="21" t="s">
        <v>155</v>
      </c>
      <c r="H272" s="24"/>
      <c r="I272" s="24"/>
      <c r="J272" s="25"/>
      <c r="K272" s="25"/>
      <c r="L272" s="25"/>
      <c r="M272" s="25"/>
      <c r="N272" s="25"/>
      <c r="O272" s="25"/>
      <c r="P272" s="26"/>
      <c r="Q272" s="26"/>
      <c r="R272" s="27"/>
      <c r="S272" s="27"/>
      <c r="T272" s="27"/>
      <c r="U272" s="27"/>
      <c r="V272" s="27"/>
      <c r="W272" s="27"/>
      <c r="X272" s="26"/>
      <c r="Y272" s="26"/>
      <c r="Z272" s="28"/>
    </row>
    <row r="273" spans="2:26" x14ac:dyDescent="0.35">
      <c r="B273" s="21" t="s">
        <v>532</v>
      </c>
      <c r="C273" s="22"/>
      <c r="D273" s="21"/>
      <c r="E273" s="22" t="s">
        <v>531</v>
      </c>
      <c r="F273" s="22" t="s">
        <v>45</v>
      </c>
      <c r="G273" s="21"/>
      <c r="H273" s="24"/>
      <c r="I273" s="24"/>
      <c r="J273" s="25"/>
      <c r="K273" s="25"/>
      <c r="L273" s="25"/>
      <c r="M273" s="25"/>
      <c r="N273" s="25"/>
      <c r="O273" s="25"/>
      <c r="P273" s="26"/>
      <c r="Q273" s="26"/>
      <c r="R273" s="27"/>
      <c r="S273" s="27"/>
      <c r="T273" s="27"/>
      <c r="U273" s="27"/>
      <c r="V273" s="27"/>
      <c r="W273" s="27"/>
      <c r="X273" s="26"/>
      <c r="Y273" s="26"/>
      <c r="Z273" s="28"/>
    </row>
    <row r="274" spans="2:26" x14ac:dyDescent="0.35">
      <c r="B274" s="21" t="s">
        <v>533</v>
      </c>
      <c r="C274" s="22" t="s">
        <v>534</v>
      </c>
      <c r="D274" s="21" t="s">
        <v>530</v>
      </c>
      <c r="E274" s="22" t="s">
        <v>535</v>
      </c>
      <c r="F274" s="22" t="s">
        <v>42</v>
      </c>
      <c r="G274" s="21" t="s">
        <v>155</v>
      </c>
      <c r="H274" s="24"/>
      <c r="I274" s="24"/>
      <c r="J274" s="25"/>
      <c r="K274" s="25"/>
      <c r="L274" s="25"/>
      <c r="M274" s="25"/>
      <c r="N274" s="25"/>
      <c r="O274" s="25"/>
      <c r="P274" s="26"/>
      <c r="Q274" s="26"/>
      <c r="R274" s="27"/>
      <c r="S274" s="27"/>
      <c r="T274" s="27"/>
      <c r="U274" s="27"/>
      <c r="V274" s="27"/>
      <c r="W274" s="27"/>
      <c r="X274" s="26"/>
      <c r="Y274" s="26"/>
      <c r="Z274" s="28"/>
    </row>
    <row r="275" spans="2:26" x14ac:dyDescent="0.35">
      <c r="B275" s="21" t="s">
        <v>536</v>
      </c>
      <c r="C275" s="22"/>
      <c r="D275" s="21"/>
      <c r="E275" s="22" t="s">
        <v>535</v>
      </c>
      <c r="F275" s="22" t="s">
        <v>45</v>
      </c>
      <c r="G275" s="21"/>
      <c r="H275" s="24"/>
      <c r="I275" s="24"/>
      <c r="J275" s="25"/>
      <c r="K275" s="25"/>
      <c r="L275" s="25"/>
      <c r="M275" s="25"/>
      <c r="N275" s="25"/>
      <c r="O275" s="25"/>
      <c r="P275" s="26"/>
      <c r="Q275" s="26"/>
      <c r="R275" s="27"/>
      <c r="S275" s="27"/>
      <c r="T275" s="27"/>
      <c r="U275" s="27"/>
      <c r="V275" s="27"/>
      <c r="W275" s="27"/>
      <c r="X275" s="26"/>
      <c r="Y275" s="26"/>
      <c r="Z275" s="28"/>
    </row>
    <row r="276" spans="2:26" x14ac:dyDescent="0.35">
      <c r="B276" s="21" t="s">
        <v>537</v>
      </c>
      <c r="C276" s="22" t="s">
        <v>538</v>
      </c>
      <c r="D276" s="21" t="s">
        <v>530</v>
      </c>
      <c r="E276" s="22" t="s">
        <v>539</v>
      </c>
      <c r="F276" s="22" t="s">
        <v>42</v>
      </c>
      <c r="G276" s="21" t="s">
        <v>43</v>
      </c>
      <c r="H276" s="24"/>
      <c r="I276" s="24"/>
      <c r="J276" s="25"/>
      <c r="K276" s="25"/>
      <c r="L276" s="25"/>
      <c r="M276" s="25"/>
      <c r="N276" s="25"/>
      <c r="O276" s="25"/>
      <c r="P276" s="26"/>
      <c r="Q276" s="26"/>
      <c r="R276" s="27"/>
      <c r="S276" s="27"/>
      <c r="T276" s="27"/>
      <c r="U276" s="27"/>
      <c r="V276" s="27"/>
      <c r="W276" s="27"/>
      <c r="X276" s="26"/>
      <c r="Y276" s="26"/>
      <c r="Z276" s="28"/>
    </row>
    <row r="277" spans="2:26" x14ac:dyDescent="0.35">
      <c r="B277" s="21" t="s">
        <v>540</v>
      </c>
      <c r="C277" s="22"/>
      <c r="D277" s="21"/>
      <c r="E277" s="22" t="s">
        <v>539</v>
      </c>
      <c r="F277" s="22" t="s">
        <v>45</v>
      </c>
      <c r="G277" s="21"/>
      <c r="H277" s="24"/>
      <c r="I277" s="24"/>
      <c r="J277" s="25"/>
      <c r="K277" s="25"/>
      <c r="L277" s="25"/>
      <c r="M277" s="25"/>
      <c r="N277" s="25"/>
      <c r="O277" s="25"/>
      <c r="P277" s="26"/>
      <c r="Q277" s="26"/>
      <c r="R277" s="27"/>
      <c r="S277" s="27"/>
      <c r="T277" s="27"/>
      <c r="U277" s="27"/>
      <c r="V277" s="27"/>
      <c r="W277" s="27"/>
      <c r="X277" s="26"/>
      <c r="Y277" s="26"/>
      <c r="Z277" s="28"/>
    </row>
    <row r="278" spans="2:26" x14ac:dyDescent="0.35">
      <c r="B278" s="21" t="s">
        <v>541</v>
      </c>
      <c r="C278" s="22" t="s">
        <v>542</v>
      </c>
      <c r="D278" s="21" t="s">
        <v>171</v>
      </c>
      <c r="E278" s="22" t="s">
        <v>543</v>
      </c>
      <c r="F278" s="22" t="s">
        <v>42</v>
      </c>
      <c r="G278" s="21" t="s">
        <v>155</v>
      </c>
      <c r="H278" s="24"/>
      <c r="I278" s="24"/>
      <c r="J278" s="25"/>
      <c r="K278" s="25"/>
      <c r="L278" s="25"/>
      <c r="M278" s="25"/>
      <c r="N278" s="25"/>
      <c r="O278" s="25"/>
      <c r="P278" s="26"/>
      <c r="Q278" s="26"/>
      <c r="R278" s="27"/>
      <c r="S278" s="27"/>
      <c r="T278" s="27"/>
      <c r="U278" s="27"/>
      <c r="V278" s="27"/>
      <c r="W278" s="27"/>
      <c r="X278" s="26"/>
      <c r="Y278" s="26"/>
      <c r="Z278" s="28"/>
    </row>
    <row r="279" spans="2:26" x14ac:dyDescent="0.35">
      <c r="B279" s="21" t="s">
        <v>544</v>
      </c>
      <c r="C279" s="22"/>
      <c r="D279" s="21"/>
      <c r="E279" s="22" t="s">
        <v>543</v>
      </c>
      <c r="F279" s="22" t="s">
        <v>45</v>
      </c>
      <c r="G279" s="21"/>
      <c r="H279" s="24"/>
      <c r="I279" s="24"/>
      <c r="J279" s="25"/>
      <c r="K279" s="25"/>
      <c r="L279" s="25"/>
      <c r="M279" s="25"/>
      <c r="N279" s="25"/>
      <c r="O279" s="25"/>
      <c r="P279" s="26"/>
      <c r="Q279" s="26"/>
      <c r="R279" s="27"/>
      <c r="S279" s="27"/>
      <c r="T279" s="27"/>
      <c r="U279" s="27"/>
      <c r="V279" s="27"/>
      <c r="W279" s="27"/>
      <c r="X279" s="26"/>
      <c r="Y279" s="26"/>
      <c r="Z279" s="28"/>
    </row>
    <row r="280" spans="2:26" x14ac:dyDescent="0.35">
      <c r="B280" s="21" t="s">
        <v>545</v>
      </c>
      <c r="C280" s="22" t="s">
        <v>546</v>
      </c>
      <c r="D280" s="21" t="s">
        <v>113</v>
      </c>
      <c r="E280" s="22" t="s">
        <v>547</v>
      </c>
      <c r="F280" s="22" t="s">
        <v>42</v>
      </c>
      <c r="G280" s="21" t="s">
        <v>43</v>
      </c>
      <c r="H280" s="24"/>
      <c r="I280" s="24"/>
      <c r="J280" s="25"/>
      <c r="K280" s="25"/>
      <c r="L280" s="25"/>
      <c r="M280" s="25"/>
      <c r="N280" s="25"/>
      <c r="O280" s="25"/>
      <c r="P280" s="26"/>
      <c r="Q280" s="26"/>
      <c r="R280" s="27"/>
      <c r="S280" s="27"/>
      <c r="T280" s="27"/>
      <c r="U280" s="27"/>
      <c r="V280" s="27"/>
      <c r="W280" s="27"/>
      <c r="X280" s="26"/>
      <c r="Y280" s="26"/>
      <c r="Z280" s="28"/>
    </row>
    <row r="281" spans="2:26" x14ac:dyDescent="0.35">
      <c r="B281" s="21" t="s">
        <v>548</v>
      </c>
      <c r="C281" s="22"/>
      <c r="D281" s="21"/>
      <c r="E281" s="22" t="s">
        <v>547</v>
      </c>
      <c r="F281" s="22" t="s">
        <v>45</v>
      </c>
      <c r="G281" s="21"/>
      <c r="H281" s="24"/>
      <c r="I281" s="24"/>
      <c r="J281" s="25"/>
      <c r="K281" s="25"/>
      <c r="L281" s="25"/>
      <c r="M281" s="25"/>
      <c r="N281" s="25"/>
      <c r="O281" s="25"/>
      <c r="P281" s="26"/>
      <c r="Q281" s="26"/>
      <c r="R281" s="27"/>
      <c r="S281" s="27"/>
      <c r="T281" s="27"/>
      <c r="U281" s="27"/>
      <c r="V281" s="27"/>
      <c r="W281" s="27"/>
      <c r="X281" s="26"/>
      <c r="Y281" s="26"/>
      <c r="Z281" s="28"/>
    </row>
    <row r="282" spans="2:26" x14ac:dyDescent="0.35">
      <c r="B282" s="21" t="s">
        <v>549</v>
      </c>
      <c r="C282" s="22" t="s">
        <v>550</v>
      </c>
      <c r="D282" s="21" t="s">
        <v>113</v>
      </c>
      <c r="E282" s="22" t="s">
        <v>551</v>
      </c>
      <c r="F282" s="22" t="s">
        <v>42</v>
      </c>
      <c r="G282" s="21" t="s">
        <v>43</v>
      </c>
      <c r="H282" s="24"/>
      <c r="I282" s="24"/>
      <c r="J282" s="25"/>
      <c r="K282" s="25"/>
      <c r="L282" s="25"/>
      <c r="M282" s="25"/>
      <c r="N282" s="25"/>
      <c r="O282" s="25"/>
      <c r="P282" s="26"/>
      <c r="Q282" s="26"/>
      <c r="R282" s="27"/>
      <c r="S282" s="27"/>
      <c r="T282" s="27"/>
      <c r="U282" s="27"/>
      <c r="V282" s="27"/>
      <c r="W282" s="27"/>
      <c r="X282" s="26"/>
      <c r="Y282" s="26"/>
      <c r="Z282" s="28"/>
    </row>
    <row r="283" spans="2:26" x14ac:dyDescent="0.35">
      <c r="B283" s="21" t="s">
        <v>552</v>
      </c>
      <c r="C283" s="22"/>
      <c r="D283" s="21"/>
      <c r="E283" s="22" t="s">
        <v>551</v>
      </c>
      <c r="F283" s="22" t="s">
        <v>45</v>
      </c>
      <c r="G283" s="21"/>
      <c r="H283" s="24"/>
      <c r="I283" s="24"/>
      <c r="J283" s="25"/>
      <c r="K283" s="25"/>
      <c r="L283" s="25"/>
      <c r="M283" s="25"/>
      <c r="N283" s="25"/>
      <c r="O283" s="25"/>
      <c r="P283" s="26"/>
      <c r="Q283" s="26"/>
      <c r="R283" s="27"/>
      <c r="S283" s="27"/>
      <c r="T283" s="27"/>
      <c r="U283" s="27"/>
      <c r="V283" s="27"/>
      <c r="W283" s="27"/>
      <c r="X283" s="26"/>
      <c r="Y283" s="26"/>
      <c r="Z283" s="28"/>
    </row>
    <row r="284" spans="2:26" x14ac:dyDescent="0.35">
      <c r="B284" s="21" t="s">
        <v>553</v>
      </c>
      <c r="C284" s="22" t="s">
        <v>554</v>
      </c>
      <c r="D284" s="21" t="s">
        <v>113</v>
      </c>
      <c r="E284" s="22" t="s">
        <v>555</v>
      </c>
      <c r="F284" s="22" t="s">
        <v>42</v>
      </c>
      <c r="G284" s="21" t="s">
        <v>43</v>
      </c>
      <c r="H284" s="24"/>
      <c r="I284" s="24"/>
      <c r="J284" s="25"/>
      <c r="K284" s="25"/>
      <c r="L284" s="25"/>
      <c r="M284" s="25"/>
      <c r="N284" s="25"/>
      <c r="O284" s="25"/>
      <c r="P284" s="26"/>
      <c r="Q284" s="26"/>
      <c r="R284" s="27"/>
      <c r="S284" s="27"/>
      <c r="T284" s="27"/>
      <c r="U284" s="27"/>
      <c r="V284" s="27"/>
      <c r="W284" s="27"/>
      <c r="X284" s="26"/>
      <c r="Y284" s="26"/>
      <c r="Z284" s="28"/>
    </row>
    <row r="285" spans="2:26" x14ac:dyDescent="0.35">
      <c r="B285" s="21" t="s">
        <v>556</v>
      </c>
      <c r="C285" s="22"/>
      <c r="D285" s="21"/>
      <c r="E285" s="22" t="s">
        <v>555</v>
      </c>
      <c r="F285" s="22" t="s">
        <v>45</v>
      </c>
      <c r="G285" s="21"/>
      <c r="H285" s="24"/>
      <c r="I285" s="24"/>
      <c r="J285" s="25"/>
      <c r="K285" s="25"/>
      <c r="L285" s="25"/>
      <c r="M285" s="25"/>
      <c r="N285" s="25"/>
      <c r="O285" s="25"/>
      <c r="P285" s="26"/>
      <c r="Q285" s="26"/>
      <c r="R285" s="27"/>
      <c r="S285" s="27"/>
      <c r="T285" s="27"/>
      <c r="U285" s="27"/>
      <c r="V285" s="27"/>
      <c r="W285" s="27"/>
      <c r="X285" s="26"/>
      <c r="Y285" s="26"/>
      <c r="Z285" s="28"/>
    </row>
    <row r="286" spans="2:26" x14ac:dyDescent="0.35">
      <c r="B286" s="21" t="s">
        <v>557</v>
      </c>
      <c r="C286" s="22" t="s">
        <v>558</v>
      </c>
      <c r="D286" s="21" t="s">
        <v>113</v>
      </c>
      <c r="E286" s="22" t="s">
        <v>559</v>
      </c>
      <c r="F286" s="22" t="s">
        <v>42</v>
      </c>
      <c r="G286" s="21" t="s">
        <v>43</v>
      </c>
      <c r="H286" s="24"/>
      <c r="I286" s="24"/>
      <c r="J286" s="25"/>
      <c r="K286" s="25"/>
      <c r="L286" s="25"/>
      <c r="M286" s="25"/>
      <c r="N286" s="25"/>
      <c r="O286" s="25"/>
      <c r="P286" s="26"/>
      <c r="Q286" s="26"/>
      <c r="R286" s="27"/>
      <c r="S286" s="27"/>
      <c r="T286" s="27"/>
      <c r="U286" s="27"/>
      <c r="V286" s="27"/>
      <c r="W286" s="27"/>
      <c r="X286" s="26"/>
      <c r="Y286" s="26"/>
      <c r="Z286" s="28"/>
    </row>
    <row r="287" spans="2:26" x14ac:dyDescent="0.35">
      <c r="B287" s="21" t="s">
        <v>560</v>
      </c>
      <c r="C287" s="22"/>
      <c r="D287" s="21"/>
      <c r="E287" s="22" t="s">
        <v>559</v>
      </c>
      <c r="F287" s="22" t="s">
        <v>45</v>
      </c>
      <c r="G287" s="21"/>
      <c r="H287" s="24"/>
      <c r="I287" s="24"/>
      <c r="J287" s="25"/>
      <c r="K287" s="25"/>
      <c r="L287" s="25"/>
      <c r="M287" s="25"/>
      <c r="N287" s="25"/>
      <c r="O287" s="25"/>
      <c r="P287" s="26"/>
      <c r="Q287" s="26"/>
      <c r="R287" s="27"/>
      <c r="S287" s="27"/>
      <c r="T287" s="27"/>
      <c r="U287" s="27"/>
      <c r="V287" s="27"/>
      <c r="W287" s="27"/>
      <c r="X287" s="26"/>
      <c r="Y287" s="26"/>
      <c r="Z287" s="28"/>
    </row>
    <row r="288" spans="2:26" x14ac:dyDescent="0.35">
      <c r="B288" s="21" t="s">
        <v>561</v>
      </c>
      <c r="C288" s="22" t="s">
        <v>562</v>
      </c>
      <c r="D288" s="21" t="s">
        <v>171</v>
      </c>
      <c r="E288" s="22" t="s">
        <v>563</v>
      </c>
      <c r="F288" s="22" t="s">
        <v>42</v>
      </c>
      <c r="G288" s="21" t="s">
        <v>155</v>
      </c>
      <c r="H288" s="24"/>
      <c r="I288" s="24"/>
      <c r="J288" s="25"/>
      <c r="K288" s="25"/>
      <c r="L288" s="25"/>
      <c r="M288" s="25"/>
      <c r="N288" s="25"/>
      <c r="O288" s="25"/>
      <c r="P288" s="26"/>
      <c r="Q288" s="26"/>
      <c r="R288" s="27"/>
      <c r="S288" s="27"/>
      <c r="T288" s="27"/>
      <c r="U288" s="27"/>
      <c r="V288" s="27"/>
      <c r="W288" s="27"/>
      <c r="X288" s="26"/>
      <c r="Y288" s="26"/>
      <c r="Z288" s="28"/>
    </row>
    <row r="289" spans="2:26" x14ac:dyDescent="0.35">
      <c r="B289" s="21" t="s">
        <v>564</v>
      </c>
      <c r="C289" s="22"/>
      <c r="D289" s="21"/>
      <c r="E289" s="22" t="s">
        <v>563</v>
      </c>
      <c r="F289" s="22" t="s">
        <v>45</v>
      </c>
      <c r="G289" s="21"/>
      <c r="H289" s="24"/>
      <c r="I289" s="24"/>
      <c r="J289" s="25"/>
      <c r="K289" s="25"/>
      <c r="L289" s="25"/>
      <c r="M289" s="25"/>
      <c r="N289" s="25"/>
      <c r="O289" s="25"/>
      <c r="P289" s="26"/>
      <c r="Q289" s="26"/>
      <c r="R289" s="27"/>
      <c r="S289" s="27"/>
      <c r="T289" s="27"/>
      <c r="U289" s="27"/>
      <c r="V289" s="27"/>
      <c r="W289" s="27"/>
      <c r="X289" s="26"/>
      <c r="Y289" s="26"/>
      <c r="Z289" s="28"/>
    </row>
    <row r="290" spans="2:26" x14ac:dyDescent="0.35">
      <c r="B290" s="21" t="s">
        <v>565</v>
      </c>
      <c r="C290" s="22" t="s">
        <v>566</v>
      </c>
      <c r="D290" s="21" t="s">
        <v>171</v>
      </c>
      <c r="E290" s="22" t="s">
        <v>567</v>
      </c>
      <c r="F290" s="22" t="s">
        <v>42</v>
      </c>
      <c r="G290" s="21" t="s">
        <v>155</v>
      </c>
      <c r="H290" s="24"/>
      <c r="I290" s="24"/>
      <c r="J290" s="25"/>
      <c r="K290" s="25"/>
      <c r="L290" s="25"/>
      <c r="M290" s="25"/>
      <c r="N290" s="25"/>
      <c r="O290" s="25"/>
      <c r="P290" s="26"/>
      <c r="Q290" s="26"/>
      <c r="R290" s="27"/>
      <c r="S290" s="27"/>
      <c r="T290" s="27"/>
      <c r="U290" s="27"/>
      <c r="V290" s="27"/>
      <c r="W290" s="27"/>
      <c r="X290" s="26"/>
      <c r="Y290" s="26"/>
      <c r="Z290" s="28"/>
    </row>
    <row r="291" spans="2:26" x14ac:dyDescent="0.35">
      <c r="B291" s="21" t="s">
        <v>568</v>
      </c>
      <c r="C291" s="22"/>
      <c r="D291" s="21"/>
      <c r="E291" s="22" t="s">
        <v>567</v>
      </c>
      <c r="F291" s="22" t="s">
        <v>45</v>
      </c>
      <c r="G291" s="21"/>
      <c r="H291" s="24"/>
      <c r="I291" s="24"/>
      <c r="J291" s="25"/>
      <c r="K291" s="25"/>
      <c r="L291" s="25"/>
      <c r="M291" s="25"/>
      <c r="N291" s="25"/>
      <c r="O291" s="25"/>
      <c r="P291" s="26"/>
      <c r="Q291" s="26"/>
      <c r="R291" s="27"/>
      <c r="S291" s="27"/>
      <c r="T291" s="27"/>
      <c r="U291" s="27"/>
      <c r="V291" s="27"/>
      <c r="W291" s="27"/>
      <c r="X291" s="26"/>
      <c r="Y291" s="26"/>
      <c r="Z291" s="28"/>
    </row>
    <row r="292" spans="2:26" x14ac:dyDescent="0.35">
      <c r="B292" s="21" t="s">
        <v>569</v>
      </c>
      <c r="C292" s="22" t="s">
        <v>462</v>
      </c>
      <c r="D292" s="21" t="s">
        <v>462</v>
      </c>
      <c r="E292" s="22" t="s">
        <v>570</v>
      </c>
      <c r="F292" s="22" t="s">
        <v>42</v>
      </c>
      <c r="G292" s="21" t="s">
        <v>155</v>
      </c>
      <c r="H292" s="24"/>
      <c r="I292" s="24"/>
      <c r="J292" s="25"/>
      <c r="K292" s="25"/>
      <c r="L292" s="25"/>
      <c r="M292" s="25"/>
      <c r="N292" s="25"/>
      <c r="O292" s="25"/>
      <c r="P292" s="26"/>
      <c r="Q292" s="26"/>
      <c r="R292" s="27"/>
      <c r="S292" s="27"/>
      <c r="T292" s="27"/>
      <c r="U292" s="27"/>
      <c r="V292" s="27"/>
      <c r="W292" s="27"/>
      <c r="X292" s="26"/>
      <c r="Y292" s="26"/>
      <c r="Z292" s="28"/>
    </row>
    <row r="293" spans="2:26" x14ac:dyDescent="0.35">
      <c r="B293" s="21" t="s">
        <v>571</v>
      </c>
      <c r="C293" s="22"/>
      <c r="D293" s="21"/>
      <c r="E293" s="22" t="s">
        <v>570</v>
      </c>
      <c r="F293" s="22" t="s">
        <v>45</v>
      </c>
      <c r="G293" s="21"/>
      <c r="H293" s="24"/>
      <c r="I293" s="24"/>
      <c r="J293" s="25"/>
      <c r="K293" s="25"/>
      <c r="L293" s="25"/>
      <c r="M293" s="25"/>
      <c r="N293" s="25"/>
      <c r="O293" s="25"/>
      <c r="P293" s="26"/>
      <c r="Q293" s="26"/>
      <c r="R293" s="27"/>
      <c r="S293" s="27"/>
      <c r="T293" s="27"/>
      <c r="U293" s="27"/>
      <c r="V293" s="27"/>
      <c r="W293" s="27"/>
      <c r="X293" s="26"/>
      <c r="Y293" s="26"/>
      <c r="Z293" s="28"/>
    </row>
    <row r="294" spans="2:26" x14ac:dyDescent="0.35">
      <c r="B294" s="21" t="s">
        <v>572</v>
      </c>
      <c r="C294" s="22" t="s">
        <v>462</v>
      </c>
      <c r="D294" s="21" t="s">
        <v>462</v>
      </c>
      <c r="E294" s="22" t="s">
        <v>573</v>
      </c>
      <c r="F294" s="22" t="s">
        <v>42</v>
      </c>
      <c r="G294" s="21" t="s">
        <v>43</v>
      </c>
      <c r="H294" s="24"/>
      <c r="I294" s="24"/>
      <c r="J294" s="25"/>
      <c r="K294" s="25"/>
      <c r="L294" s="25"/>
      <c r="M294" s="25"/>
      <c r="N294" s="25"/>
      <c r="O294" s="25"/>
      <c r="P294" s="26"/>
      <c r="Q294" s="26"/>
      <c r="R294" s="27"/>
      <c r="S294" s="27"/>
      <c r="T294" s="27"/>
      <c r="U294" s="27"/>
      <c r="V294" s="27"/>
      <c r="W294" s="27"/>
      <c r="X294" s="26"/>
      <c r="Y294" s="26"/>
      <c r="Z294" s="28"/>
    </row>
    <row r="295" spans="2:26" x14ac:dyDescent="0.35">
      <c r="B295" s="21" t="s">
        <v>574</v>
      </c>
      <c r="C295" s="22"/>
      <c r="D295" s="21"/>
      <c r="E295" s="22" t="s">
        <v>573</v>
      </c>
      <c r="F295" s="22" t="s">
        <v>45</v>
      </c>
      <c r="G295" s="21"/>
      <c r="H295" s="24"/>
      <c r="I295" s="24"/>
      <c r="J295" s="25"/>
      <c r="K295" s="25"/>
      <c r="L295" s="25"/>
      <c r="M295" s="25"/>
      <c r="N295" s="25"/>
      <c r="O295" s="25"/>
      <c r="P295" s="26"/>
      <c r="Q295" s="26"/>
      <c r="R295" s="27"/>
      <c r="S295" s="27"/>
      <c r="T295" s="27"/>
      <c r="U295" s="27"/>
      <c r="V295" s="27"/>
      <c r="W295" s="27"/>
      <c r="X295" s="26"/>
      <c r="Y295" s="26"/>
      <c r="Z295" s="28"/>
    </row>
    <row r="296" spans="2:26" x14ac:dyDescent="0.35">
      <c r="B296" s="21" t="s">
        <v>575</v>
      </c>
      <c r="C296" s="22" t="s">
        <v>462</v>
      </c>
      <c r="D296" s="21" t="s">
        <v>462</v>
      </c>
      <c r="E296" s="22" t="s">
        <v>576</v>
      </c>
      <c r="F296" s="22" t="s">
        <v>42</v>
      </c>
      <c r="G296" s="21" t="s">
        <v>155</v>
      </c>
      <c r="H296" s="24"/>
      <c r="I296" s="24"/>
      <c r="J296" s="25"/>
      <c r="K296" s="25"/>
      <c r="L296" s="25"/>
      <c r="M296" s="25"/>
      <c r="N296" s="25"/>
      <c r="O296" s="25"/>
      <c r="P296" s="26"/>
      <c r="Q296" s="26"/>
      <c r="R296" s="27"/>
      <c r="S296" s="27"/>
      <c r="T296" s="27"/>
      <c r="U296" s="27"/>
      <c r="V296" s="27"/>
      <c r="W296" s="27"/>
      <c r="X296" s="26"/>
      <c r="Y296" s="26"/>
      <c r="Z296" s="28"/>
    </row>
    <row r="297" spans="2:26" x14ac:dyDescent="0.35">
      <c r="B297" s="21" t="s">
        <v>577</v>
      </c>
      <c r="C297" s="22"/>
      <c r="D297" s="21"/>
      <c r="E297" s="22" t="s">
        <v>576</v>
      </c>
      <c r="F297" s="22" t="s">
        <v>45</v>
      </c>
      <c r="G297" s="21"/>
      <c r="H297" s="24"/>
      <c r="I297" s="24"/>
      <c r="J297" s="25"/>
      <c r="K297" s="25"/>
      <c r="L297" s="25"/>
      <c r="M297" s="25"/>
      <c r="N297" s="25"/>
      <c r="O297" s="25"/>
      <c r="P297" s="26"/>
      <c r="Q297" s="26"/>
      <c r="R297" s="27"/>
      <c r="S297" s="27"/>
      <c r="T297" s="27"/>
      <c r="U297" s="27"/>
      <c r="V297" s="27"/>
      <c r="W297" s="27"/>
      <c r="X297" s="26"/>
      <c r="Y297" s="26"/>
      <c r="Z297" s="28"/>
    </row>
    <row r="298" spans="2:26" x14ac:dyDescent="0.35">
      <c r="B298" s="21" t="s">
        <v>578</v>
      </c>
      <c r="C298" s="22" t="s">
        <v>462</v>
      </c>
      <c r="D298" s="21" t="s">
        <v>462</v>
      </c>
      <c r="E298" s="22" t="s">
        <v>579</v>
      </c>
      <c r="F298" s="22" t="s">
        <v>42</v>
      </c>
      <c r="G298" s="21" t="s">
        <v>43</v>
      </c>
      <c r="H298" s="24"/>
      <c r="I298" s="24"/>
      <c r="J298" s="25"/>
      <c r="K298" s="25"/>
      <c r="L298" s="25"/>
      <c r="M298" s="25"/>
      <c r="N298" s="25"/>
      <c r="O298" s="25"/>
      <c r="P298" s="26"/>
      <c r="Q298" s="26"/>
      <c r="R298" s="27"/>
      <c r="S298" s="27"/>
      <c r="T298" s="27"/>
      <c r="U298" s="27"/>
      <c r="V298" s="27"/>
      <c r="W298" s="27"/>
      <c r="X298" s="26"/>
      <c r="Y298" s="26"/>
      <c r="Z298" s="28"/>
    </row>
    <row r="299" spans="2:26" x14ac:dyDescent="0.35">
      <c r="B299" s="21" t="s">
        <v>580</v>
      </c>
      <c r="C299" s="22"/>
      <c r="D299" s="21"/>
      <c r="E299" s="22" t="s">
        <v>579</v>
      </c>
      <c r="F299" s="22" t="s">
        <v>45</v>
      </c>
      <c r="G299" s="21"/>
      <c r="H299" s="24"/>
      <c r="I299" s="24"/>
      <c r="J299" s="25"/>
      <c r="K299" s="25"/>
      <c r="L299" s="25"/>
      <c r="M299" s="25"/>
      <c r="N299" s="25"/>
      <c r="O299" s="25"/>
      <c r="P299" s="26"/>
      <c r="Q299" s="26"/>
      <c r="R299" s="27"/>
      <c r="S299" s="27"/>
      <c r="T299" s="27"/>
      <c r="U299" s="27"/>
      <c r="V299" s="27"/>
      <c r="W299" s="27"/>
      <c r="X299" s="26"/>
      <c r="Y299" s="26"/>
      <c r="Z299" s="28"/>
    </row>
    <row r="300" spans="2:26" x14ac:dyDescent="0.35">
      <c r="B300" s="21" t="s">
        <v>581</v>
      </c>
      <c r="C300" s="22" t="s">
        <v>462</v>
      </c>
      <c r="D300" s="21" t="s">
        <v>462</v>
      </c>
      <c r="E300" s="22" t="s">
        <v>582</v>
      </c>
      <c r="F300" s="22" t="s">
        <v>42</v>
      </c>
      <c r="G300" s="21" t="s">
        <v>155</v>
      </c>
      <c r="H300" s="24"/>
      <c r="I300" s="24"/>
      <c r="J300" s="25"/>
      <c r="K300" s="25"/>
      <c r="L300" s="25"/>
      <c r="M300" s="25"/>
      <c r="N300" s="25"/>
      <c r="O300" s="25"/>
      <c r="P300" s="26"/>
      <c r="Q300" s="26"/>
      <c r="R300" s="27"/>
      <c r="S300" s="27"/>
      <c r="T300" s="27"/>
      <c r="U300" s="27"/>
      <c r="V300" s="27"/>
      <c r="W300" s="27"/>
      <c r="X300" s="26"/>
      <c r="Y300" s="26"/>
      <c r="Z300" s="28"/>
    </row>
    <row r="301" spans="2:26" x14ac:dyDescent="0.35">
      <c r="B301" s="21" t="s">
        <v>583</v>
      </c>
      <c r="C301" s="22"/>
      <c r="D301" s="21"/>
      <c r="E301" s="22" t="s">
        <v>582</v>
      </c>
      <c r="F301" s="22" t="s">
        <v>45</v>
      </c>
      <c r="G301" s="21"/>
      <c r="H301" s="24"/>
      <c r="I301" s="24"/>
      <c r="J301" s="25"/>
      <c r="K301" s="25"/>
      <c r="L301" s="25"/>
      <c r="M301" s="25"/>
      <c r="N301" s="25"/>
      <c r="O301" s="25"/>
      <c r="P301" s="26"/>
      <c r="Q301" s="26"/>
      <c r="R301" s="27"/>
      <c r="S301" s="27"/>
      <c r="T301" s="27"/>
      <c r="U301" s="27"/>
      <c r="V301" s="27"/>
      <c r="W301" s="27"/>
      <c r="X301" s="26"/>
      <c r="Y301" s="26"/>
      <c r="Z301" s="28"/>
    </row>
    <row r="302" spans="2:26" x14ac:dyDescent="0.35">
      <c r="B302" s="21" t="s">
        <v>584</v>
      </c>
      <c r="C302" s="22" t="s">
        <v>462</v>
      </c>
      <c r="D302" s="21" t="s">
        <v>462</v>
      </c>
      <c r="E302" s="22" t="s">
        <v>585</v>
      </c>
      <c r="F302" s="22" t="s">
        <v>42</v>
      </c>
      <c r="G302" s="21" t="s">
        <v>155</v>
      </c>
      <c r="H302" s="24"/>
      <c r="I302" s="24"/>
      <c r="J302" s="25"/>
      <c r="K302" s="25"/>
      <c r="L302" s="25"/>
      <c r="M302" s="25"/>
      <c r="N302" s="25"/>
      <c r="O302" s="25"/>
      <c r="P302" s="26"/>
      <c r="Q302" s="26"/>
      <c r="R302" s="27"/>
      <c r="S302" s="27"/>
      <c r="T302" s="27"/>
      <c r="U302" s="27"/>
      <c r="V302" s="27"/>
      <c r="W302" s="27"/>
      <c r="X302" s="26"/>
      <c r="Y302" s="26"/>
      <c r="Z302" s="28"/>
    </row>
    <row r="303" spans="2:26" x14ac:dyDescent="0.35">
      <c r="B303" s="21" t="s">
        <v>586</v>
      </c>
      <c r="C303" s="22"/>
      <c r="D303" s="21"/>
      <c r="E303" s="22" t="s">
        <v>585</v>
      </c>
      <c r="F303" s="22" t="s">
        <v>45</v>
      </c>
      <c r="G303" s="21"/>
      <c r="H303" s="24"/>
      <c r="I303" s="24"/>
      <c r="J303" s="25"/>
      <c r="K303" s="25"/>
      <c r="L303" s="25"/>
      <c r="M303" s="25"/>
      <c r="N303" s="25"/>
      <c r="O303" s="25"/>
      <c r="P303" s="26"/>
      <c r="Q303" s="26"/>
      <c r="R303" s="27"/>
      <c r="S303" s="27"/>
      <c r="T303" s="27"/>
      <c r="U303" s="27"/>
      <c r="V303" s="27"/>
      <c r="W303" s="27"/>
      <c r="X303" s="26"/>
      <c r="Y303" s="26"/>
      <c r="Z303" s="28"/>
    </row>
    <row r="304" spans="2:26" x14ac:dyDescent="0.35">
      <c r="B304" s="21" t="s">
        <v>587</v>
      </c>
      <c r="C304" s="22"/>
      <c r="D304" s="21" t="s">
        <v>588</v>
      </c>
      <c r="E304" s="22" t="s">
        <v>589</v>
      </c>
      <c r="F304" s="22" t="s">
        <v>42</v>
      </c>
      <c r="G304" s="21" t="s">
        <v>155</v>
      </c>
      <c r="H304" s="24"/>
      <c r="I304" s="24"/>
      <c r="J304" s="25"/>
      <c r="K304" s="25"/>
      <c r="L304" s="25"/>
      <c r="M304" s="25"/>
      <c r="N304" s="25"/>
      <c r="O304" s="25"/>
      <c r="P304" s="26"/>
      <c r="Q304" s="26"/>
      <c r="R304" s="27"/>
      <c r="S304" s="27"/>
      <c r="T304" s="27"/>
      <c r="U304" s="27"/>
      <c r="V304" s="27"/>
      <c r="W304" s="27"/>
      <c r="X304" s="26"/>
      <c r="Y304" s="26"/>
      <c r="Z304" s="28"/>
    </row>
    <row r="305" spans="2:26" x14ac:dyDescent="0.35">
      <c r="B305" s="21" t="s">
        <v>590</v>
      </c>
      <c r="C305" s="22"/>
      <c r="D305" s="21"/>
      <c r="E305" s="22" t="s">
        <v>589</v>
      </c>
      <c r="F305" s="22" t="s">
        <v>45</v>
      </c>
      <c r="G305" s="21"/>
      <c r="H305" s="24"/>
      <c r="I305" s="24"/>
      <c r="J305" s="25"/>
      <c r="K305" s="25"/>
      <c r="L305" s="25"/>
      <c r="M305" s="25"/>
      <c r="N305" s="25"/>
      <c r="O305" s="25"/>
      <c r="P305" s="26"/>
      <c r="Q305" s="26"/>
      <c r="R305" s="27"/>
      <c r="S305" s="27"/>
      <c r="T305" s="27"/>
      <c r="U305" s="27"/>
      <c r="V305" s="27"/>
      <c r="W305" s="27"/>
      <c r="X305" s="26"/>
      <c r="Y305" s="26"/>
      <c r="Z305" s="28"/>
    </row>
    <row r="306" spans="2:26" x14ac:dyDescent="0.35">
      <c r="B306" s="21" t="s">
        <v>591</v>
      </c>
      <c r="C306" s="22" t="s">
        <v>592</v>
      </c>
      <c r="D306" s="21" t="s">
        <v>431</v>
      </c>
      <c r="E306" s="22" t="s">
        <v>593</v>
      </c>
      <c r="F306" s="22" t="s">
        <v>42</v>
      </c>
      <c r="G306" s="21" t="s">
        <v>155</v>
      </c>
      <c r="H306" s="24"/>
      <c r="I306" s="24"/>
      <c r="J306" s="25"/>
      <c r="K306" s="25"/>
      <c r="L306" s="25"/>
      <c r="M306" s="25"/>
      <c r="N306" s="25"/>
      <c r="O306" s="25"/>
      <c r="P306" s="26"/>
      <c r="Q306" s="26"/>
      <c r="R306" s="27"/>
      <c r="S306" s="27"/>
      <c r="T306" s="27"/>
      <c r="U306" s="27"/>
      <c r="V306" s="27"/>
      <c r="W306" s="27"/>
      <c r="X306" s="26"/>
      <c r="Y306" s="26"/>
      <c r="Z306" s="28"/>
    </row>
    <row r="307" spans="2:26" x14ac:dyDescent="0.35">
      <c r="B307" s="21" t="s">
        <v>594</v>
      </c>
      <c r="C307" s="22"/>
      <c r="D307" s="21"/>
      <c r="E307" s="22" t="s">
        <v>593</v>
      </c>
      <c r="F307" s="22" t="s">
        <v>45</v>
      </c>
      <c r="G307" s="21"/>
      <c r="H307" s="24"/>
      <c r="I307" s="24"/>
      <c r="J307" s="25"/>
      <c r="K307" s="25"/>
      <c r="L307" s="25"/>
      <c r="M307" s="25"/>
      <c r="N307" s="25"/>
      <c r="O307" s="25"/>
      <c r="P307" s="26"/>
      <c r="Q307" s="26"/>
      <c r="R307" s="27"/>
      <c r="S307" s="27"/>
      <c r="T307" s="27"/>
      <c r="U307" s="27"/>
      <c r="V307" s="27"/>
      <c r="W307" s="27"/>
      <c r="X307" s="26"/>
      <c r="Y307" s="26"/>
      <c r="Z307" s="28"/>
    </row>
    <row r="308" spans="2:26" x14ac:dyDescent="0.35">
      <c r="B308" s="21" t="s">
        <v>595</v>
      </c>
      <c r="C308" s="22" t="s">
        <v>596</v>
      </c>
      <c r="D308" s="21" t="s">
        <v>431</v>
      </c>
      <c r="E308" s="22" t="s">
        <v>597</v>
      </c>
      <c r="F308" s="22" t="s">
        <v>42</v>
      </c>
      <c r="G308" s="21" t="s">
        <v>155</v>
      </c>
      <c r="H308" s="24"/>
      <c r="I308" s="24"/>
      <c r="J308" s="25"/>
      <c r="K308" s="25"/>
      <c r="L308" s="25"/>
      <c r="M308" s="25"/>
      <c r="N308" s="25"/>
      <c r="O308" s="25"/>
      <c r="P308" s="26"/>
      <c r="Q308" s="26"/>
      <c r="R308" s="27"/>
      <c r="S308" s="27"/>
      <c r="T308" s="27"/>
      <c r="U308" s="27"/>
      <c r="V308" s="27"/>
      <c r="W308" s="27"/>
      <c r="X308" s="26"/>
      <c r="Y308" s="26"/>
      <c r="Z308" s="28"/>
    </row>
    <row r="309" spans="2:26" x14ac:dyDescent="0.35">
      <c r="B309" s="21" t="s">
        <v>598</v>
      </c>
      <c r="C309" s="22"/>
      <c r="D309" s="21"/>
      <c r="E309" s="22" t="s">
        <v>597</v>
      </c>
      <c r="F309" s="22" t="s">
        <v>45</v>
      </c>
      <c r="G309" s="21"/>
      <c r="H309" s="24"/>
      <c r="I309" s="24"/>
      <c r="J309" s="25"/>
      <c r="K309" s="25"/>
      <c r="L309" s="25"/>
      <c r="M309" s="25"/>
      <c r="N309" s="25"/>
      <c r="O309" s="25"/>
      <c r="P309" s="26"/>
      <c r="Q309" s="26"/>
      <c r="R309" s="27"/>
      <c r="S309" s="27"/>
      <c r="T309" s="27"/>
      <c r="U309" s="27"/>
      <c r="V309" s="27"/>
      <c r="W309" s="27"/>
      <c r="X309" s="26"/>
      <c r="Y309" s="26"/>
      <c r="Z309" s="28"/>
    </row>
    <row r="310" spans="2:26" x14ac:dyDescent="0.35">
      <c r="B310" s="21" t="s">
        <v>599</v>
      </c>
      <c r="C310" s="22" t="s">
        <v>600</v>
      </c>
      <c r="D310" s="21" t="s">
        <v>431</v>
      </c>
      <c r="E310" s="22" t="s">
        <v>601</v>
      </c>
      <c r="F310" s="22" t="s">
        <v>42</v>
      </c>
      <c r="G310" s="21" t="s">
        <v>155</v>
      </c>
      <c r="H310" s="24"/>
      <c r="I310" s="24"/>
      <c r="J310" s="25"/>
      <c r="K310" s="25"/>
      <c r="L310" s="25"/>
      <c r="M310" s="25"/>
      <c r="N310" s="25"/>
      <c r="O310" s="25"/>
      <c r="P310" s="26"/>
      <c r="Q310" s="26"/>
      <c r="R310" s="27"/>
      <c r="S310" s="27"/>
      <c r="T310" s="27"/>
      <c r="U310" s="27"/>
      <c r="V310" s="27"/>
      <c r="W310" s="27"/>
      <c r="X310" s="26"/>
      <c r="Y310" s="26"/>
      <c r="Z310" s="28"/>
    </row>
    <row r="311" spans="2:26" x14ac:dyDescent="0.35">
      <c r="B311" s="21" t="s">
        <v>602</v>
      </c>
      <c r="C311" s="22"/>
      <c r="D311" s="21"/>
      <c r="E311" s="22" t="s">
        <v>601</v>
      </c>
      <c r="F311" s="22" t="s">
        <v>45</v>
      </c>
      <c r="G311" s="21"/>
      <c r="H311" s="24"/>
      <c r="I311" s="24"/>
      <c r="J311" s="25"/>
      <c r="K311" s="25"/>
      <c r="L311" s="25"/>
      <c r="M311" s="25"/>
      <c r="N311" s="25"/>
      <c r="O311" s="25"/>
      <c r="P311" s="26"/>
      <c r="Q311" s="26"/>
      <c r="R311" s="27"/>
      <c r="S311" s="27"/>
      <c r="T311" s="27"/>
      <c r="U311" s="27"/>
      <c r="V311" s="27"/>
      <c r="W311" s="27"/>
      <c r="X311" s="26"/>
      <c r="Y311" s="26"/>
      <c r="Z311" s="28"/>
    </row>
    <row r="312" spans="2:26" x14ac:dyDescent="0.35">
      <c r="B312" s="21" t="s">
        <v>603</v>
      </c>
      <c r="C312" s="22" t="s">
        <v>604</v>
      </c>
      <c r="D312" s="21" t="s">
        <v>431</v>
      </c>
      <c r="E312" s="22" t="s">
        <v>605</v>
      </c>
      <c r="F312" s="22" t="s">
        <v>42</v>
      </c>
      <c r="G312" s="21" t="s">
        <v>43</v>
      </c>
      <c r="H312" s="24"/>
      <c r="I312" s="24"/>
      <c r="J312" s="25"/>
      <c r="K312" s="25"/>
      <c r="L312" s="25"/>
      <c r="M312" s="25"/>
      <c r="N312" s="25"/>
      <c r="O312" s="25"/>
      <c r="P312" s="26"/>
      <c r="Q312" s="26"/>
      <c r="R312" s="27"/>
      <c r="S312" s="27"/>
      <c r="T312" s="27"/>
      <c r="U312" s="27"/>
      <c r="V312" s="27"/>
      <c r="W312" s="27"/>
      <c r="X312" s="26"/>
      <c r="Y312" s="26"/>
      <c r="Z312" s="28"/>
    </row>
    <row r="313" spans="2:26" x14ac:dyDescent="0.35">
      <c r="B313" s="21" t="s">
        <v>606</v>
      </c>
      <c r="C313" s="22"/>
      <c r="D313" s="21"/>
      <c r="E313" s="22" t="s">
        <v>605</v>
      </c>
      <c r="F313" s="22" t="s">
        <v>45</v>
      </c>
      <c r="G313" s="21"/>
      <c r="H313" s="24"/>
      <c r="I313" s="24"/>
      <c r="J313" s="25"/>
      <c r="K313" s="25"/>
      <c r="L313" s="25"/>
      <c r="M313" s="25"/>
      <c r="N313" s="25"/>
      <c r="O313" s="25"/>
      <c r="P313" s="26"/>
      <c r="Q313" s="26"/>
      <c r="R313" s="27"/>
      <c r="S313" s="27"/>
      <c r="T313" s="27"/>
      <c r="U313" s="27"/>
      <c r="V313" s="27"/>
      <c r="W313" s="27"/>
      <c r="X313" s="26"/>
      <c r="Y313" s="26"/>
      <c r="Z313" s="28"/>
    </row>
    <row r="314" spans="2:26" x14ac:dyDescent="0.35">
      <c r="B314" s="21" t="s">
        <v>607</v>
      </c>
      <c r="C314" s="22" t="s">
        <v>608</v>
      </c>
      <c r="D314" s="21" t="s">
        <v>609</v>
      </c>
      <c r="E314" s="22" t="s">
        <v>610</v>
      </c>
      <c r="F314" s="22" t="s">
        <v>42</v>
      </c>
      <c r="G314" s="21" t="s">
        <v>43</v>
      </c>
      <c r="H314" s="24" t="s">
        <v>611</v>
      </c>
      <c r="I314" s="24" t="str">
        <f>D314</f>
        <v>Vertx</v>
      </c>
      <c r="J314" s="25" t="str">
        <f>H314</f>
        <v>VTX1005</v>
      </c>
      <c r="K314" s="25" t="str">
        <f>E314</f>
        <v>Trouser, Cargo pockets, knee pleats, Mens</v>
      </c>
      <c r="L314" s="25" t="s">
        <v>43</v>
      </c>
      <c r="M314" s="25">
        <v>1</v>
      </c>
      <c r="N314" s="25">
        <v>49.95</v>
      </c>
      <c r="O314" s="25">
        <v>43.46</v>
      </c>
      <c r="P314" s="26"/>
      <c r="Q314" s="26"/>
      <c r="R314" s="27"/>
      <c r="S314" s="27"/>
      <c r="T314" s="27"/>
      <c r="U314" s="27"/>
      <c r="V314" s="27"/>
      <c r="W314" s="27"/>
      <c r="X314" s="26"/>
      <c r="Y314" s="26"/>
      <c r="Z314" s="28"/>
    </row>
    <row r="315" spans="2:26" x14ac:dyDescent="0.35">
      <c r="B315" s="21" t="s">
        <v>612</v>
      </c>
      <c r="C315" s="22"/>
      <c r="D315" s="21"/>
      <c r="E315" s="22" t="s">
        <v>610</v>
      </c>
      <c r="F315" s="22" t="s">
        <v>45</v>
      </c>
      <c r="G315" s="21"/>
      <c r="H315" s="24" t="str">
        <f>H314</f>
        <v>VTX1005</v>
      </c>
      <c r="I315" s="24" t="str">
        <f>I314</f>
        <v>Vertx</v>
      </c>
      <c r="J315" s="25" t="str">
        <f>J314</f>
        <v>VTX1005</v>
      </c>
      <c r="K315" s="25" t="str">
        <f>K314</f>
        <v>Trouser, Cargo pockets, knee pleats, Mens</v>
      </c>
      <c r="L315" s="25" t="s">
        <v>43</v>
      </c>
      <c r="M315" s="25">
        <v>1</v>
      </c>
      <c r="N315" s="25">
        <v>64.95</v>
      </c>
      <c r="O315" s="25">
        <v>51.95</v>
      </c>
      <c r="P315" s="26"/>
      <c r="Q315" s="26"/>
      <c r="R315" s="27"/>
      <c r="S315" s="27"/>
      <c r="T315" s="27"/>
      <c r="U315" s="27"/>
      <c r="V315" s="27"/>
      <c r="W315" s="27"/>
      <c r="X315" s="26"/>
      <c r="Y315" s="26"/>
      <c r="Z315" s="28"/>
    </row>
    <row r="316" spans="2:26" x14ac:dyDescent="0.35">
      <c r="B316" s="21" t="s">
        <v>613</v>
      </c>
      <c r="C316" s="22" t="s">
        <v>614</v>
      </c>
      <c r="D316" s="21" t="s">
        <v>609</v>
      </c>
      <c r="E316" s="22" t="s">
        <v>615</v>
      </c>
      <c r="F316" s="22" t="s">
        <v>42</v>
      </c>
      <c r="G316" s="21" t="s">
        <v>43</v>
      </c>
      <c r="H316" s="24" t="s">
        <v>616</v>
      </c>
      <c r="I316" s="24" t="str">
        <f t="shared" ref="I316:I321" si="44">I315</f>
        <v>Vertx</v>
      </c>
      <c r="J316" s="25" t="s">
        <v>616</v>
      </c>
      <c r="K316" s="25" t="str">
        <f>E316</f>
        <v>Trouser, Cargo pockets, knee pleats, Ladies</v>
      </c>
      <c r="L316" s="25" t="s">
        <v>43</v>
      </c>
      <c r="M316" s="25">
        <v>1</v>
      </c>
      <c r="N316" s="25">
        <v>49.95</v>
      </c>
      <c r="O316" s="25">
        <v>43.95</v>
      </c>
      <c r="P316" s="26"/>
      <c r="Q316" s="26"/>
      <c r="R316" s="27"/>
      <c r="S316" s="27"/>
      <c r="T316" s="27"/>
      <c r="U316" s="27"/>
      <c r="V316" s="27"/>
      <c r="W316" s="27"/>
      <c r="X316" s="26"/>
      <c r="Y316" s="26"/>
      <c r="Z316" s="28"/>
    </row>
    <row r="317" spans="2:26" x14ac:dyDescent="0.35">
      <c r="B317" s="21" t="s">
        <v>617</v>
      </c>
      <c r="C317" s="22"/>
      <c r="D317" s="21"/>
      <c r="E317" s="22" t="s">
        <v>615</v>
      </c>
      <c r="F317" s="22" t="s">
        <v>45</v>
      </c>
      <c r="G317" s="21"/>
      <c r="H317" s="24" t="str">
        <f>H316</f>
        <v>VTX1055</v>
      </c>
      <c r="I317" s="24" t="str">
        <f t="shared" si="44"/>
        <v>Vertx</v>
      </c>
      <c r="J317" s="25" t="str">
        <f>J316</f>
        <v>VTX1055</v>
      </c>
      <c r="K317" s="25" t="str">
        <f>E317</f>
        <v>Trouser, Cargo pockets, knee pleats, Ladies</v>
      </c>
      <c r="L317" s="25" t="s">
        <v>43</v>
      </c>
      <c r="M317" s="25">
        <v>1</v>
      </c>
      <c r="N317" s="25">
        <v>64.95</v>
      </c>
      <c r="O317" s="25">
        <v>51.95</v>
      </c>
      <c r="P317" s="26"/>
      <c r="Q317" s="26"/>
      <c r="R317" s="27"/>
      <c r="S317" s="27"/>
      <c r="T317" s="27"/>
      <c r="U317" s="27"/>
      <c r="V317" s="27"/>
      <c r="W317" s="27"/>
      <c r="X317" s="26"/>
      <c r="Y317" s="26"/>
      <c r="Z317" s="28"/>
    </row>
    <row r="318" spans="2:26" x14ac:dyDescent="0.35">
      <c r="B318" s="21" t="s">
        <v>618</v>
      </c>
      <c r="C318" s="22" t="s">
        <v>619</v>
      </c>
      <c r="D318" s="21" t="s">
        <v>609</v>
      </c>
      <c r="E318" s="22" t="s">
        <v>620</v>
      </c>
      <c r="F318" s="22" t="s">
        <v>42</v>
      </c>
      <c r="G318" s="21" t="s">
        <v>155</v>
      </c>
      <c r="H318" s="24" t="s">
        <v>619</v>
      </c>
      <c r="I318" s="24" t="str">
        <f t="shared" si="44"/>
        <v>Vertx</v>
      </c>
      <c r="J318" s="25" t="s">
        <v>621</v>
      </c>
      <c r="K318" s="25" t="str">
        <f>E318</f>
        <v>Shirt, Action Polo, Long Sleeve</v>
      </c>
      <c r="L318" s="25" t="s">
        <v>155</v>
      </c>
      <c r="M318" s="25">
        <v>1</v>
      </c>
      <c r="N318" s="25">
        <v>49.95</v>
      </c>
      <c r="O318" s="25">
        <v>45.95</v>
      </c>
      <c r="P318" s="26"/>
      <c r="Q318" s="26"/>
      <c r="R318" s="27"/>
      <c r="S318" s="27"/>
      <c r="T318" s="27"/>
      <c r="U318" s="27"/>
      <c r="V318" s="27"/>
      <c r="W318" s="27"/>
      <c r="X318" s="26"/>
      <c r="Y318" s="26"/>
      <c r="Z318" s="28"/>
    </row>
    <row r="319" spans="2:26" x14ac:dyDescent="0.35">
      <c r="B319" s="21" t="s">
        <v>622</v>
      </c>
      <c r="C319" s="22"/>
      <c r="D319" s="21"/>
      <c r="E319" s="22" t="s">
        <v>620</v>
      </c>
      <c r="F319" s="22" t="s">
        <v>45</v>
      </c>
      <c r="G319" s="21"/>
      <c r="H319" s="24" t="str">
        <f>H318</f>
        <v>VTX4020</v>
      </c>
      <c r="I319" s="24" t="str">
        <f t="shared" si="44"/>
        <v>Vertx</v>
      </c>
      <c r="J319" s="25" t="str">
        <f>J318</f>
        <v>VTX4020P</v>
      </c>
      <c r="K319" s="25" t="str">
        <f>E319</f>
        <v>Shirt, Action Polo, Long Sleeve</v>
      </c>
      <c r="L319" s="25" t="s">
        <v>155</v>
      </c>
      <c r="M319" s="25">
        <v>1</v>
      </c>
      <c r="N319" s="25">
        <v>64.95</v>
      </c>
      <c r="O319" s="25">
        <v>58.45</v>
      </c>
      <c r="P319" s="26"/>
      <c r="Q319" s="26"/>
      <c r="R319" s="27"/>
      <c r="S319" s="27"/>
      <c r="T319" s="27"/>
      <c r="U319" s="27"/>
      <c r="V319" s="27"/>
      <c r="W319" s="27"/>
      <c r="X319" s="26"/>
      <c r="Y319" s="26"/>
      <c r="Z319" s="28"/>
    </row>
    <row r="320" spans="2:26" x14ac:dyDescent="0.35">
      <c r="B320" s="21" t="s">
        <v>623</v>
      </c>
      <c r="C320" s="22" t="s">
        <v>624</v>
      </c>
      <c r="D320" s="21" t="s">
        <v>609</v>
      </c>
      <c r="E320" s="22" t="s">
        <v>625</v>
      </c>
      <c r="F320" s="22" t="s">
        <v>42</v>
      </c>
      <c r="G320" s="21" t="s">
        <v>43</v>
      </c>
      <c r="H320" s="24" t="str">
        <f>C320</f>
        <v>VTX2030</v>
      </c>
      <c r="I320" s="24" t="str">
        <f t="shared" si="44"/>
        <v>Vertx</v>
      </c>
      <c r="J320" s="25" t="str">
        <f>H320</f>
        <v>VTX2030</v>
      </c>
      <c r="K320" s="25" t="str">
        <f>E320</f>
        <v>Shorts, Mens, cargo pockets</v>
      </c>
      <c r="L320" s="25" t="s">
        <v>43</v>
      </c>
      <c r="M320" s="25">
        <v>1</v>
      </c>
      <c r="N320" s="25">
        <v>69.95</v>
      </c>
      <c r="O320" s="25">
        <v>53.45</v>
      </c>
      <c r="P320" s="26"/>
      <c r="Q320" s="26"/>
      <c r="R320" s="27"/>
      <c r="S320" s="27"/>
      <c r="T320" s="27"/>
      <c r="U320" s="27"/>
      <c r="V320" s="27"/>
      <c r="W320" s="27"/>
      <c r="X320" s="26"/>
      <c r="Y320" s="26"/>
      <c r="Z320" s="28"/>
    </row>
    <row r="321" spans="2:26" x14ac:dyDescent="0.35">
      <c r="B321" s="21" t="s">
        <v>626</v>
      </c>
      <c r="C321" s="22"/>
      <c r="D321" s="21"/>
      <c r="E321" s="22" t="s">
        <v>625</v>
      </c>
      <c r="F321" s="22" t="s">
        <v>45</v>
      </c>
      <c r="G321" s="21"/>
      <c r="H321" s="24" t="str">
        <f>H320</f>
        <v>VTX2030</v>
      </c>
      <c r="I321" s="24" t="str">
        <f t="shared" si="44"/>
        <v>Vertx</v>
      </c>
      <c r="J321" s="25" t="str">
        <f>H321</f>
        <v>VTX2030</v>
      </c>
      <c r="K321" s="25" t="str">
        <f>K320</f>
        <v>Shorts, Mens, cargo pockets</v>
      </c>
      <c r="L321" s="25" t="s">
        <v>43</v>
      </c>
      <c r="M321" s="25">
        <v>1</v>
      </c>
      <c r="N321" s="25">
        <v>90.95</v>
      </c>
      <c r="O321" s="25">
        <v>69.489999999999995</v>
      </c>
      <c r="P321" s="26"/>
      <c r="Q321" s="26"/>
      <c r="R321" s="27"/>
      <c r="S321" s="27"/>
      <c r="T321" s="27"/>
      <c r="U321" s="27"/>
      <c r="V321" s="27"/>
      <c r="W321" s="27"/>
      <c r="X321" s="26"/>
      <c r="Y321" s="26"/>
      <c r="Z321" s="28"/>
    </row>
    <row r="322" spans="2:26" x14ac:dyDescent="0.35">
      <c r="B322" s="21" t="s">
        <v>627</v>
      </c>
      <c r="C322" s="22">
        <v>54100</v>
      </c>
      <c r="D322" s="21" t="s">
        <v>132</v>
      </c>
      <c r="E322" s="22" t="s">
        <v>628</v>
      </c>
      <c r="F322" s="22" t="s">
        <v>42</v>
      </c>
      <c r="G322" s="21" t="s">
        <v>155</v>
      </c>
      <c r="H322" s="24">
        <v>54109</v>
      </c>
      <c r="I322" s="24" t="str">
        <f>D322</f>
        <v>Flying Cross</v>
      </c>
      <c r="J322" s="25" t="s">
        <v>629</v>
      </c>
      <c r="K322" s="25" t="str">
        <f>E322</f>
        <v>Jacket, Softshell, 88% Poly/ 12% Spandex</v>
      </c>
      <c r="L322" s="25" t="s">
        <v>155</v>
      </c>
      <c r="M322" s="25">
        <v>1</v>
      </c>
      <c r="N322" s="25">
        <v>148</v>
      </c>
      <c r="O322" s="25">
        <v>99.99</v>
      </c>
      <c r="P322" s="26"/>
      <c r="Q322" s="26"/>
      <c r="R322" s="27">
        <v>5358</v>
      </c>
      <c r="S322" s="27" t="s">
        <v>52</v>
      </c>
      <c r="T322" s="27">
        <f>R322</f>
        <v>5358</v>
      </c>
      <c r="U322" s="27" t="s">
        <v>630</v>
      </c>
      <c r="V322" s="27" t="s">
        <v>155</v>
      </c>
      <c r="W322" s="27">
        <v>1</v>
      </c>
      <c r="X322" s="26">
        <v>129.99</v>
      </c>
      <c r="Y322" s="26">
        <v>104.99</v>
      </c>
      <c r="Z322" s="28"/>
    </row>
    <row r="323" spans="2:26" x14ac:dyDescent="0.35">
      <c r="B323" s="21" t="s">
        <v>631</v>
      </c>
      <c r="C323" s="22"/>
      <c r="D323" s="21"/>
      <c r="E323" s="22" t="s">
        <v>628</v>
      </c>
      <c r="F323" s="22" t="s">
        <v>45</v>
      </c>
      <c r="G323" s="21"/>
      <c r="H323" s="24">
        <f>H322</f>
        <v>54109</v>
      </c>
      <c r="I323" s="24" t="str">
        <f>I322</f>
        <v>Flying Cross</v>
      </c>
      <c r="J323" s="25" t="str">
        <f>J322</f>
        <v>54100A 09</v>
      </c>
      <c r="K323" s="25" t="str">
        <f>K322</f>
        <v>Jacket, Softshell, 88% Poly/ 12% Spandex</v>
      </c>
      <c r="L323" s="25" t="s">
        <v>155</v>
      </c>
      <c r="M323" s="25">
        <v>1</v>
      </c>
      <c r="N323" s="25">
        <f>N322*1.3</f>
        <v>192.4</v>
      </c>
      <c r="O323" s="25">
        <v>127.39</v>
      </c>
      <c r="P323" s="26"/>
      <c r="Q323" s="26"/>
      <c r="R323" s="27">
        <f t="shared" ref="R323:W323" si="45">R322</f>
        <v>5358</v>
      </c>
      <c r="S323" s="27" t="str">
        <f t="shared" si="45"/>
        <v>Tact Squad</v>
      </c>
      <c r="T323" s="27">
        <f t="shared" si="45"/>
        <v>5358</v>
      </c>
      <c r="U323" s="27" t="str">
        <f t="shared" si="45"/>
        <v xml:space="preserve">Softshell Jacket </v>
      </c>
      <c r="V323" s="27" t="str">
        <f t="shared" si="45"/>
        <v>EA</v>
      </c>
      <c r="W323" s="27">
        <f t="shared" si="45"/>
        <v>1</v>
      </c>
      <c r="X323" s="26">
        <f>X322*1.3</f>
        <v>168.98700000000002</v>
      </c>
      <c r="Y323" s="26">
        <f>Y322*1.3</f>
        <v>136.48699999999999</v>
      </c>
      <c r="Z323" s="28"/>
    </row>
    <row r="324" spans="2:26" x14ac:dyDescent="0.35">
      <c r="B324" s="21" t="s">
        <v>632</v>
      </c>
      <c r="C324" s="22" t="s">
        <v>633</v>
      </c>
      <c r="D324" s="21" t="s">
        <v>431</v>
      </c>
      <c r="E324" s="22" t="s">
        <v>634</v>
      </c>
      <c r="F324" s="22" t="s">
        <v>42</v>
      </c>
      <c r="G324" s="21" t="s">
        <v>155</v>
      </c>
      <c r="H324" s="24"/>
      <c r="I324" s="24"/>
      <c r="J324" s="25"/>
      <c r="K324" s="25"/>
      <c r="L324" s="25"/>
      <c r="M324" s="25"/>
      <c r="N324" s="25"/>
      <c r="O324" s="25"/>
      <c r="P324" s="26"/>
      <c r="Q324" s="26"/>
      <c r="R324" s="27"/>
      <c r="S324" s="27"/>
      <c r="T324" s="27"/>
      <c r="U324" s="27"/>
      <c r="V324" s="27"/>
      <c r="W324" s="27"/>
      <c r="X324" s="26"/>
      <c r="Y324" s="26"/>
      <c r="Z324" s="28"/>
    </row>
    <row r="325" spans="2:26" x14ac:dyDescent="0.35">
      <c r="B325" s="21" t="s">
        <v>635</v>
      </c>
      <c r="C325" s="22"/>
      <c r="D325" s="21"/>
      <c r="E325" s="22" t="s">
        <v>634</v>
      </c>
      <c r="F325" s="22" t="s">
        <v>45</v>
      </c>
      <c r="G325" s="21"/>
      <c r="H325" s="24"/>
      <c r="I325" s="24"/>
      <c r="J325" s="25"/>
      <c r="K325" s="25"/>
      <c r="L325" s="25"/>
      <c r="M325" s="25"/>
      <c r="N325" s="25"/>
      <c r="O325" s="25"/>
      <c r="P325" s="26"/>
      <c r="Q325" s="26"/>
      <c r="R325" s="27"/>
      <c r="S325" s="27"/>
      <c r="T325" s="27"/>
      <c r="U325" s="27"/>
      <c r="V325" s="27"/>
      <c r="W325" s="27"/>
      <c r="X325" s="26"/>
      <c r="Y325" s="26"/>
      <c r="Z325" s="28"/>
    </row>
    <row r="326" spans="2:26" x14ac:dyDescent="0.35">
      <c r="B326" s="21" t="s">
        <v>636</v>
      </c>
      <c r="C326" s="22" t="s">
        <v>637</v>
      </c>
      <c r="D326" s="21" t="s">
        <v>431</v>
      </c>
      <c r="E326" s="22" t="s">
        <v>638</v>
      </c>
      <c r="F326" s="22" t="s">
        <v>42</v>
      </c>
      <c r="G326" s="21" t="s">
        <v>155</v>
      </c>
      <c r="H326" s="24"/>
      <c r="I326" s="24"/>
      <c r="J326" s="25"/>
      <c r="K326" s="25"/>
      <c r="L326" s="25"/>
      <c r="M326" s="25"/>
      <c r="N326" s="25"/>
      <c r="O326" s="25"/>
      <c r="P326" s="26"/>
      <c r="Q326" s="26"/>
      <c r="R326" s="27"/>
      <c r="S326" s="27"/>
      <c r="T326" s="27"/>
      <c r="U326" s="27"/>
      <c r="V326" s="27"/>
      <c r="W326" s="27"/>
      <c r="X326" s="26"/>
      <c r="Y326" s="26"/>
      <c r="Z326" s="28"/>
    </row>
    <row r="327" spans="2:26" x14ac:dyDescent="0.35">
      <c r="B327" s="21" t="s">
        <v>639</v>
      </c>
      <c r="C327" s="22"/>
      <c r="D327" s="21"/>
      <c r="E327" s="22" t="s">
        <v>638</v>
      </c>
      <c r="F327" s="22" t="s">
        <v>45</v>
      </c>
      <c r="G327" s="21"/>
      <c r="H327" s="24"/>
      <c r="I327" s="24"/>
      <c r="J327" s="25"/>
      <c r="K327" s="25"/>
      <c r="L327" s="25"/>
      <c r="M327" s="25"/>
      <c r="N327" s="25"/>
      <c r="O327" s="25"/>
      <c r="P327" s="26"/>
      <c r="Q327" s="26"/>
      <c r="R327" s="27"/>
      <c r="S327" s="27"/>
      <c r="T327" s="27"/>
      <c r="U327" s="27"/>
      <c r="V327" s="27"/>
      <c r="W327" s="27"/>
      <c r="X327" s="26"/>
      <c r="Y327" s="26"/>
      <c r="Z327" s="28"/>
    </row>
    <row r="328" spans="2:26" x14ac:dyDescent="0.35">
      <c r="B328" s="21" t="s">
        <v>640</v>
      </c>
      <c r="C328" s="22" t="s">
        <v>641</v>
      </c>
      <c r="D328" s="21" t="s">
        <v>342</v>
      </c>
      <c r="E328" s="22" t="s">
        <v>642</v>
      </c>
      <c r="F328" s="22" t="s">
        <v>42</v>
      </c>
      <c r="G328" s="21" t="s">
        <v>155</v>
      </c>
      <c r="H328" s="24"/>
      <c r="I328" s="24"/>
      <c r="J328" s="25"/>
      <c r="K328" s="25"/>
      <c r="L328" s="25"/>
      <c r="M328" s="25"/>
      <c r="N328" s="25"/>
      <c r="O328" s="25"/>
      <c r="P328" s="26"/>
      <c r="Q328" s="26"/>
      <c r="R328" s="27"/>
      <c r="S328" s="27"/>
      <c r="T328" s="27"/>
      <c r="U328" s="27"/>
      <c r="V328" s="27"/>
      <c r="W328" s="27"/>
      <c r="X328" s="26"/>
      <c r="Y328" s="26"/>
      <c r="Z328" s="28"/>
    </row>
    <row r="329" spans="2:26" x14ac:dyDescent="0.35">
      <c r="B329" s="21" t="s">
        <v>643</v>
      </c>
      <c r="C329" s="22"/>
      <c r="D329" s="21"/>
      <c r="E329" s="22" t="s">
        <v>642</v>
      </c>
      <c r="F329" s="22" t="s">
        <v>45</v>
      </c>
      <c r="G329" s="21"/>
      <c r="H329" s="24"/>
      <c r="I329" s="24"/>
      <c r="J329" s="25"/>
      <c r="K329" s="25"/>
      <c r="L329" s="25"/>
      <c r="M329" s="25"/>
      <c r="N329" s="25"/>
      <c r="O329" s="25"/>
      <c r="P329" s="26"/>
      <c r="Q329" s="26"/>
      <c r="R329" s="27"/>
      <c r="S329" s="27"/>
      <c r="T329" s="27"/>
      <c r="U329" s="27"/>
      <c r="V329" s="27"/>
      <c r="W329" s="27"/>
      <c r="X329" s="26"/>
      <c r="Y329" s="26"/>
      <c r="Z329" s="28"/>
    </row>
    <row r="330" spans="2:26" x14ac:dyDescent="0.35">
      <c r="B330" s="21" t="s">
        <v>644</v>
      </c>
      <c r="C330" s="22" t="s">
        <v>645</v>
      </c>
      <c r="D330" s="21" t="s">
        <v>342</v>
      </c>
      <c r="E330" s="22" t="s">
        <v>646</v>
      </c>
      <c r="F330" s="22" t="s">
        <v>42</v>
      </c>
      <c r="G330" s="21" t="s">
        <v>155</v>
      </c>
      <c r="H330" s="24"/>
      <c r="I330" s="24"/>
      <c r="J330" s="25"/>
      <c r="K330" s="25"/>
      <c r="L330" s="25"/>
      <c r="M330" s="25"/>
      <c r="N330" s="25"/>
      <c r="O330" s="25"/>
      <c r="P330" s="26"/>
      <c r="Q330" s="26"/>
      <c r="R330" s="27"/>
      <c r="S330" s="27"/>
      <c r="T330" s="27"/>
      <c r="U330" s="27"/>
      <c r="V330" s="27"/>
      <c r="W330" s="27"/>
      <c r="X330" s="26"/>
      <c r="Y330" s="26"/>
      <c r="Z330" s="28"/>
    </row>
    <row r="331" spans="2:26" x14ac:dyDescent="0.35">
      <c r="B331" s="21" t="s">
        <v>647</v>
      </c>
      <c r="C331" s="22"/>
      <c r="D331" s="21"/>
      <c r="E331" s="22" t="s">
        <v>646</v>
      </c>
      <c r="F331" s="22" t="s">
        <v>45</v>
      </c>
      <c r="G331" s="21"/>
      <c r="H331" s="24"/>
      <c r="I331" s="24"/>
      <c r="J331" s="25"/>
      <c r="K331" s="25"/>
      <c r="L331" s="25"/>
      <c r="M331" s="25"/>
      <c r="N331" s="25"/>
      <c r="O331" s="25"/>
      <c r="P331" s="26"/>
      <c r="Q331" s="26"/>
      <c r="R331" s="27"/>
      <c r="S331" s="27"/>
      <c r="T331" s="27"/>
      <c r="U331" s="27"/>
      <c r="V331" s="27"/>
      <c r="W331" s="27"/>
      <c r="X331" s="26"/>
      <c r="Y331" s="26"/>
      <c r="Z331" s="28"/>
    </row>
    <row r="332" spans="2:26" x14ac:dyDescent="0.35">
      <c r="B332" s="21" t="s">
        <v>648</v>
      </c>
      <c r="C332" s="22" t="s">
        <v>649</v>
      </c>
      <c r="D332" s="21" t="s">
        <v>342</v>
      </c>
      <c r="E332" s="22" t="s">
        <v>650</v>
      </c>
      <c r="F332" s="22" t="s">
        <v>42</v>
      </c>
      <c r="G332" s="21" t="s">
        <v>155</v>
      </c>
      <c r="H332" s="24"/>
      <c r="I332" s="24"/>
      <c r="J332" s="25"/>
      <c r="K332" s="25"/>
      <c r="L332" s="25"/>
      <c r="M332" s="25"/>
      <c r="N332" s="25"/>
      <c r="O332" s="25"/>
      <c r="P332" s="26"/>
      <c r="Q332" s="26"/>
      <c r="R332" s="27"/>
      <c r="S332" s="27"/>
      <c r="T332" s="27"/>
      <c r="U332" s="27"/>
      <c r="V332" s="27"/>
      <c r="W332" s="27"/>
      <c r="X332" s="26"/>
      <c r="Y332" s="26"/>
      <c r="Z332" s="28"/>
    </row>
    <row r="333" spans="2:26" x14ac:dyDescent="0.35">
      <c r="B333" s="21" t="s">
        <v>651</v>
      </c>
      <c r="C333" s="22"/>
      <c r="D333" s="21"/>
      <c r="E333" s="22" t="s">
        <v>650</v>
      </c>
      <c r="F333" s="22" t="s">
        <v>45</v>
      </c>
      <c r="G333" s="21"/>
      <c r="H333" s="24"/>
      <c r="I333" s="24"/>
      <c r="J333" s="25"/>
      <c r="K333" s="25"/>
      <c r="L333" s="25"/>
      <c r="M333" s="25"/>
      <c r="N333" s="25"/>
      <c r="O333" s="25"/>
      <c r="P333" s="26"/>
      <c r="Q333" s="26"/>
      <c r="R333" s="27"/>
      <c r="S333" s="27"/>
      <c r="T333" s="27"/>
      <c r="U333" s="27"/>
      <c r="V333" s="27"/>
      <c r="W333" s="27"/>
      <c r="X333" s="26"/>
      <c r="Y333" s="26"/>
      <c r="Z333" s="28"/>
    </row>
    <row r="334" spans="2:26" x14ac:dyDescent="0.35">
      <c r="B334" s="21" t="s">
        <v>652</v>
      </c>
      <c r="C334" s="22" t="s">
        <v>653</v>
      </c>
      <c r="D334" s="21" t="s">
        <v>609</v>
      </c>
      <c r="E334" s="22" t="s">
        <v>654</v>
      </c>
      <c r="F334" s="22" t="s">
        <v>42</v>
      </c>
      <c r="G334" s="21" t="s">
        <v>155</v>
      </c>
      <c r="H334" s="24" t="s">
        <v>655</v>
      </c>
      <c r="I334" s="24" t="str">
        <f>D334</f>
        <v>Vertx</v>
      </c>
      <c r="J334" s="25" t="s">
        <v>656</v>
      </c>
      <c r="K334" s="25" t="str">
        <f>E334</f>
        <v>Shirt, Action Polo, Short Sleeve</v>
      </c>
      <c r="L334" s="25" t="s">
        <v>155</v>
      </c>
      <c r="M334" s="25">
        <v>1</v>
      </c>
      <c r="N334" s="25">
        <v>44.95</v>
      </c>
      <c r="O334" s="25">
        <v>36.86</v>
      </c>
      <c r="P334" s="26"/>
      <c r="Q334" s="26"/>
      <c r="R334" s="27"/>
      <c r="S334" s="27"/>
      <c r="T334" s="27"/>
      <c r="U334" s="27"/>
      <c r="V334" s="27"/>
      <c r="W334" s="27"/>
      <c r="X334" s="26"/>
      <c r="Y334" s="26"/>
      <c r="Z334" s="28"/>
    </row>
    <row r="335" spans="2:26" x14ac:dyDescent="0.35">
      <c r="B335" s="21" t="s">
        <v>657</v>
      </c>
      <c r="C335" s="22"/>
      <c r="D335" s="21"/>
      <c r="E335" s="22" t="s">
        <v>654</v>
      </c>
      <c r="F335" s="22" t="s">
        <v>45</v>
      </c>
      <c r="G335" s="21"/>
      <c r="H335" s="24" t="str">
        <f>H334</f>
        <v>VTX4000/VTX4010</v>
      </c>
      <c r="I335" s="24" t="str">
        <f>I334</f>
        <v>Vertx</v>
      </c>
      <c r="J335" s="25" t="str">
        <f>J334</f>
        <v>VTX4000P/VTX4010P</v>
      </c>
      <c r="K335" s="25" t="str">
        <f>E335</f>
        <v>Shirt, Action Polo, Short Sleeve</v>
      </c>
      <c r="L335" s="25" t="s">
        <v>155</v>
      </c>
      <c r="M335" s="25">
        <v>1</v>
      </c>
      <c r="N335" s="25">
        <v>53.94</v>
      </c>
      <c r="O335" s="25">
        <v>44.23</v>
      </c>
      <c r="P335" s="26"/>
      <c r="Q335" s="26"/>
      <c r="R335" s="27"/>
      <c r="S335" s="27"/>
      <c r="T335" s="27"/>
      <c r="U335" s="27"/>
      <c r="V335" s="27"/>
      <c r="W335" s="27"/>
      <c r="X335" s="26"/>
      <c r="Y335" s="26"/>
      <c r="Z335" s="28"/>
    </row>
    <row r="336" spans="2:26" x14ac:dyDescent="0.35">
      <c r="B336" s="21" t="s">
        <v>658</v>
      </c>
      <c r="C336" s="22">
        <v>7800</v>
      </c>
      <c r="D336" s="21" t="s">
        <v>659</v>
      </c>
      <c r="E336" s="22" t="s">
        <v>660</v>
      </c>
      <c r="F336" s="22" t="s">
        <v>42</v>
      </c>
      <c r="G336" s="21" t="s">
        <v>155</v>
      </c>
      <c r="H336" s="24"/>
      <c r="I336" s="24"/>
      <c r="J336" s="25"/>
      <c r="K336" s="25"/>
      <c r="L336" s="25"/>
      <c r="M336" s="25"/>
      <c r="N336" s="25"/>
      <c r="O336" s="25"/>
      <c r="P336" s="26"/>
      <c r="Q336" s="26"/>
      <c r="R336" s="27"/>
      <c r="S336" s="27"/>
      <c r="T336" s="27"/>
      <c r="U336" s="27"/>
      <c r="V336" s="27"/>
      <c r="W336" s="27"/>
      <c r="X336" s="26"/>
      <c r="Y336" s="26"/>
      <c r="Z336" s="28"/>
    </row>
    <row r="337" spans="2:26" x14ac:dyDescent="0.35">
      <c r="B337" s="21" t="s">
        <v>661</v>
      </c>
      <c r="C337" s="22"/>
      <c r="D337" s="21"/>
      <c r="E337" s="22" t="s">
        <v>660</v>
      </c>
      <c r="F337" s="22" t="s">
        <v>45</v>
      </c>
      <c r="G337" s="21"/>
      <c r="H337" s="24"/>
      <c r="I337" s="24"/>
      <c r="J337" s="25"/>
      <c r="K337" s="25"/>
      <c r="L337" s="25"/>
      <c r="M337" s="25"/>
      <c r="N337" s="25"/>
      <c r="O337" s="25"/>
      <c r="P337" s="26"/>
      <c r="Q337" s="26"/>
      <c r="R337" s="27"/>
      <c r="S337" s="27"/>
      <c r="T337" s="27"/>
      <c r="U337" s="27"/>
      <c r="V337" s="27"/>
      <c r="W337" s="27"/>
      <c r="X337" s="26"/>
      <c r="Y337" s="26"/>
      <c r="Z337" s="28"/>
    </row>
    <row r="338" spans="2:26" x14ac:dyDescent="0.35">
      <c r="B338" s="21" t="s">
        <v>662</v>
      </c>
      <c r="C338" s="22" t="s">
        <v>663</v>
      </c>
      <c r="D338" s="21" t="s">
        <v>664</v>
      </c>
      <c r="E338" s="22" t="s">
        <v>665</v>
      </c>
      <c r="F338" s="22" t="s">
        <v>42</v>
      </c>
      <c r="G338" s="21" t="s">
        <v>43</v>
      </c>
      <c r="H338" s="24"/>
      <c r="I338" s="24"/>
      <c r="J338" s="25"/>
      <c r="K338" s="25"/>
      <c r="L338" s="25"/>
      <c r="M338" s="25"/>
      <c r="N338" s="25"/>
      <c r="O338" s="25"/>
      <c r="P338" s="26"/>
      <c r="Q338" s="26"/>
      <c r="R338" s="27"/>
      <c r="S338" s="27"/>
      <c r="T338" s="27"/>
      <c r="U338" s="27"/>
      <c r="V338" s="27"/>
      <c r="W338" s="27"/>
      <c r="X338" s="26"/>
      <c r="Y338" s="26"/>
      <c r="Z338" s="28"/>
    </row>
    <row r="339" spans="2:26" x14ac:dyDescent="0.35">
      <c r="B339" s="21" t="s">
        <v>666</v>
      </c>
      <c r="C339" s="22"/>
      <c r="D339" s="21"/>
      <c r="E339" s="22" t="s">
        <v>665</v>
      </c>
      <c r="F339" s="22" t="s">
        <v>45</v>
      </c>
      <c r="G339" s="21"/>
      <c r="H339" s="24"/>
      <c r="I339" s="24"/>
      <c r="J339" s="25"/>
      <c r="K339" s="25"/>
      <c r="L339" s="25"/>
      <c r="M339" s="25"/>
      <c r="N339" s="25"/>
      <c r="O339" s="25"/>
      <c r="P339" s="26"/>
      <c r="Q339" s="26"/>
      <c r="R339" s="27"/>
      <c r="S339" s="27"/>
      <c r="T339" s="27"/>
      <c r="U339" s="27"/>
      <c r="V339" s="27"/>
      <c r="W339" s="27"/>
      <c r="X339" s="26"/>
      <c r="Y339" s="26"/>
      <c r="Z339" s="28"/>
    </row>
    <row r="340" spans="2:26" x14ac:dyDescent="0.35">
      <c r="B340" s="21" t="s">
        <v>667</v>
      </c>
      <c r="C340" s="22"/>
      <c r="D340" s="21" t="s">
        <v>668</v>
      </c>
      <c r="E340" s="22" t="s">
        <v>669</v>
      </c>
      <c r="F340" s="22" t="s">
        <v>42</v>
      </c>
      <c r="G340" s="21" t="s">
        <v>43</v>
      </c>
      <c r="H340" s="24"/>
      <c r="I340" s="24"/>
      <c r="J340" s="25"/>
      <c r="K340" s="25"/>
      <c r="L340" s="25"/>
      <c r="M340" s="25"/>
      <c r="N340" s="25"/>
      <c r="O340" s="25"/>
      <c r="P340" s="26"/>
      <c r="Q340" s="26"/>
      <c r="R340" s="27"/>
      <c r="S340" s="27"/>
      <c r="T340" s="27"/>
      <c r="U340" s="27"/>
      <c r="V340" s="27"/>
      <c r="W340" s="27"/>
      <c r="X340" s="26"/>
      <c r="Y340" s="26"/>
      <c r="Z340" s="28"/>
    </row>
    <row r="341" spans="2:26" x14ac:dyDescent="0.35">
      <c r="B341" s="21" t="s">
        <v>670</v>
      </c>
      <c r="C341" s="22"/>
      <c r="D341" s="21"/>
      <c r="E341" s="22" t="s">
        <v>669</v>
      </c>
      <c r="F341" s="22" t="s">
        <v>45</v>
      </c>
      <c r="G341" s="21"/>
      <c r="H341" s="24"/>
      <c r="I341" s="24"/>
      <c r="J341" s="25"/>
      <c r="K341" s="25"/>
      <c r="L341" s="25"/>
      <c r="M341" s="25"/>
      <c r="N341" s="25"/>
      <c r="O341" s="25"/>
      <c r="P341" s="26"/>
      <c r="Q341" s="26"/>
      <c r="R341" s="27"/>
      <c r="S341" s="27"/>
      <c r="T341" s="27"/>
      <c r="U341" s="27"/>
      <c r="V341" s="27"/>
      <c r="W341" s="27"/>
      <c r="X341" s="26"/>
      <c r="Y341" s="26"/>
      <c r="Z341" s="28"/>
    </row>
    <row r="342" spans="2:26" x14ac:dyDescent="0.35">
      <c r="B342" s="21" t="s">
        <v>671</v>
      </c>
      <c r="C342" s="22" t="s">
        <v>672</v>
      </c>
      <c r="D342" s="21"/>
      <c r="E342" s="22" t="s">
        <v>673</v>
      </c>
      <c r="F342" s="22" t="s">
        <v>42</v>
      </c>
      <c r="G342" s="21" t="s">
        <v>43</v>
      </c>
      <c r="H342" s="24"/>
      <c r="I342" s="24"/>
      <c r="J342" s="25"/>
      <c r="K342" s="25"/>
      <c r="L342" s="25"/>
      <c r="M342" s="25"/>
      <c r="N342" s="25"/>
      <c r="O342" s="25"/>
      <c r="P342" s="26"/>
      <c r="Q342" s="26"/>
      <c r="R342" s="27"/>
      <c r="S342" s="27"/>
      <c r="T342" s="27"/>
      <c r="U342" s="27"/>
      <c r="V342" s="27"/>
      <c r="W342" s="27"/>
      <c r="X342" s="26"/>
      <c r="Y342" s="26"/>
      <c r="Z342" s="28"/>
    </row>
    <row r="343" spans="2:26" x14ac:dyDescent="0.35">
      <c r="B343" s="21" t="s">
        <v>674</v>
      </c>
      <c r="C343" s="22"/>
      <c r="D343" s="21"/>
      <c r="E343" s="22" t="s">
        <v>673</v>
      </c>
      <c r="F343" s="22" t="s">
        <v>45</v>
      </c>
      <c r="G343" s="21"/>
      <c r="H343" s="24"/>
      <c r="I343" s="24"/>
      <c r="J343" s="25"/>
      <c r="K343" s="25"/>
      <c r="L343" s="25"/>
      <c r="M343" s="25"/>
      <c r="N343" s="25"/>
      <c r="O343" s="25"/>
      <c r="P343" s="26"/>
      <c r="Q343" s="26"/>
      <c r="R343" s="27"/>
      <c r="S343" s="27"/>
      <c r="T343" s="27"/>
      <c r="U343" s="27"/>
      <c r="V343" s="27"/>
      <c r="W343" s="27"/>
      <c r="X343" s="26"/>
      <c r="Y343" s="26"/>
      <c r="Z343" s="28"/>
    </row>
    <row r="344" spans="2:26" x14ac:dyDescent="0.35">
      <c r="B344" s="21" t="s">
        <v>675</v>
      </c>
      <c r="C344" s="22"/>
      <c r="D344" s="21" t="s">
        <v>668</v>
      </c>
      <c r="E344" s="22" t="s">
        <v>676</v>
      </c>
      <c r="F344" s="22" t="s">
        <v>42</v>
      </c>
      <c r="G344" s="21" t="s">
        <v>43</v>
      </c>
      <c r="H344" s="24"/>
      <c r="I344" s="24"/>
      <c r="J344" s="25"/>
      <c r="K344" s="25"/>
      <c r="L344" s="25"/>
      <c r="M344" s="25"/>
      <c r="N344" s="25"/>
      <c r="O344" s="25"/>
      <c r="P344" s="26"/>
      <c r="Q344" s="26"/>
      <c r="R344" s="27"/>
      <c r="S344" s="27"/>
      <c r="T344" s="27"/>
      <c r="U344" s="27"/>
      <c r="V344" s="27"/>
      <c r="W344" s="27"/>
      <c r="X344" s="26"/>
      <c r="Y344" s="26"/>
      <c r="Z344" s="28"/>
    </row>
    <row r="345" spans="2:26" x14ac:dyDescent="0.35">
      <c r="B345" s="21" t="s">
        <v>677</v>
      </c>
      <c r="C345" s="22"/>
      <c r="D345" s="21"/>
      <c r="E345" s="22" t="s">
        <v>676</v>
      </c>
      <c r="F345" s="22" t="s">
        <v>45</v>
      </c>
      <c r="G345" s="21"/>
      <c r="H345" s="24"/>
      <c r="I345" s="24"/>
      <c r="J345" s="25"/>
      <c r="K345" s="25"/>
      <c r="L345" s="25"/>
      <c r="M345" s="25"/>
      <c r="N345" s="25"/>
      <c r="O345" s="25"/>
      <c r="P345" s="26"/>
      <c r="Q345" s="26"/>
      <c r="R345" s="27"/>
      <c r="S345" s="27"/>
      <c r="T345" s="27"/>
      <c r="U345" s="27"/>
      <c r="V345" s="27"/>
      <c r="W345" s="27"/>
      <c r="X345" s="26"/>
      <c r="Y345" s="26"/>
      <c r="Z345" s="28"/>
    </row>
    <row r="346" spans="2:26" x14ac:dyDescent="0.35">
      <c r="B346" s="21" t="s">
        <v>678</v>
      </c>
      <c r="C346" s="22">
        <v>390</v>
      </c>
      <c r="D346" s="21" t="s">
        <v>679</v>
      </c>
      <c r="E346" s="22" t="s">
        <v>680</v>
      </c>
      <c r="F346" s="22" t="s">
        <v>42</v>
      </c>
      <c r="G346" s="21" t="s">
        <v>43</v>
      </c>
      <c r="H346" s="24"/>
      <c r="I346" s="24"/>
      <c r="J346" s="25"/>
      <c r="K346" s="25"/>
      <c r="L346" s="25"/>
      <c r="M346" s="25"/>
      <c r="N346" s="25"/>
      <c r="O346" s="25"/>
      <c r="P346" s="26"/>
      <c r="Q346" s="26"/>
      <c r="R346" s="27"/>
      <c r="S346" s="27"/>
      <c r="T346" s="27"/>
      <c r="U346" s="27"/>
      <c r="V346" s="27"/>
      <c r="W346" s="27"/>
      <c r="X346" s="26"/>
      <c r="Y346" s="26"/>
      <c r="Z346" s="28"/>
    </row>
    <row r="347" spans="2:26" x14ac:dyDescent="0.35">
      <c r="B347" s="21" t="s">
        <v>681</v>
      </c>
      <c r="C347" s="22"/>
      <c r="D347" s="21"/>
      <c r="E347" s="22" t="s">
        <v>680</v>
      </c>
      <c r="F347" s="22" t="s">
        <v>45</v>
      </c>
      <c r="G347" s="21"/>
      <c r="H347" s="24"/>
      <c r="I347" s="24"/>
      <c r="J347" s="25"/>
      <c r="K347" s="25"/>
      <c r="L347" s="25"/>
      <c r="M347" s="25"/>
      <c r="N347" s="25"/>
      <c r="O347" s="25"/>
      <c r="P347" s="26"/>
      <c r="Q347" s="26"/>
      <c r="R347" s="27"/>
      <c r="S347" s="27"/>
      <c r="T347" s="27"/>
      <c r="U347" s="27"/>
      <c r="V347" s="27"/>
      <c r="W347" s="27"/>
      <c r="X347" s="26"/>
      <c r="Y347" s="26"/>
      <c r="Z347" s="28"/>
    </row>
    <row r="348" spans="2:26" ht="29" x14ac:dyDescent="0.35">
      <c r="B348" s="21" t="s">
        <v>682</v>
      </c>
      <c r="C348" s="22" t="s">
        <v>683</v>
      </c>
      <c r="D348" s="45" t="s">
        <v>684</v>
      </c>
      <c r="E348" s="22" t="s">
        <v>685</v>
      </c>
      <c r="F348" s="22" t="s">
        <v>42</v>
      </c>
      <c r="G348" s="21" t="s">
        <v>43</v>
      </c>
      <c r="H348" s="24"/>
      <c r="I348" s="24"/>
      <c r="J348" s="25"/>
      <c r="K348" s="25"/>
      <c r="L348" s="25"/>
      <c r="M348" s="25"/>
      <c r="N348" s="25"/>
      <c r="O348" s="25"/>
      <c r="P348" s="26"/>
      <c r="Q348" s="26"/>
      <c r="R348" s="27"/>
      <c r="S348" s="27"/>
      <c r="T348" s="27"/>
      <c r="U348" s="27"/>
      <c r="V348" s="27"/>
      <c r="W348" s="27"/>
      <c r="X348" s="26"/>
      <c r="Y348" s="26"/>
      <c r="Z348" s="28"/>
    </row>
    <row r="349" spans="2:26" x14ac:dyDescent="0.35">
      <c r="B349" s="21" t="s">
        <v>686</v>
      </c>
      <c r="C349" s="22"/>
      <c r="D349" s="21"/>
      <c r="E349" s="22" t="s">
        <v>685</v>
      </c>
      <c r="F349" s="22" t="s">
        <v>45</v>
      </c>
      <c r="G349" s="21"/>
      <c r="H349" s="24"/>
      <c r="I349" s="24"/>
      <c r="J349" s="25"/>
      <c r="K349" s="25"/>
      <c r="L349" s="25"/>
      <c r="M349" s="25"/>
      <c r="N349" s="25"/>
      <c r="O349" s="25"/>
      <c r="P349" s="26"/>
      <c r="Q349" s="26"/>
      <c r="R349" s="27"/>
      <c r="S349" s="27"/>
      <c r="T349" s="27"/>
      <c r="U349" s="27"/>
      <c r="V349" s="27"/>
      <c r="W349" s="27"/>
      <c r="X349" s="26"/>
      <c r="Y349" s="26"/>
      <c r="Z349" s="28"/>
    </row>
    <row r="350" spans="2:26" x14ac:dyDescent="0.35">
      <c r="B350" s="21" t="s">
        <v>687</v>
      </c>
      <c r="C350" s="22"/>
      <c r="D350" s="21"/>
      <c r="E350" s="22" t="s">
        <v>688</v>
      </c>
      <c r="F350" s="22"/>
      <c r="G350" s="21" t="s">
        <v>155</v>
      </c>
      <c r="H350" s="24"/>
      <c r="I350" s="24"/>
      <c r="J350" s="25"/>
      <c r="K350" s="25"/>
      <c r="L350" s="25"/>
      <c r="M350" s="25"/>
      <c r="N350" s="25"/>
      <c r="O350" s="25"/>
      <c r="P350" s="26"/>
      <c r="Q350" s="26"/>
      <c r="R350" s="27"/>
      <c r="S350" s="27"/>
      <c r="T350" s="27"/>
      <c r="U350" s="27"/>
      <c r="V350" s="27"/>
      <c r="W350" s="27"/>
      <c r="X350" s="26"/>
      <c r="Y350" s="26"/>
      <c r="Z350" s="28"/>
    </row>
    <row r="351" spans="2:26" x14ac:dyDescent="0.35">
      <c r="B351" s="21" t="s">
        <v>689</v>
      </c>
      <c r="C351" s="22"/>
      <c r="D351" s="21"/>
      <c r="E351" s="22" t="s">
        <v>690</v>
      </c>
      <c r="F351" s="22"/>
      <c r="G351" s="21" t="s">
        <v>155</v>
      </c>
      <c r="H351" s="24"/>
      <c r="I351" s="24"/>
      <c r="J351" s="25"/>
      <c r="K351" s="25"/>
      <c r="L351" s="25"/>
      <c r="M351" s="25"/>
      <c r="N351" s="25"/>
      <c r="O351" s="25"/>
      <c r="P351" s="26"/>
      <c r="Q351" s="26"/>
      <c r="R351" s="27"/>
      <c r="S351" s="27"/>
      <c r="T351" s="27"/>
      <c r="U351" s="27"/>
      <c r="V351" s="27"/>
      <c r="W351" s="27"/>
      <c r="X351" s="26"/>
      <c r="Y351" s="26"/>
      <c r="Z351" s="28"/>
    </row>
    <row r="352" spans="2:26" x14ac:dyDescent="0.35">
      <c r="B352" s="21" t="s">
        <v>691</v>
      </c>
      <c r="C352" s="22"/>
      <c r="D352" s="21" t="s">
        <v>692</v>
      </c>
      <c r="E352" s="22" t="s">
        <v>693</v>
      </c>
      <c r="F352" s="22"/>
      <c r="G352" s="21" t="s">
        <v>155</v>
      </c>
      <c r="H352" s="24"/>
      <c r="I352" s="24"/>
      <c r="J352" s="25"/>
      <c r="K352" s="25"/>
      <c r="L352" s="25"/>
      <c r="M352" s="25"/>
      <c r="N352" s="25"/>
      <c r="O352" s="25"/>
      <c r="P352" s="26"/>
      <c r="Q352" s="26"/>
      <c r="R352" s="27"/>
      <c r="S352" s="27"/>
      <c r="T352" s="27"/>
      <c r="U352" s="27"/>
      <c r="V352" s="27"/>
      <c r="W352" s="27"/>
      <c r="X352" s="26"/>
      <c r="Y352" s="26"/>
      <c r="Z352" s="28"/>
    </row>
    <row r="353" spans="2:26" x14ac:dyDescent="0.35">
      <c r="B353" s="21" t="s">
        <v>694</v>
      </c>
      <c r="C353" s="22"/>
      <c r="D353" s="21" t="s">
        <v>482</v>
      </c>
      <c r="E353" s="22" t="s">
        <v>695</v>
      </c>
      <c r="F353" s="22"/>
      <c r="G353" s="21" t="s">
        <v>155</v>
      </c>
      <c r="H353" s="24"/>
      <c r="I353" s="24"/>
      <c r="J353" s="25"/>
      <c r="K353" s="25"/>
      <c r="L353" s="25"/>
      <c r="M353" s="25"/>
      <c r="N353" s="25"/>
      <c r="O353" s="25"/>
      <c r="P353" s="26"/>
      <c r="Q353" s="26"/>
      <c r="R353" s="27"/>
      <c r="S353" s="27"/>
      <c r="T353" s="27"/>
      <c r="U353" s="27"/>
      <c r="V353" s="27"/>
      <c r="W353" s="27"/>
      <c r="X353" s="26"/>
      <c r="Y353" s="26"/>
      <c r="Z353" s="28"/>
    </row>
    <row r="354" spans="2:26" x14ac:dyDescent="0.35">
      <c r="B354" s="21" t="s">
        <v>696</v>
      </c>
      <c r="C354" s="22"/>
      <c r="D354" s="21"/>
      <c r="E354" s="22" t="s">
        <v>697</v>
      </c>
      <c r="F354" s="22"/>
      <c r="G354" s="21" t="s">
        <v>155</v>
      </c>
      <c r="H354" s="24"/>
      <c r="I354" s="24"/>
      <c r="J354" s="25"/>
      <c r="K354" s="25"/>
      <c r="L354" s="25"/>
      <c r="M354" s="25"/>
      <c r="N354" s="25"/>
      <c r="O354" s="25"/>
      <c r="P354" s="26"/>
      <c r="Q354" s="26"/>
      <c r="R354" s="27"/>
      <c r="S354" s="27"/>
      <c r="T354" s="27"/>
      <c r="U354" s="27"/>
      <c r="V354" s="27"/>
      <c r="W354" s="27"/>
      <c r="X354" s="26"/>
      <c r="Y354" s="26"/>
      <c r="Z354" s="28"/>
    </row>
    <row r="355" spans="2:26" x14ac:dyDescent="0.35">
      <c r="B355" s="21" t="s">
        <v>698</v>
      </c>
      <c r="C355" s="22"/>
      <c r="D355" s="21"/>
      <c r="E355" s="22" t="s">
        <v>699</v>
      </c>
      <c r="F355" s="22"/>
      <c r="G355" s="21" t="s">
        <v>43</v>
      </c>
      <c r="H355" s="24"/>
      <c r="I355" s="24"/>
      <c r="J355" s="25"/>
      <c r="K355" s="25"/>
      <c r="L355" s="25"/>
      <c r="M355" s="25"/>
      <c r="N355" s="25"/>
      <c r="O355" s="25"/>
      <c r="P355" s="26"/>
      <c r="Q355" s="26"/>
      <c r="R355" s="27"/>
      <c r="S355" s="27"/>
      <c r="T355" s="27"/>
      <c r="U355" s="27"/>
      <c r="V355" s="27"/>
      <c r="W355" s="27"/>
      <c r="X355" s="26"/>
      <c r="Y355" s="26"/>
      <c r="Z355" s="28"/>
    </row>
    <row r="356" spans="2:26" x14ac:dyDescent="0.35">
      <c r="B356" s="21" t="s">
        <v>700</v>
      </c>
      <c r="C356" s="22"/>
      <c r="D356" s="46">
        <v>5.1100000000000003</v>
      </c>
      <c r="E356" s="22" t="s">
        <v>701</v>
      </c>
      <c r="F356" s="22"/>
      <c r="G356" s="21" t="s">
        <v>43</v>
      </c>
      <c r="H356" s="24"/>
      <c r="I356" s="24"/>
      <c r="J356" s="25"/>
      <c r="K356" s="25"/>
      <c r="L356" s="25"/>
      <c r="M356" s="25"/>
      <c r="N356" s="25"/>
      <c r="O356" s="25"/>
      <c r="P356" s="26"/>
      <c r="Q356" s="26"/>
      <c r="R356" s="27"/>
      <c r="S356" s="27"/>
      <c r="T356" s="27"/>
      <c r="U356" s="27"/>
      <c r="V356" s="27"/>
      <c r="W356" s="27"/>
      <c r="X356" s="26"/>
      <c r="Y356" s="26"/>
      <c r="Z356" s="28"/>
    </row>
    <row r="357" spans="2:26" x14ac:dyDescent="0.35">
      <c r="B357" s="21" t="s">
        <v>702</v>
      </c>
      <c r="C357" s="22"/>
      <c r="D357" s="21"/>
      <c r="E357" s="22" t="s">
        <v>703</v>
      </c>
      <c r="F357" s="22"/>
      <c r="G357" s="21" t="s">
        <v>155</v>
      </c>
      <c r="H357" s="24"/>
      <c r="I357" s="24"/>
      <c r="J357" s="25"/>
      <c r="K357" s="25"/>
      <c r="L357" s="25"/>
      <c r="M357" s="25"/>
      <c r="N357" s="25"/>
      <c r="O357" s="25"/>
      <c r="P357" s="26"/>
      <c r="Q357" s="26"/>
      <c r="R357" s="27"/>
      <c r="S357" s="27"/>
      <c r="T357" s="27"/>
      <c r="U357" s="27"/>
      <c r="V357" s="27"/>
      <c r="W357" s="27"/>
      <c r="X357" s="26"/>
      <c r="Y357" s="26"/>
      <c r="Z357" s="28"/>
    </row>
    <row r="358" spans="2:26" ht="29" x14ac:dyDescent="0.35">
      <c r="B358" s="21" t="s">
        <v>704</v>
      </c>
      <c r="C358" s="22" t="s">
        <v>705</v>
      </c>
      <c r="D358" s="21" t="s">
        <v>706</v>
      </c>
      <c r="E358" s="47" t="s">
        <v>707</v>
      </c>
      <c r="F358" s="22" t="s">
        <v>42</v>
      </c>
      <c r="G358" s="21" t="s">
        <v>155</v>
      </c>
      <c r="H358" s="24" t="s">
        <v>706</v>
      </c>
      <c r="I358" s="24" t="s">
        <v>708</v>
      </c>
      <c r="J358" s="25" t="str">
        <f>H358</f>
        <v>S-40/DB</v>
      </c>
      <c r="K358" s="25" t="str">
        <f>E358</f>
        <v>Hat, Oklahoma Highway Patrol Straw Campaign Hat, Double Brim, Montana Peak, Dark Brown or Navy Blue</v>
      </c>
      <c r="L358" s="25" t="s">
        <v>155</v>
      </c>
      <c r="M358" s="25">
        <v>1</v>
      </c>
      <c r="N358" s="25">
        <v>122</v>
      </c>
      <c r="O358" s="25">
        <v>94.99</v>
      </c>
      <c r="P358" s="26"/>
      <c r="Q358" s="26"/>
      <c r="R358" s="27"/>
      <c r="S358" s="27"/>
      <c r="T358" s="27"/>
      <c r="U358" s="27"/>
      <c r="V358" s="27"/>
      <c r="W358" s="27"/>
      <c r="X358" s="26"/>
      <c r="Y358" s="26"/>
      <c r="Z358" s="28"/>
    </row>
    <row r="359" spans="2:26" ht="29" x14ac:dyDescent="0.35">
      <c r="B359" s="21" t="s">
        <v>126</v>
      </c>
      <c r="C359" s="22"/>
      <c r="D359" s="21"/>
      <c r="E359" s="47" t="s">
        <v>707</v>
      </c>
      <c r="F359" s="22" t="s">
        <v>45</v>
      </c>
      <c r="G359" s="21"/>
      <c r="H359" s="24"/>
      <c r="I359" s="24"/>
      <c r="J359" s="25"/>
      <c r="K359" s="25"/>
      <c r="L359" s="25"/>
      <c r="M359" s="25"/>
      <c r="N359" s="25"/>
      <c r="O359" s="25"/>
      <c r="P359" s="26"/>
      <c r="Q359" s="26"/>
      <c r="R359" s="27"/>
      <c r="S359" s="27"/>
      <c r="T359" s="27"/>
      <c r="U359" s="27"/>
      <c r="V359" s="27"/>
      <c r="W359" s="27"/>
      <c r="X359" s="26"/>
      <c r="Y359" s="26"/>
      <c r="Z359" s="28"/>
    </row>
    <row r="360" spans="2:26" ht="29" x14ac:dyDescent="0.35">
      <c r="B360" s="21" t="s">
        <v>709</v>
      </c>
      <c r="C360" s="22" t="s">
        <v>710</v>
      </c>
      <c r="D360" s="21" t="s">
        <v>711</v>
      </c>
      <c r="E360" s="47" t="s">
        <v>712</v>
      </c>
      <c r="F360" s="22" t="s">
        <v>42</v>
      </c>
      <c r="G360" s="21" t="s">
        <v>155</v>
      </c>
      <c r="H360" s="24" t="s">
        <v>711</v>
      </c>
      <c r="I360" s="24" t="str">
        <f>I358</f>
        <v>Stratton</v>
      </c>
      <c r="J360" s="25" t="str">
        <f>H360</f>
        <v>F-40</v>
      </c>
      <c r="K360" s="25" t="str">
        <f>E360</f>
        <v>Hat, Oklahoma Highway Patrol Felt Campaign Hat, Montana Peak, Dark Brown or Navy Blue</v>
      </c>
      <c r="L360" s="25" t="s">
        <v>155</v>
      </c>
      <c r="M360" s="25">
        <v>1</v>
      </c>
      <c r="N360" s="25">
        <v>175</v>
      </c>
      <c r="O360" s="25">
        <v>137.99</v>
      </c>
      <c r="P360" s="26"/>
      <c r="Q360" s="26"/>
      <c r="R360" s="27"/>
      <c r="S360" s="27"/>
      <c r="T360" s="27"/>
      <c r="U360" s="27"/>
      <c r="V360" s="27"/>
      <c r="W360" s="27"/>
      <c r="X360" s="26"/>
      <c r="Y360" s="26"/>
      <c r="Z360" s="28"/>
    </row>
    <row r="361" spans="2:26" ht="29" x14ac:dyDescent="0.35">
      <c r="B361" s="21" t="s">
        <v>713</v>
      </c>
      <c r="C361" s="22"/>
      <c r="D361" s="21"/>
      <c r="E361" s="47" t="s">
        <v>712</v>
      </c>
      <c r="F361" s="22" t="s">
        <v>45</v>
      </c>
      <c r="G361" s="21"/>
      <c r="H361" s="24"/>
      <c r="I361" s="24"/>
      <c r="J361" s="25"/>
      <c r="K361" s="25"/>
      <c r="L361" s="25"/>
      <c r="M361" s="25"/>
      <c r="N361" s="25"/>
      <c r="O361" s="25"/>
      <c r="P361" s="26"/>
      <c r="Q361" s="26"/>
      <c r="R361" s="27"/>
      <c r="S361" s="27"/>
      <c r="T361" s="27"/>
      <c r="U361" s="27"/>
      <c r="V361" s="27"/>
      <c r="W361" s="27"/>
      <c r="X361" s="26"/>
      <c r="Y361" s="26"/>
      <c r="Z361" s="28"/>
    </row>
    <row r="362" spans="2:26" x14ac:dyDescent="0.35">
      <c r="B362" s="21" t="s">
        <v>714</v>
      </c>
      <c r="C362" s="22">
        <v>5</v>
      </c>
      <c r="D362" s="21"/>
      <c r="E362" s="22" t="s">
        <v>715</v>
      </c>
      <c r="F362" s="22" t="s">
        <v>42</v>
      </c>
      <c r="G362" s="21" t="s">
        <v>155</v>
      </c>
      <c r="H362" s="24"/>
      <c r="I362" s="24"/>
      <c r="J362" s="25"/>
      <c r="K362" s="25"/>
      <c r="L362" s="25"/>
      <c r="M362" s="25"/>
      <c r="N362" s="25"/>
      <c r="O362" s="25"/>
      <c r="P362" s="26"/>
      <c r="Q362" s="26"/>
      <c r="R362" s="27"/>
      <c r="S362" s="27"/>
      <c r="T362" s="27"/>
      <c r="U362" s="27"/>
      <c r="V362" s="27"/>
      <c r="W362" s="27"/>
      <c r="X362" s="26"/>
      <c r="Y362" s="26"/>
      <c r="Z362" s="28"/>
    </row>
    <row r="363" spans="2:26" x14ac:dyDescent="0.35">
      <c r="B363" s="21" t="s">
        <v>716</v>
      </c>
      <c r="C363" s="22"/>
      <c r="D363" s="21"/>
      <c r="E363" s="22" t="s">
        <v>715</v>
      </c>
      <c r="F363" s="22" t="s">
        <v>45</v>
      </c>
      <c r="G363" s="21"/>
      <c r="H363" s="24"/>
      <c r="I363" s="24"/>
      <c r="J363" s="25"/>
      <c r="K363" s="25"/>
      <c r="L363" s="25"/>
      <c r="M363" s="25"/>
      <c r="N363" s="25"/>
      <c r="O363" s="25"/>
      <c r="P363" s="26"/>
      <c r="Q363" s="26"/>
      <c r="R363" s="27"/>
      <c r="S363" s="27"/>
      <c r="T363" s="27"/>
      <c r="U363" s="27"/>
      <c r="V363" s="27"/>
      <c r="W363" s="27"/>
      <c r="X363" s="26"/>
      <c r="Y363" s="26"/>
      <c r="Z363" s="28"/>
    </row>
    <row r="364" spans="2:26" x14ac:dyDescent="0.35">
      <c r="B364" s="21" t="s">
        <v>717</v>
      </c>
      <c r="C364" s="22">
        <v>6.9</v>
      </c>
      <c r="D364" s="21"/>
      <c r="E364" s="22" t="s">
        <v>718</v>
      </c>
      <c r="F364" s="22"/>
      <c r="G364" s="21" t="s">
        <v>155</v>
      </c>
      <c r="H364" s="24"/>
      <c r="I364" s="24"/>
      <c r="J364" s="25"/>
      <c r="K364" s="25"/>
      <c r="L364" s="25"/>
      <c r="M364" s="25"/>
      <c r="N364" s="25"/>
      <c r="O364" s="25"/>
      <c r="P364" s="26"/>
      <c r="Q364" s="26"/>
      <c r="R364" s="27"/>
      <c r="S364" s="27"/>
      <c r="T364" s="27"/>
      <c r="U364" s="27"/>
      <c r="V364" s="27"/>
      <c r="W364" s="27"/>
      <c r="X364" s="26"/>
      <c r="Y364" s="26"/>
      <c r="Z364" s="28"/>
    </row>
    <row r="365" spans="2:26" x14ac:dyDescent="0.35">
      <c r="B365" s="21" t="s">
        <v>719</v>
      </c>
      <c r="C365" s="22"/>
      <c r="D365" s="21"/>
      <c r="E365" s="22" t="s">
        <v>720</v>
      </c>
      <c r="F365" s="22"/>
      <c r="G365" s="21" t="s">
        <v>155</v>
      </c>
      <c r="H365" s="24"/>
      <c r="I365" s="24"/>
      <c r="J365" s="25"/>
      <c r="K365" s="25"/>
      <c r="L365" s="25"/>
      <c r="M365" s="25"/>
      <c r="N365" s="25"/>
      <c r="O365" s="25"/>
      <c r="P365" s="26"/>
      <c r="Q365" s="26"/>
      <c r="R365" s="27"/>
      <c r="S365" s="27"/>
      <c r="T365" s="27"/>
      <c r="U365" s="27"/>
      <c r="V365" s="27"/>
      <c r="W365" s="27"/>
      <c r="X365" s="26"/>
      <c r="Y365" s="26"/>
      <c r="Z365" s="28"/>
    </row>
    <row r="366" spans="2:26" x14ac:dyDescent="0.35">
      <c r="B366" s="21" t="s">
        <v>721</v>
      </c>
      <c r="C366" s="22"/>
      <c r="D366" s="21" t="s">
        <v>722</v>
      </c>
      <c r="E366" s="22" t="s">
        <v>723</v>
      </c>
      <c r="F366" s="22" t="s">
        <v>42</v>
      </c>
      <c r="G366" s="21" t="s">
        <v>155</v>
      </c>
      <c r="H366" s="24"/>
      <c r="I366" s="24"/>
      <c r="J366" s="25"/>
      <c r="K366" s="25"/>
      <c r="L366" s="25"/>
      <c r="M366" s="25"/>
      <c r="N366" s="25"/>
      <c r="O366" s="25"/>
      <c r="P366" s="26"/>
      <c r="Q366" s="26"/>
      <c r="R366" s="27"/>
      <c r="S366" s="27"/>
      <c r="T366" s="27"/>
      <c r="U366" s="27"/>
      <c r="V366" s="27"/>
      <c r="W366" s="27"/>
      <c r="X366" s="26"/>
      <c r="Y366" s="26"/>
      <c r="Z366" s="28"/>
    </row>
    <row r="367" spans="2:26" x14ac:dyDescent="0.35">
      <c r="B367" s="21" t="s">
        <v>724</v>
      </c>
      <c r="C367" s="22"/>
      <c r="D367" s="21"/>
      <c r="E367" s="22" t="s">
        <v>723</v>
      </c>
      <c r="F367" s="22" t="s">
        <v>45</v>
      </c>
      <c r="G367" s="21"/>
      <c r="H367" s="24"/>
      <c r="I367" s="24"/>
      <c r="J367" s="25"/>
      <c r="K367" s="25"/>
      <c r="L367" s="25"/>
      <c r="M367" s="25"/>
      <c r="N367" s="25"/>
      <c r="O367" s="25"/>
      <c r="P367" s="26"/>
      <c r="Q367" s="26"/>
      <c r="R367" s="27"/>
      <c r="S367" s="27"/>
      <c r="T367" s="27"/>
      <c r="U367" s="27"/>
      <c r="V367" s="27"/>
      <c r="W367" s="27"/>
      <c r="X367" s="26"/>
      <c r="Y367" s="26"/>
      <c r="Z367" s="28"/>
    </row>
    <row r="368" spans="2:26" x14ac:dyDescent="0.35">
      <c r="B368" s="21" t="s">
        <v>725</v>
      </c>
      <c r="C368" s="22" t="s">
        <v>726</v>
      </c>
      <c r="D368" s="21" t="s">
        <v>727</v>
      </c>
      <c r="E368" s="22" t="s">
        <v>728</v>
      </c>
      <c r="F368" s="22" t="s">
        <v>42</v>
      </c>
      <c r="G368" s="21" t="s">
        <v>155</v>
      </c>
      <c r="H368" s="24"/>
      <c r="I368" s="24"/>
      <c r="J368" s="25"/>
      <c r="K368" s="25"/>
      <c r="L368" s="25"/>
      <c r="M368" s="25"/>
      <c r="N368" s="25"/>
      <c r="O368" s="25"/>
      <c r="P368" s="26"/>
      <c r="Q368" s="26"/>
      <c r="R368" s="27"/>
      <c r="S368" s="27"/>
      <c r="T368" s="27"/>
      <c r="U368" s="27"/>
      <c r="V368" s="27"/>
      <c r="W368" s="27"/>
      <c r="X368" s="26"/>
      <c r="Y368" s="26"/>
      <c r="Z368" s="28"/>
    </row>
    <row r="369" spans="2:26" x14ac:dyDescent="0.35">
      <c r="B369" s="21" t="s">
        <v>729</v>
      </c>
      <c r="C369" s="22"/>
      <c r="D369" s="21"/>
      <c r="E369" s="22" t="s">
        <v>728</v>
      </c>
      <c r="F369" s="22" t="s">
        <v>45</v>
      </c>
      <c r="G369" s="21"/>
      <c r="H369" s="24"/>
      <c r="I369" s="24"/>
      <c r="J369" s="25"/>
      <c r="K369" s="25"/>
      <c r="L369" s="25"/>
      <c r="M369" s="25"/>
      <c r="N369" s="25"/>
      <c r="O369" s="25"/>
      <c r="P369" s="26"/>
      <c r="Q369" s="26"/>
      <c r="R369" s="27"/>
      <c r="S369" s="27"/>
      <c r="T369" s="27"/>
      <c r="U369" s="27"/>
      <c r="V369" s="27"/>
      <c r="W369" s="27"/>
      <c r="X369" s="26"/>
      <c r="Y369" s="26"/>
      <c r="Z369" s="28"/>
    </row>
    <row r="370" spans="2:26" x14ac:dyDescent="0.35">
      <c r="B370" s="21" t="s">
        <v>730</v>
      </c>
      <c r="C370" s="22">
        <v>99306</v>
      </c>
      <c r="D370" s="21" t="s">
        <v>731</v>
      </c>
      <c r="E370" s="22" t="s">
        <v>728</v>
      </c>
      <c r="F370" s="22" t="s">
        <v>42</v>
      </c>
      <c r="G370" s="21" t="s">
        <v>155</v>
      </c>
      <c r="H370" s="24"/>
      <c r="I370" s="24"/>
      <c r="J370" s="25"/>
      <c r="K370" s="25"/>
      <c r="L370" s="25"/>
      <c r="M370" s="25"/>
      <c r="N370" s="25"/>
      <c r="O370" s="25"/>
      <c r="P370" s="26"/>
      <c r="Q370" s="26"/>
      <c r="R370" s="27"/>
      <c r="S370" s="27"/>
      <c r="T370" s="27"/>
      <c r="U370" s="27"/>
      <c r="V370" s="27"/>
      <c r="W370" s="27"/>
      <c r="X370" s="26"/>
      <c r="Y370" s="26"/>
      <c r="Z370" s="28"/>
    </row>
    <row r="371" spans="2:26" x14ac:dyDescent="0.35">
      <c r="B371" s="21" t="s">
        <v>732</v>
      </c>
      <c r="C371" s="22"/>
      <c r="D371" s="21"/>
      <c r="E371" s="22" t="s">
        <v>728</v>
      </c>
      <c r="F371" s="22" t="s">
        <v>45</v>
      </c>
      <c r="G371" s="21"/>
      <c r="H371" s="24"/>
      <c r="I371" s="24"/>
      <c r="J371" s="25"/>
      <c r="K371" s="25"/>
      <c r="L371" s="25"/>
      <c r="M371" s="25"/>
      <c r="N371" s="25"/>
      <c r="O371" s="25"/>
      <c r="P371" s="26"/>
      <c r="Q371" s="26"/>
      <c r="R371" s="27"/>
      <c r="S371" s="27"/>
      <c r="T371" s="27"/>
      <c r="U371" s="27"/>
      <c r="V371" s="27"/>
      <c r="W371" s="27"/>
      <c r="X371" s="26"/>
      <c r="Y371" s="26"/>
      <c r="Z371" s="28"/>
    </row>
    <row r="372" spans="2:26" x14ac:dyDescent="0.35">
      <c r="B372" s="21" t="s">
        <v>733</v>
      </c>
      <c r="C372" s="22"/>
      <c r="D372" s="21"/>
      <c r="E372" s="22" t="s">
        <v>734</v>
      </c>
      <c r="F372" s="22"/>
      <c r="G372" s="21" t="s">
        <v>735</v>
      </c>
      <c r="H372" s="24"/>
      <c r="I372" s="24"/>
      <c r="J372" s="25"/>
      <c r="K372" s="25"/>
      <c r="L372" s="25"/>
      <c r="M372" s="25"/>
      <c r="N372" s="25"/>
      <c r="O372" s="25"/>
      <c r="P372" s="26"/>
      <c r="Q372" s="26"/>
      <c r="R372" s="27"/>
      <c r="S372" s="27"/>
      <c r="T372" s="27"/>
      <c r="U372" s="27"/>
      <c r="V372" s="27"/>
      <c r="W372" s="27"/>
      <c r="X372" s="26"/>
      <c r="Y372" s="26"/>
      <c r="Z372" s="28"/>
    </row>
    <row r="373" spans="2:26" x14ac:dyDescent="0.35">
      <c r="B373" s="21" t="s">
        <v>736</v>
      </c>
      <c r="C373" s="22"/>
      <c r="D373" s="21"/>
      <c r="E373" s="22" t="s">
        <v>737</v>
      </c>
      <c r="F373" s="22"/>
      <c r="G373" s="21" t="s">
        <v>735</v>
      </c>
      <c r="H373" s="24"/>
      <c r="I373" s="24"/>
      <c r="J373" s="25"/>
      <c r="K373" s="25"/>
      <c r="L373" s="25"/>
      <c r="M373" s="25"/>
      <c r="N373" s="25"/>
      <c r="O373" s="25"/>
      <c r="P373" s="26"/>
      <c r="Q373" s="26"/>
      <c r="R373" s="27"/>
      <c r="S373" s="27"/>
      <c r="T373" s="27"/>
      <c r="U373" s="27"/>
      <c r="V373" s="27"/>
      <c r="W373" s="27"/>
      <c r="X373" s="26"/>
      <c r="Y373" s="26"/>
      <c r="Z373" s="28"/>
    </row>
    <row r="374" spans="2:26" ht="29" x14ac:dyDescent="0.35">
      <c r="B374" s="21" t="s">
        <v>738</v>
      </c>
      <c r="C374" s="22" t="s">
        <v>739</v>
      </c>
      <c r="D374" s="21" t="s">
        <v>342</v>
      </c>
      <c r="E374" s="47" t="s">
        <v>740</v>
      </c>
      <c r="F374" s="22" t="s">
        <v>42</v>
      </c>
      <c r="G374" s="21" t="s">
        <v>155</v>
      </c>
      <c r="H374" s="24"/>
      <c r="I374" s="24"/>
      <c r="J374" s="25"/>
      <c r="K374" s="25"/>
      <c r="L374" s="25"/>
      <c r="M374" s="25"/>
      <c r="N374" s="25"/>
      <c r="O374" s="25"/>
      <c r="P374" s="26"/>
      <c r="Q374" s="26"/>
      <c r="R374" s="27"/>
      <c r="S374" s="27"/>
      <c r="T374" s="27"/>
      <c r="U374" s="27"/>
      <c r="V374" s="27"/>
      <c r="W374" s="27"/>
      <c r="X374" s="26"/>
      <c r="Y374" s="26"/>
      <c r="Z374" s="28"/>
    </row>
    <row r="375" spans="2:26" ht="29" x14ac:dyDescent="0.35">
      <c r="B375" s="21" t="s">
        <v>741</v>
      </c>
      <c r="C375" s="22"/>
      <c r="D375" s="21"/>
      <c r="E375" s="47" t="s">
        <v>740</v>
      </c>
      <c r="F375" s="22" t="s">
        <v>45</v>
      </c>
      <c r="G375" s="21"/>
      <c r="H375" s="24"/>
      <c r="I375" s="24"/>
      <c r="J375" s="25"/>
      <c r="K375" s="25"/>
      <c r="L375" s="25"/>
      <c r="M375" s="25"/>
      <c r="N375" s="25"/>
      <c r="O375" s="25"/>
      <c r="P375" s="26"/>
      <c r="Q375" s="26"/>
      <c r="R375" s="27"/>
      <c r="S375" s="27"/>
      <c r="T375" s="27"/>
      <c r="U375" s="27"/>
      <c r="V375" s="27"/>
      <c r="W375" s="27"/>
      <c r="X375" s="26"/>
      <c r="Y375" s="26"/>
      <c r="Z375" s="28"/>
    </row>
    <row r="376" spans="2:26" ht="29" x14ac:dyDescent="0.35">
      <c r="B376" s="21" t="s">
        <v>742</v>
      </c>
      <c r="C376" s="22" t="s">
        <v>743</v>
      </c>
      <c r="D376" s="21" t="s">
        <v>431</v>
      </c>
      <c r="E376" s="47" t="s">
        <v>744</v>
      </c>
      <c r="F376" s="22" t="s">
        <v>42</v>
      </c>
      <c r="G376" s="21" t="s">
        <v>43</v>
      </c>
      <c r="H376" s="24"/>
      <c r="I376" s="24"/>
      <c r="J376" s="25"/>
      <c r="K376" s="25"/>
      <c r="L376" s="25"/>
      <c r="M376" s="25"/>
      <c r="N376" s="25"/>
      <c r="O376" s="25"/>
      <c r="P376" s="26"/>
      <c r="Q376" s="26"/>
      <c r="R376" s="27"/>
      <c r="S376" s="27"/>
      <c r="T376" s="27"/>
      <c r="U376" s="27"/>
      <c r="V376" s="27"/>
      <c r="W376" s="27"/>
      <c r="X376" s="26"/>
      <c r="Y376" s="26"/>
      <c r="Z376" s="28"/>
    </row>
    <row r="377" spans="2:26" ht="29" x14ac:dyDescent="0.35">
      <c r="B377" s="21" t="s">
        <v>745</v>
      </c>
      <c r="C377" s="22"/>
      <c r="D377" s="21"/>
      <c r="E377" s="47" t="s">
        <v>744</v>
      </c>
      <c r="F377" s="22" t="s">
        <v>45</v>
      </c>
      <c r="G377" s="21"/>
      <c r="H377" s="24"/>
      <c r="I377" s="24"/>
      <c r="J377" s="25"/>
      <c r="K377" s="25"/>
      <c r="L377" s="25"/>
      <c r="M377" s="25"/>
      <c r="N377" s="25"/>
      <c r="O377" s="25"/>
      <c r="P377" s="26"/>
      <c r="Q377" s="26"/>
      <c r="R377" s="27"/>
      <c r="S377" s="27"/>
      <c r="T377" s="27"/>
      <c r="U377" s="27"/>
      <c r="V377" s="27"/>
      <c r="W377" s="27"/>
      <c r="X377" s="26"/>
      <c r="Y377" s="26"/>
      <c r="Z377" s="28"/>
    </row>
    <row r="378" spans="2:26" x14ac:dyDescent="0.35">
      <c r="B378" s="21"/>
      <c r="C378" s="22"/>
      <c r="D378" s="21"/>
      <c r="E378" s="22"/>
      <c r="F378" s="22"/>
      <c r="G378" s="21"/>
      <c r="H378" s="24"/>
      <c r="I378" s="24"/>
      <c r="J378" s="25"/>
      <c r="K378" s="25"/>
      <c r="L378" s="25"/>
      <c r="M378" s="25"/>
      <c r="N378" s="25"/>
      <c r="O378" s="25"/>
      <c r="P378" s="26"/>
      <c r="Q378" s="26"/>
      <c r="R378" s="27"/>
      <c r="S378" s="27"/>
      <c r="T378" s="27"/>
      <c r="U378" s="27"/>
      <c r="V378" s="27"/>
      <c r="W378" s="27"/>
      <c r="X378" s="26"/>
      <c r="Y378" s="26"/>
      <c r="Z378" s="28"/>
    </row>
    <row r="379" spans="2:26" x14ac:dyDescent="0.35">
      <c r="B379" s="21"/>
      <c r="C379" s="22"/>
      <c r="D379" s="21"/>
      <c r="E379" s="22"/>
      <c r="F379" s="22"/>
      <c r="G379" s="21"/>
      <c r="H379" s="24"/>
      <c r="I379" s="24"/>
      <c r="J379" s="25"/>
      <c r="K379" s="25"/>
      <c r="L379" s="25"/>
      <c r="M379" s="25"/>
      <c r="N379" s="25"/>
      <c r="O379" s="25"/>
      <c r="P379" s="26"/>
      <c r="Q379" s="26"/>
      <c r="R379" s="27"/>
      <c r="S379" s="27"/>
      <c r="T379" s="27"/>
      <c r="U379" s="27"/>
      <c r="V379" s="27"/>
      <c r="W379" s="27"/>
      <c r="X379" s="26"/>
      <c r="Y379" s="26"/>
      <c r="Z379" s="28"/>
    </row>
    <row r="380" spans="2:26" x14ac:dyDescent="0.35">
      <c r="B380" s="21"/>
      <c r="C380" s="22"/>
      <c r="D380" s="21"/>
      <c r="E380" s="23" t="s">
        <v>746</v>
      </c>
      <c r="F380" s="22"/>
      <c r="G380" s="21"/>
      <c r="H380" s="24"/>
      <c r="I380" s="24"/>
      <c r="J380" s="25"/>
      <c r="K380" s="25"/>
      <c r="L380" s="25"/>
      <c r="M380" s="25"/>
      <c r="N380" s="25"/>
      <c r="O380" s="25"/>
      <c r="P380" s="26"/>
      <c r="Q380" s="26"/>
      <c r="R380" s="27"/>
      <c r="S380" s="27"/>
      <c r="T380" s="27"/>
      <c r="U380" s="27"/>
      <c r="V380" s="27"/>
      <c r="W380" s="27"/>
      <c r="X380" s="26"/>
      <c r="Y380" s="26"/>
      <c r="Z380" s="28"/>
    </row>
    <row r="381" spans="2:26" x14ac:dyDescent="0.35">
      <c r="B381" s="21"/>
      <c r="D381" s="21"/>
      <c r="E381" s="22"/>
      <c r="F381" s="22"/>
      <c r="G381" s="21"/>
      <c r="H381" s="24"/>
      <c r="I381" s="24"/>
      <c r="J381" s="25"/>
      <c r="K381" s="25"/>
      <c r="L381" s="25"/>
      <c r="M381" s="25"/>
      <c r="N381" s="25"/>
      <c r="O381" s="25"/>
      <c r="P381" s="26"/>
      <c r="Q381" s="26"/>
      <c r="R381" s="27"/>
      <c r="S381" s="27"/>
      <c r="T381" s="27"/>
      <c r="U381" s="27"/>
      <c r="V381" s="27"/>
      <c r="W381" s="27"/>
      <c r="X381" s="26"/>
      <c r="Y381" s="26"/>
      <c r="Z381" s="28"/>
    </row>
    <row r="382" spans="2:26" x14ac:dyDescent="0.35">
      <c r="B382" s="21" t="s">
        <v>747</v>
      </c>
      <c r="C382" s="22">
        <v>2808</v>
      </c>
      <c r="D382" s="21"/>
      <c r="E382" t="s">
        <v>748</v>
      </c>
      <c r="F382" s="22"/>
      <c r="G382" s="21" t="s">
        <v>155</v>
      </c>
      <c r="H382" s="24"/>
      <c r="I382" s="24"/>
      <c r="J382" s="25"/>
      <c r="K382" s="25"/>
      <c r="L382" s="25"/>
      <c r="M382" s="25"/>
      <c r="N382" s="25"/>
      <c r="O382" s="25"/>
      <c r="P382" s="26"/>
      <c r="Q382" s="26"/>
      <c r="R382" s="27"/>
      <c r="S382" s="27"/>
      <c r="T382" s="27"/>
      <c r="U382" s="27"/>
      <c r="V382" s="27"/>
      <c r="W382" s="27"/>
      <c r="X382" s="26"/>
      <c r="Y382" s="26"/>
      <c r="Z382" s="28"/>
    </row>
    <row r="383" spans="2:26" x14ac:dyDescent="0.35">
      <c r="B383" s="21" t="s">
        <v>749</v>
      </c>
      <c r="C383" s="22">
        <v>2816</v>
      </c>
      <c r="D383" s="21"/>
      <c r="E383" s="48" t="s">
        <v>750</v>
      </c>
      <c r="F383" s="22"/>
      <c r="G383" s="21" t="s">
        <v>155</v>
      </c>
      <c r="H383" s="24"/>
      <c r="I383" s="24"/>
      <c r="J383" s="25"/>
      <c r="K383" s="25"/>
      <c r="L383" s="25"/>
      <c r="M383" s="25"/>
      <c r="N383" s="25"/>
      <c r="O383" s="25"/>
      <c r="P383" s="26"/>
      <c r="Q383" s="26"/>
      <c r="R383" s="27"/>
      <c r="S383" s="27"/>
      <c r="T383" s="27"/>
      <c r="U383" s="27"/>
      <c r="V383" s="27"/>
      <c r="W383" s="27"/>
      <c r="X383" s="26"/>
      <c r="Y383" s="26"/>
      <c r="Z383" s="28"/>
    </row>
    <row r="384" spans="2:26" x14ac:dyDescent="0.35">
      <c r="B384" s="21" t="s">
        <v>751</v>
      </c>
      <c r="C384" s="22">
        <v>2824</v>
      </c>
      <c r="D384" s="21"/>
      <c r="E384" t="s">
        <v>752</v>
      </c>
      <c r="F384" s="22"/>
      <c r="G384" s="21" t="s">
        <v>155</v>
      </c>
      <c r="H384" s="24"/>
      <c r="I384" s="24"/>
      <c r="J384" s="25"/>
      <c r="K384" s="25"/>
      <c r="L384" s="25"/>
      <c r="M384" s="25"/>
      <c r="N384" s="25"/>
      <c r="O384" s="25"/>
      <c r="P384" s="26"/>
      <c r="Q384" s="26"/>
      <c r="R384" s="27"/>
      <c r="S384" s="27"/>
      <c r="T384" s="27"/>
      <c r="U384" s="27"/>
      <c r="V384" s="27"/>
      <c r="W384" s="27"/>
      <c r="X384" s="26"/>
      <c r="Y384" s="26"/>
      <c r="Z384" s="28"/>
    </row>
    <row r="385" spans="2:26" x14ac:dyDescent="0.35">
      <c r="B385" s="21" t="s">
        <v>753</v>
      </c>
      <c r="C385" s="22" t="s">
        <v>754</v>
      </c>
      <c r="D385" s="21"/>
      <c r="E385" t="s">
        <v>755</v>
      </c>
      <c r="F385" s="22"/>
      <c r="G385" s="21" t="s">
        <v>155</v>
      </c>
      <c r="H385" s="24"/>
      <c r="I385" s="24"/>
      <c r="J385" s="25"/>
      <c r="K385" s="25"/>
      <c r="L385" s="25"/>
      <c r="M385" s="25"/>
      <c r="N385" s="25"/>
      <c r="O385" s="25"/>
      <c r="P385" s="26"/>
      <c r="Q385" s="26"/>
      <c r="R385" s="27"/>
      <c r="S385" s="27"/>
      <c r="T385" s="27"/>
      <c r="U385" s="27"/>
      <c r="V385" s="27"/>
      <c r="W385" s="27"/>
      <c r="X385" s="26"/>
      <c r="Y385" s="26"/>
      <c r="Z385" s="28"/>
    </row>
    <row r="386" spans="2:26" x14ac:dyDescent="0.35">
      <c r="B386" s="21" t="s">
        <v>756</v>
      </c>
      <c r="C386" s="22" t="s">
        <v>757</v>
      </c>
      <c r="D386" s="21"/>
      <c r="E386" t="s">
        <v>758</v>
      </c>
      <c r="F386" s="22"/>
      <c r="G386" s="21" t="s">
        <v>155</v>
      </c>
      <c r="H386" s="24"/>
      <c r="I386" s="24"/>
      <c r="J386" s="25"/>
      <c r="K386" s="25"/>
      <c r="L386" s="25"/>
      <c r="M386" s="25"/>
      <c r="N386" s="25"/>
      <c r="O386" s="25"/>
      <c r="P386" s="26"/>
      <c r="Q386" s="26"/>
      <c r="R386" s="27"/>
      <c r="S386" s="27"/>
      <c r="T386" s="27"/>
      <c r="U386" s="27"/>
      <c r="V386" s="27"/>
      <c r="W386" s="27"/>
      <c r="X386" s="26"/>
      <c r="Y386" s="26"/>
      <c r="Z386" s="28"/>
    </row>
    <row r="387" spans="2:26" x14ac:dyDescent="0.35">
      <c r="B387" s="21" t="s">
        <v>759</v>
      </c>
      <c r="C387" s="22" t="s">
        <v>760</v>
      </c>
      <c r="D387" s="21"/>
      <c r="E387" t="s">
        <v>761</v>
      </c>
      <c r="F387" s="22"/>
      <c r="G387" s="21" t="s">
        <v>155</v>
      </c>
      <c r="H387" s="24"/>
      <c r="I387" s="24"/>
      <c r="J387" s="25"/>
      <c r="K387" s="25"/>
      <c r="L387" s="25"/>
      <c r="M387" s="25"/>
      <c r="N387" s="25"/>
      <c r="O387" s="25"/>
      <c r="P387" s="26"/>
      <c r="Q387" s="26"/>
      <c r="R387" s="27"/>
      <c r="S387" s="27"/>
      <c r="T387" s="27"/>
      <c r="U387" s="27"/>
      <c r="V387" s="27"/>
      <c r="W387" s="27"/>
      <c r="X387" s="26"/>
      <c r="Y387" s="26"/>
      <c r="Z387" s="28"/>
    </row>
    <row r="388" spans="2:26" x14ac:dyDescent="0.35">
      <c r="B388" s="21" t="s">
        <v>762</v>
      </c>
      <c r="C388" s="22" t="s">
        <v>763</v>
      </c>
      <c r="D388" s="21"/>
      <c r="E388" t="s">
        <v>764</v>
      </c>
      <c r="F388" s="22"/>
      <c r="G388" s="21" t="s">
        <v>155</v>
      </c>
      <c r="H388" s="24"/>
      <c r="I388" s="24"/>
      <c r="J388" s="25"/>
      <c r="K388" s="25"/>
      <c r="L388" s="25"/>
      <c r="M388" s="25"/>
      <c r="N388" s="25"/>
      <c r="O388" s="25"/>
      <c r="P388" s="26"/>
      <c r="Q388" s="26"/>
      <c r="R388" s="27"/>
      <c r="S388" s="27"/>
      <c r="T388" s="27"/>
      <c r="U388" s="27"/>
      <c r="V388" s="27"/>
      <c r="W388" s="27"/>
      <c r="X388" s="26"/>
      <c r="Y388" s="26"/>
      <c r="Z388" s="28"/>
    </row>
    <row r="389" spans="2:26" x14ac:dyDescent="0.35">
      <c r="B389" s="21" t="s">
        <v>765</v>
      </c>
      <c r="C389" s="22" t="s">
        <v>763</v>
      </c>
      <c r="D389" s="21"/>
      <c r="E389" t="s">
        <v>766</v>
      </c>
      <c r="F389" s="22"/>
      <c r="G389" s="21" t="s">
        <v>155</v>
      </c>
      <c r="H389" s="24"/>
      <c r="I389" s="24"/>
      <c r="J389" s="25"/>
      <c r="K389" s="25"/>
      <c r="L389" s="25"/>
      <c r="M389" s="25"/>
      <c r="N389" s="25"/>
      <c r="O389" s="25"/>
      <c r="P389" s="26"/>
      <c r="Q389" s="26"/>
      <c r="R389" s="27"/>
      <c r="S389" s="27"/>
      <c r="T389" s="27"/>
      <c r="U389" s="27"/>
      <c r="V389" s="27"/>
      <c r="W389" s="27"/>
      <c r="X389" s="26"/>
      <c r="Y389" s="26"/>
      <c r="Z389" s="28"/>
    </row>
    <row r="390" spans="2:26" x14ac:dyDescent="0.35">
      <c r="B390" s="21" t="s">
        <v>767</v>
      </c>
      <c r="C390" s="22" t="s">
        <v>763</v>
      </c>
      <c r="D390" s="21"/>
      <c r="E390" s="48" t="s">
        <v>768</v>
      </c>
      <c r="F390" s="22"/>
      <c r="G390" s="21" t="s">
        <v>155</v>
      </c>
      <c r="H390" s="24"/>
      <c r="I390" s="24"/>
      <c r="J390" s="25"/>
      <c r="K390" s="25"/>
      <c r="L390" s="25"/>
      <c r="M390" s="25"/>
      <c r="N390" s="25"/>
      <c r="O390" s="25"/>
      <c r="P390" s="26"/>
      <c r="Q390" s="26"/>
      <c r="R390" s="27"/>
      <c r="S390" s="27"/>
      <c r="T390" s="27"/>
      <c r="U390" s="27"/>
      <c r="V390" s="27"/>
      <c r="W390" s="27"/>
      <c r="X390" s="26"/>
      <c r="Y390" s="26"/>
      <c r="Z390" s="28"/>
    </row>
    <row r="391" spans="2:26" x14ac:dyDescent="0.35">
      <c r="B391" s="21" t="s">
        <v>769</v>
      </c>
      <c r="C391" s="22" t="s">
        <v>763</v>
      </c>
      <c r="D391" s="21"/>
      <c r="E391" t="s">
        <v>770</v>
      </c>
      <c r="F391" s="22"/>
      <c r="G391" s="21" t="s">
        <v>155</v>
      </c>
      <c r="H391" s="24"/>
      <c r="I391" s="24"/>
      <c r="J391" s="25"/>
      <c r="K391" s="25"/>
      <c r="L391" s="25"/>
      <c r="M391" s="25"/>
      <c r="N391" s="25"/>
      <c r="O391" s="25"/>
      <c r="P391" s="26"/>
      <c r="Q391" s="26"/>
      <c r="R391" s="27"/>
      <c r="S391" s="27"/>
      <c r="T391" s="27"/>
      <c r="U391" s="27"/>
      <c r="V391" s="27"/>
      <c r="W391" s="27"/>
      <c r="X391" s="26"/>
      <c r="Y391" s="26"/>
      <c r="Z391" s="28"/>
    </row>
    <row r="392" spans="2:26" x14ac:dyDescent="0.35">
      <c r="B392" s="21" t="s">
        <v>771</v>
      </c>
      <c r="C392" s="22" t="s">
        <v>763</v>
      </c>
      <c r="D392" s="21"/>
      <c r="E392" t="s">
        <v>772</v>
      </c>
      <c r="F392" s="22"/>
      <c r="G392" s="21" t="s">
        <v>155</v>
      </c>
      <c r="H392" s="24"/>
      <c r="I392" s="24"/>
      <c r="J392" s="25"/>
      <c r="K392" s="25"/>
      <c r="L392" s="25"/>
      <c r="M392" s="25"/>
      <c r="N392" s="25"/>
      <c r="O392" s="25"/>
      <c r="P392" s="26"/>
      <c r="Q392" s="26"/>
      <c r="R392" s="27"/>
      <c r="S392" s="27"/>
      <c r="T392" s="27"/>
      <c r="U392" s="27"/>
      <c r="V392" s="27"/>
      <c r="W392" s="27"/>
      <c r="X392" s="26"/>
      <c r="Y392" s="26"/>
      <c r="Z392" s="28"/>
    </row>
    <row r="393" spans="2:26" x14ac:dyDescent="0.35">
      <c r="B393" s="21" t="s">
        <v>773</v>
      </c>
      <c r="C393" s="22" t="s">
        <v>763</v>
      </c>
      <c r="D393" s="21"/>
      <c r="E393" t="s">
        <v>774</v>
      </c>
      <c r="F393" s="22"/>
      <c r="G393" s="21" t="s">
        <v>155</v>
      </c>
      <c r="H393" s="24"/>
      <c r="I393" s="24"/>
      <c r="J393" s="25"/>
      <c r="K393" s="25"/>
      <c r="L393" s="25"/>
      <c r="M393" s="25"/>
      <c r="N393" s="25"/>
      <c r="O393" s="25"/>
      <c r="P393" s="26"/>
      <c r="Q393" s="26"/>
      <c r="R393" s="27"/>
      <c r="S393" s="27"/>
      <c r="T393" s="27"/>
      <c r="U393" s="27"/>
      <c r="V393" s="27"/>
      <c r="W393" s="27"/>
      <c r="X393" s="26"/>
      <c r="Y393" s="26"/>
      <c r="Z393" s="28"/>
    </row>
    <row r="394" spans="2:26" x14ac:dyDescent="0.35">
      <c r="B394" s="21" t="s">
        <v>775</v>
      </c>
      <c r="C394" s="22" t="s">
        <v>763</v>
      </c>
      <c r="D394" s="21"/>
      <c r="E394" s="48" t="s">
        <v>776</v>
      </c>
      <c r="F394" s="22"/>
      <c r="G394" s="21" t="s">
        <v>155</v>
      </c>
      <c r="H394" s="24"/>
      <c r="I394" s="24"/>
      <c r="J394" s="25"/>
      <c r="K394" s="25"/>
      <c r="L394" s="25"/>
      <c r="M394" s="25"/>
      <c r="N394" s="25"/>
      <c r="O394" s="25"/>
      <c r="P394" s="26"/>
      <c r="Q394" s="26"/>
      <c r="R394" s="27"/>
      <c r="S394" s="27"/>
      <c r="T394" s="27"/>
      <c r="U394" s="27"/>
      <c r="V394" s="27"/>
      <c r="W394" s="27"/>
      <c r="X394" s="26"/>
      <c r="Y394" s="26"/>
      <c r="Z394" s="28"/>
    </row>
    <row r="395" spans="2:26" x14ac:dyDescent="0.35">
      <c r="B395" s="21" t="s">
        <v>777</v>
      </c>
      <c r="C395" s="22" t="s">
        <v>763</v>
      </c>
      <c r="D395" s="21"/>
      <c r="E395" t="s">
        <v>778</v>
      </c>
      <c r="F395" s="22"/>
      <c r="G395" s="21" t="s">
        <v>155</v>
      </c>
      <c r="H395" s="24"/>
      <c r="I395" s="24"/>
      <c r="J395" s="25"/>
      <c r="K395" s="25"/>
      <c r="L395" s="25"/>
      <c r="M395" s="25"/>
      <c r="N395" s="25"/>
      <c r="O395" s="25"/>
      <c r="P395" s="26"/>
      <c r="Q395" s="26"/>
      <c r="R395" s="27"/>
      <c r="S395" s="27"/>
      <c r="T395" s="27"/>
      <c r="U395" s="27"/>
      <c r="V395" s="27"/>
      <c r="W395" s="27"/>
      <c r="X395" s="26"/>
      <c r="Y395" s="26"/>
      <c r="Z395" s="28"/>
    </row>
    <row r="396" spans="2:26" x14ac:dyDescent="0.35">
      <c r="B396" s="21"/>
      <c r="C396" s="22"/>
      <c r="D396" s="21"/>
      <c r="E396" s="22"/>
      <c r="F396" s="22"/>
      <c r="G396" s="21"/>
      <c r="H396" s="24"/>
      <c r="I396" s="24"/>
      <c r="J396" s="25"/>
      <c r="K396" s="25"/>
      <c r="L396" s="25"/>
      <c r="M396" s="25"/>
      <c r="N396" s="25"/>
      <c r="O396" s="25"/>
      <c r="P396" s="26"/>
      <c r="Q396" s="26"/>
      <c r="R396" s="27"/>
      <c r="S396" s="27"/>
      <c r="T396" s="27"/>
      <c r="U396" s="27"/>
      <c r="V396" s="27"/>
      <c r="W396" s="27"/>
      <c r="X396" s="26"/>
      <c r="Y396" s="26"/>
      <c r="Z396" s="28"/>
    </row>
    <row r="397" spans="2:26" x14ac:dyDescent="0.35">
      <c r="B397" s="21"/>
      <c r="C397" s="22"/>
      <c r="D397" s="21"/>
      <c r="E397" s="22"/>
      <c r="F397" s="22"/>
      <c r="G397" s="21"/>
      <c r="H397" s="24"/>
      <c r="I397" s="24"/>
      <c r="J397" s="25"/>
      <c r="K397" s="25"/>
      <c r="L397" s="25"/>
      <c r="M397" s="25"/>
      <c r="N397" s="25"/>
      <c r="O397" s="25"/>
      <c r="P397" s="26"/>
      <c r="Q397" s="26"/>
      <c r="R397" s="27"/>
      <c r="S397" s="27"/>
      <c r="T397" s="27"/>
      <c r="U397" s="27"/>
      <c r="V397" s="27"/>
      <c r="W397" s="27"/>
      <c r="X397" s="26"/>
      <c r="Y397" s="26"/>
      <c r="Z397" s="28"/>
    </row>
    <row r="398" spans="2:26" x14ac:dyDescent="0.35">
      <c r="B398" s="21"/>
      <c r="C398" s="22"/>
      <c r="D398" s="21"/>
      <c r="E398" s="22"/>
      <c r="F398" s="22"/>
      <c r="G398" s="21"/>
      <c r="H398" s="24"/>
      <c r="I398" s="24"/>
      <c r="J398" s="25"/>
      <c r="K398" s="25"/>
      <c r="L398" s="25"/>
      <c r="M398" s="25"/>
      <c r="N398" s="25"/>
      <c r="O398" s="25"/>
      <c r="P398" s="26"/>
      <c r="Q398" s="26"/>
      <c r="R398" s="27"/>
      <c r="S398" s="27"/>
      <c r="T398" s="27"/>
      <c r="U398" s="27"/>
      <c r="V398" s="27"/>
      <c r="W398" s="27"/>
      <c r="X398" s="26"/>
      <c r="Y398" s="26"/>
      <c r="Z398" s="28"/>
    </row>
    <row r="399" spans="2:26" x14ac:dyDescent="0.35">
      <c r="B399" s="21"/>
      <c r="C399" s="22"/>
      <c r="D399" s="21"/>
      <c r="E399" s="22"/>
      <c r="F399" s="22"/>
      <c r="G399" s="21"/>
      <c r="H399" s="24"/>
      <c r="I399" s="24"/>
      <c r="J399" s="25"/>
      <c r="K399" s="25"/>
      <c r="L399" s="25"/>
      <c r="M399" s="25"/>
      <c r="N399" s="25"/>
      <c r="O399" s="25"/>
      <c r="P399" s="26"/>
      <c r="Q399" s="26"/>
      <c r="R399" s="27"/>
      <c r="S399" s="27"/>
      <c r="T399" s="27"/>
      <c r="U399" s="27"/>
      <c r="V399" s="27"/>
      <c r="W399" s="27"/>
      <c r="X399" s="26"/>
      <c r="Y399" s="26"/>
      <c r="Z399" s="28"/>
    </row>
    <row r="400" spans="2:26" x14ac:dyDescent="0.35">
      <c r="B400" s="21"/>
      <c r="C400" s="22"/>
      <c r="D400" s="21"/>
      <c r="E400" s="22"/>
      <c r="F400" s="22"/>
      <c r="G400" s="21"/>
      <c r="H400" s="24"/>
      <c r="I400" s="24"/>
      <c r="J400" s="25"/>
      <c r="K400" s="25"/>
      <c r="L400" s="25"/>
      <c r="M400" s="25"/>
      <c r="N400" s="25"/>
      <c r="O400" s="25"/>
      <c r="P400" s="26"/>
      <c r="Q400" s="26"/>
      <c r="R400" s="27"/>
      <c r="S400" s="27"/>
      <c r="T400" s="27"/>
      <c r="U400" s="27"/>
      <c r="V400" s="27"/>
      <c r="W400" s="27"/>
      <c r="X400" s="26"/>
      <c r="Y400" s="26"/>
      <c r="Z400" s="28"/>
    </row>
    <row r="401" spans="2:26" x14ac:dyDescent="0.35">
      <c r="B401" s="21"/>
      <c r="C401" s="22"/>
      <c r="D401" s="21"/>
      <c r="E401" s="22"/>
      <c r="F401" s="22"/>
      <c r="G401" s="21"/>
      <c r="H401" s="24"/>
      <c r="I401" s="24"/>
      <c r="J401" s="25"/>
      <c r="K401" s="25"/>
      <c r="L401" s="25"/>
      <c r="M401" s="25"/>
      <c r="N401" s="25"/>
      <c r="O401" s="25"/>
      <c r="P401" s="26"/>
      <c r="Q401" s="26"/>
      <c r="R401" s="27"/>
      <c r="S401" s="27"/>
      <c r="T401" s="27"/>
      <c r="U401" s="27"/>
      <c r="V401" s="27"/>
      <c r="W401" s="27"/>
      <c r="X401" s="26"/>
      <c r="Y401" s="26"/>
      <c r="Z401" s="28"/>
    </row>
    <row r="402" spans="2:26" x14ac:dyDescent="0.35">
      <c r="B402" s="21"/>
      <c r="C402" s="22"/>
      <c r="D402" s="21"/>
      <c r="E402" s="22"/>
      <c r="F402" s="22"/>
      <c r="G402" s="21"/>
      <c r="H402" s="24"/>
      <c r="I402" s="24"/>
      <c r="J402" s="25"/>
      <c r="K402" s="25"/>
      <c r="L402" s="25"/>
      <c r="M402" s="25"/>
      <c r="N402" s="25"/>
      <c r="O402" s="25"/>
      <c r="P402" s="26"/>
      <c r="Q402" s="26"/>
      <c r="R402" s="27"/>
      <c r="S402" s="27"/>
      <c r="T402" s="27"/>
      <c r="U402" s="27"/>
      <c r="V402" s="27"/>
      <c r="W402" s="27"/>
      <c r="X402" s="26"/>
      <c r="Y402" s="26"/>
      <c r="Z402" s="28"/>
    </row>
    <row r="403" spans="2:26" x14ac:dyDescent="0.35">
      <c r="B403" s="21"/>
      <c r="C403" s="22"/>
      <c r="D403" s="21"/>
      <c r="E403" s="22"/>
      <c r="F403" s="22"/>
      <c r="G403" s="21"/>
      <c r="H403" s="24"/>
      <c r="I403" s="24"/>
      <c r="J403" s="25"/>
      <c r="K403" s="25"/>
      <c r="L403" s="25"/>
      <c r="M403" s="25"/>
      <c r="N403" s="25"/>
      <c r="O403" s="25"/>
      <c r="P403" s="26"/>
      <c r="Q403" s="26"/>
      <c r="R403" s="27"/>
      <c r="S403" s="27"/>
      <c r="T403" s="27"/>
      <c r="U403" s="27"/>
      <c r="V403" s="27"/>
      <c r="W403" s="27"/>
      <c r="X403" s="26"/>
      <c r="Y403" s="26"/>
      <c r="Z403" s="28"/>
    </row>
    <row r="404" spans="2:26" x14ac:dyDescent="0.35">
      <c r="B404" s="21"/>
      <c r="C404" s="22"/>
      <c r="D404" s="21"/>
      <c r="E404" s="22"/>
      <c r="F404" s="22"/>
      <c r="G404" s="21"/>
      <c r="H404" s="24"/>
      <c r="I404" s="24"/>
      <c r="J404" s="25"/>
      <c r="K404" s="25"/>
      <c r="L404" s="25"/>
      <c r="M404" s="25"/>
      <c r="N404" s="25"/>
      <c r="O404" s="25"/>
      <c r="P404" s="26"/>
      <c r="Q404" s="26"/>
      <c r="R404" s="27"/>
      <c r="S404" s="27"/>
      <c r="T404" s="27"/>
      <c r="U404" s="27"/>
      <c r="V404" s="27"/>
      <c r="W404" s="27"/>
      <c r="X404" s="26"/>
      <c r="Y404" s="26"/>
      <c r="Z404" s="28"/>
    </row>
    <row r="405" spans="2:26" x14ac:dyDescent="0.35">
      <c r="B405" s="21"/>
      <c r="C405" s="22"/>
      <c r="D405" s="21"/>
      <c r="E405" s="22"/>
      <c r="F405" s="22"/>
      <c r="G405" s="21"/>
      <c r="H405" s="24"/>
      <c r="I405" s="24"/>
      <c r="J405" s="25"/>
      <c r="K405" s="25"/>
      <c r="L405" s="25"/>
      <c r="M405" s="25"/>
      <c r="N405" s="25"/>
      <c r="O405" s="25"/>
      <c r="P405" s="26"/>
      <c r="Q405" s="26"/>
      <c r="R405" s="27"/>
      <c r="S405" s="27"/>
      <c r="T405" s="27"/>
      <c r="U405" s="27"/>
      <c r="V405" s="27"/>
      <c r="W405" s="27"/>
      <c r="X405" s="26"/>
      <c r="Y405" s="26"/>
      <c r="Z405" s="28"/>
    </row>
    <row r="406" spans="2:26" x14ac:dyDescent="0.35">
      <c r="B406" s="21"/>
      <c r="C406" s="22"/>
      <c r="D406" s="21"/>
      <c r="E406" s="22"/>
      <c r="F406" s="22"/>
      <c r="G406" s="21"/>
      <c r="H406" s="24"/>
      <c r="I406" s="24"/>
      <c r="J406" s="25"/>
      <c r="K406" s="25"/>
      <c r="L406" s="25"/>
      <c r="M406" s="25"/>
      <c r="N406" s="25"/>
      <c r="O406" s="25"/>
      <c r="P406" s="26"/>
      <c r="Q406" s="26"/>
      <c r="R406" s="27"/>
      <c r="S406" s="27"/>
      <c r="T406" s="27"/>
      <c r="U406" s="27"/>
      <c r="V406" s="27"/>
      <c r="W406" s="27"/>
      <c r="X406" s="26"/>
      <c r="Y406" s="26"/>
      <c r="Z406" s="28"/>
    </row>
    <row r="407" spans="2:26" x14ac:dyDescent="0.35">
      <c r="B407" s="21"/>
      <c r="C407" s="22"/>
      <c r="D407" s="30"/>
      <c r="E407" s="22"/>
      <c r="F407" s="22"/>
      <c r="G407" s="30"/>
      <c r="H407" s="24"/>
      <c r="I407" s="24"/>
      <c r="J407" s="25"/>
      <c r="K407" s="25"/>
      <c r="L407" s="25"/>
      <c r="M407" s="25"/>
      <c r="N407" s="25"/>
      <c r="O407" s="25"/>
      <c r="P407" s="26"/>
      <c r="Q407" s="26"/>
      <c r="R407" s="27"/>
      <c r="S407" s="27"/>
      <c r="T407" s="27"/>
      <c r="U407" s="27"/>
      <c r="V407" s="27"/>
      <c r="W407" s="27"/>
      <c r="X407" s="26"/>
      <c r="Y407" s="26"/>
      <c r="Z407" s="28"/>
    </row>
    <row r="408" spans="2:26" x14ac:dyDescent="0.35">
      <c r="B408" s="21"/>
      <c r="C408" s="22"/>
      <c r="D408" s="21"/>
      <c r="E408" s="22"/>
      <c r="F408" s="22"/>
      <c r="G408" s="21"/>
      <c r="H408" s="24"/>
      <c r="I408" s="24"/>
      <c r="J408" s="25"/>
      <c r="K408" s="25"/>
      <c r="L408" s="25"/>
      <c r="M408" s="25"/>
      <c r="N408" s="25"/>
      <c r="O408" s="25"/>
      <c r="P408" s="26"/>
      <c r="Q408" s="26"/>
      <c r="R408" s="27"/>
      <c r="S408" s="27"/>
      <c r="T408" s="27"/>
      <c r="U408" s="27"/>
      <c r="V408" s="27"/>
      <c r="W408" s="27"/>
      <c r="X408" s="26"/>
      <c r="Y408" s="26"/>
      <c r="Z408" s="28"/>
    </row>
    <row r="409" spans="2:26" x14ac:dyDescent="0.35">
      <c r="B409" s="21"/>
      <c r="C409" s="22"/>
      <c r="D409" s="30"/>
      <c r="E409" s="22"/>
      <c r="F409" s="22"/>
      <c r="G409" s="30"/>
      <c r="H409" s="24"/>
      <c r="I409" s="24"/>
      <c r="J409" s="25"/>
      <c r="K409" s="25"/>
      <c r="L409" s="25"/>
      <c r="M409" s="25"/>
      <c r="N409" s="25"/>
      <c r="O409" s="25"/>
      <c r="P409" s="26"/>
      <c r="Q409" s="26"/>
      <c r="R409" s="27"/>
      <c r="S409" s="27"/>
      <c r="T409" s="27"/>
      <c r="U409" s="27"/>
      <c r="V409" s="27"/>
      <c r="W409" s="27"/>
      <c r="X409" s="26"/>
      <c r="Y409" s="26"/>
      <c r="Z409" s="28"/>
    </row>
    <row r="410" spans="2:26" x14ac:dyDescent="0.35">
      <c r="B410" s="21"/>
      <c r="C410" s="22"/>
      <c r="D410" s="30"/>
      <c r="E410" s="22"/>
      <c r="F410" s="22"/>
      <c r="G410" s="30"/>
      <c r="H410" s="24"/>
      <c r="I410" s="24"/>
      <c r="J410" s="25"/>
      <c r="K410" s="25"/>
      <c r="L410" s="25"/>
      <c r="M410" s="25"/>
      <c r="N410" s="25"/>
      <c r="O410" s="25"/>
      <c r="P410" s="26"/>
      <c r="Q410" s="26"/>
      <c r="R410" s="27"/>
      <c r="S410" s="27"/>
      <c r="T410" s="27"/>
      <c r="U410" s="27"/>
      <c r="V410" s="27"/>
      <c r="W410" s="27"/>
      <c r="X410" s="26"/>
      <c r="Y410" s="26"/>
      <c r="Z410" s="28"/>
    </row>
    <row r="411" spans="2:26" x14ac:dyDescent="0.35">
      <c r="B411" s="21"/>
      <c r="C411" s="22"/>
      <c r="D411" s="30"/>
      <c r="E411" s="22"/>
      <c r="F411" s="22"/>
      <c r="G411" s="30"/>
      <c r="H411" s="24"/>
      <c r="I411" s="24"/>
      <c r="J411" s="25"/>
      <c r="K411" s="25"/>
      <c r="L411" s="25"/>
      <c r="M411" s="25"/>
      <c r="N411" s="25"/>
      <c r="O411" s="25"/>
      <c r="P411" s="26"/>
      <c r="Q411" s="26"/>
      <c r="R411" s="27"/>
      <c r="S411" s="27"/>
      <c r="T411" s="27"/>
      <c r="U411" s="27"/>
      <c r="V411" s="27"/>
      <c r="W411" s="27"/>
      <c r="X411" s="26"/>
      <c r="Y411" s="26"/>
      <c r="Z411" s="28"/>
    </row>
    <row r="412" spans="2:26" x14ac:dyDescent="0.35">
      <c r="B412" s="21"/>
      <c r="C412" s="22"/>
      <c r="D412" s="30"/>
      <c r="E412" s="22"/>
      <c r="F412" s="22"/>
      <c r="G412" s="30"/>
      <c r="H412" s="24"/>
      <c r="I412" s="24"/>
      <c r="J412" s="25"/>
      <c r="K412" s="25"/>
      <c r="L412" s="25"/>
      <c r="M412" s="25"/>
      <c r="N412" s="25"/>
      <c r="O412" s="25"/>
      <c r="P412" s="26"/>
      <c r="Q412" s="26"/>
      <c r="R412" s="27"/>
      <c r="S412" s="27"/>
      <c r="T412" s="27"/>
      <c r="U412" s="27"/>
      <c r="V412" s="27"/>
      <c r="W412" s="27"/>
      <c r="X412" s="26"/>
      <c r="Y412" s="26"/>
      <c r="Z412" s="28"/>
    </row>
    <row r="413" spans="2:26" x14ac:dyDescent="0.35">
      <c r="B413" s="21"/>
      <c r="C413" s="22"/>
      <c r="D413" s="30"/>
      <c r="E413" s="22"/>
      <c r="F413" s="22"/>
      <c r="G413" s="30"/>
      <c r="H413" s="24"/>
      <c r="I413" s="24"/>
      <c r="J413" s="25"/>
      <c r="K413" s="25"/>
      <c r="L413" s="25"/>
      <c r="M413" s="25"/>
      <c r="N413" s="25"/>
      <c r="O413" s="25"/>
      <c r="P413" s="26"/>
      <c r="Q413" s="26"/>
      <c r="R413" s="27"/>
      <c r="S413" s="27"/>
      <c r="T413" s="27"/>
      <c r="U413" s="27"/>
      <c r="V413" s="27"/>
      <c r="W413" s="27"/>
      <c r="X413" s="26"/>
      <c r="Y413" s="26"/>
      <c r="Z413" s="28"/>
    </row>
    <row r="414" spans="2:26" x14ac:dyDescent="0.35">
      <c r="B414" s="21"/>
      <c r="C414" s="22"/>
      <c r="D414" s="30"/>
      <c r="E414" s="22"/>
      <c r="F414" s="22"/>
      <c r="G414" s="30"/>
      <c r="H414" s="24"/>
      <c r="I414" s="24"/>
      <c r="J414" s="25"/>
      <c r="K414" s="25"/>
      <c r="L414" s="25"/>
      <c r="M414" s="25"/>
      <c r="N414" s="25"/>
      <c r="O414" s="25"/>
      <c r="P414" s="26"/>
      <c r="Q414" s="26"/>
      <c r="R414" s="27"/>
      <c r="S414" s="27"/>
      <c r="T414" s="27"/>
      <c r="U414" s="27"/>
      <c r="V414" s="27"/>
      <c r="W414" s="27"/>
      <c r="X414" s="26"/>
      <c r="Y414" s="26"/>
      <c r="Z414" s="28"/>
    </row>
    <row r="415" spans="2:26" x14ac:dyDescent="0.35">
      <c r="B415" s="21"/>
      <c r="C415" s="22"/>
      <c r="D415" s="30"/>
      <c r="E415" s="22"/>
      <c r="F415" s="22"/>
      <c r="G415" s="30"/>
      <c r="H415" s="24"/>
      <c r="I415" s="24"/>
      <c r="J415" s="25"/>
      <c r="K415" s="25"/>
      <c r="L415" s="25"/>
      <c r="M415" s="25"/>
      <c r="N415" s="25"/>
      <c r="O415" s="25"/>
      <c r="P415" s="26"/>
      <c r="Q415" s="26"/>
      <c r="R415" s="27"/>
      <c r="S415" s="27"/>
      <c r="T415" s="27"/>
      <c r="U415" s="27"/>
      <c r="V415" s="27"/>
      <c r="W415" s="27"/>
      <c r="X415" s="26"/>
      <c r="Y415" s="26"/>
      <c r="Z415" s="28"/>
    </row>
    <row r="416" spans="2:26" x14ac:dyDescent="0.35">
      <c r="B416" s="21"/>
      <c r="C416" s="22"/>
      <c r="D416" s="30"/>
      <c r="E416" s="22"/>
      <c r="F416" s="22"/>
      <c r="G416" s="30"/>
      <c r="H416" s="24"/>
      <c r="I416" s="24"/>
      <c r="J416" s="25"/>
      <c r="K416" s="25"/>
      <c r="L416" s="25"/>
      <c r="M416" s="25"/>
      <c r="N416" s="25"/>
      <c r="O416" s="25"/>
      <c r="P416" s="26"/>
      <c r="Q416" s="26"/>
      <c r="R416" s="27"/>
      <c r="S416" s="27"/>
      <c r="T416" s="27"/>
      <c r="U416" s="27"/>
      <c r="V416" s="27"/>
      <c r="W416" s="27"/>
      <c r="X416" s="26"/>
      <c r="Y416" s="26"/>
      <c r="Z416" s="28"/>
    </row>
    <row r="417" spans="2:26" x14ac:dyDescent="0.35">
      <c r="B417" s="21"/>
      <c r="C417" s="22"/>
      <c r="D417" s="30"/>
      <c r="E417" s="22"/>
      <c r="F417" s="22"/>
      <c r="G417" s="30"/>
      <c r="H417" s="24"/>
      <c r="I417" s="24"/>
      <c r="J417" s="25"/>
      <c r="K417" s="25"/>
      <c r="L417" s="25"/>
      <c r="M417" s="25"/>
      <c r="N417" s="25"/>
      <c r="O417" s="25"/>
      <c r="P417" s="26"/>
      <c r="Q417" s="26"/>
      <c r="R417" s="27"/>
      <c r="S417" s="27"/>
      <c r="T417" s="27"/>
      <c r="U417" s="27"/>
      <c r="V417" s="27"/>
      <c r="W417" s="27"/>
      <c r="X417" s="26"/>
      <c r="Y417" s="26"/>
      <c r="Z417" s="28"/>
    </row>
    <row r="418" spans="2:26" x14ac:dyDescent="0.35">
      <c r="B418" s="21"/>
      <c r="C418" s="22"/>
      <c r="D418" s="30"/>
      <c r="E418" s="22"/>
      <c r="F418" s="22"/>
      <c r="G418" s="30"/>
      <c r="H418" s="24"/>
      <c r="I418" s="24"/>
      <c r="J418" s="25"/>
      <c r="K418" s="25"/>
      <c r="L418" s="25"/>
      <c r="M418" s="25"/>
      <c r="N418" s="25"/>
      <c r="O418" s="25"/>
      <c r="P418" s="26"/>
      <c r="Q418" s="26"/>
      <c r="R418" s="27"/>
      <c r="S418" s="27"/>
      <c r="T418" s="27"/>
      <c r="U418" s="27"/>
      <c r="V418" s="27"/>
      <c r="W418" s="27"/>
      <c r="X418" s="26"/>
      <c r="Y418" s="26"/>
      <c r="Z418" s="28"/>
    </row>
    <row r="419" spans="2:26" x14ac:dyDescent="0.35">
      <c r="B419" s="21"/>
      <c r="C419" s="22"/>
      <c r="D419" s="30"/>
      <c r="E419" s="22"/>
      <c r="F419" s="22"/>
      <c r="G419" s="30"/>
      <c r="H419" s="24"/>
      <c r="I419" s="24"/>
      <c r="J419" s="25"/>
      <c r="K419" s="25"/>
      <c r="L419" s="25"/>
      <c r="M419" s="25"/>
      <c r="N419" s="25"/>
      <c r="O419" s="25"/>
      <c r="P419" s="26"/>
      <c r="Q419" s="26"/>
      <c r="R419" s="27"/>
      <c r="S419" s="27"/>
      <c r="T419" s="27"/>
      <c r="U419" s="27"/>
      <c r="V419" s="27"/>
      <c r="W419" s="27"/>
      <c r="X419" s="26"/>
      <c r="Y419" s="26"/>
      <c r="Z419" s="28"/>
    </row>
    <row r="420" spans="2:26" x14ac:dyDescent="0.35">
      <c r="B420" s="21"/>
      <c r="C420" s="22"/>
      <c r="D420" s="30"/>
      <c r="E420" s="22"/>
      <c r="F420" s="22"/>
      <c r="G420" s="30"/>
      <c r="H420" s="24"/>
      <c r="I420" s="24"/>
      <c r="J420" s="25"/>
      <c r="K420" s="25"/>
      <c r="L420" s="25"/>
      <c r="M420" s="25"/>
      <c r="N420" s="25"/>
      <c r="O420" s="25"/>
      <c r="P420" s="26"/>
      <c r="Q420" s="26"/>
      <c r="R420" s="27"/>
      <c r="S420" s="27"/>
      <c r="T420" s="27"/>
      <c r="U420" s="27"/>
      <c r="V420" s="27"/>
      <c r="W420" s="27"/>
      <c r="X420" s="26"/>
      <c r="Y420" s="26"/>
      <c r="Z420" s="28"/>
    </row>
    <row r="421" spans="2:26" x14ac:dyDescent="0.35">
      <c r="B421" s="21"/>
      <c r="C421" s="22"/>
      <c r="D421" s="30"/>
      <c r="E421" s="22"/>
      <c r="F421" s="22"/>
      <c r="G421" s="30"/>
      <c r="H421" s="24"/>
      <c r="I421" s="24"/>
      <c r="J421" s="25"/>
      <c r="K421" s="25"/>
      <c r="L421" s="25"/>
      <c r="M421" s="25"/>
      <c r="N421" s="25"/>
      <c r="O421" s="25"/>
      <c r="P421" s="26"/>
      <c r="Q421" s="26"/>
      <c r="R421" s="27"/>
      <c r="S421" s="27"/>
      <c r="T421" s="27"/>
      <c r="U421" s="27"/>
      <c r="V421" s="27"/>
      <c r="W421" s="27"/>
      <c r="X421" s="26"/>
      <c r="Y421" s="26"/>
      <c r="Z421" s="28"/>
    </row>
    <row r="422" spans="2:26" x14ac:dyDescent="0.35">
      <c r="B422" s="21"/>
      <c r="C422" s="22"/>
      <c r="D422" s="30"/>
      <c r="E422" s="22"/>
      <c r="F422" s="22"/>
      <c r="G422" s="30"/>
      <c r="H422" s="24"/>
      <c r="I422" s="24"/>
      <c r="J422" s="25"/>
      <c r="K422" s="25"/>
      <c r="L422" s="25"/>
      <c r="M422" s="25"/>
      <c r="N422" s="25"/>
      <c r="O422" s="25"/>
      <c r="P422" s="26"/>
      <c r="Q422" s="26"/>
      <c r="R422" s="27"/>
      <c r="S422" s="27"/>
      <c r="T422" s="27"/>
      <c r="U422" s="27"/>
      <c r="V422" s="27"/>
      <c r="W422" s="27"/>
      <c r="X422" s="26"/>
      <c r="Y422" s="26"/>
      <c r="Z422" s="28"/>
    </row>
    <row r="423" spans="2:26" x14ac:dyDescent="0.35">
      <c r="B423" s="21"/>
      <c r="C423" s="22"/>
      <c r="D423" s="30"/>
      <c r="E423" s="22"/>
      <c r="F423" s="22"/>
      <c r="G423" s="30"/>
      <c r="H423" s="24"/>
      <c r="I423" s="24"/>
      <c r="J423" s="25"/>
      <c r="K423" s="25"/>
      <c r="L423" s="25"/>
      <c r="M423" s="25"/>
      <c r="N423" s="25"/>
      <c r="O423" s="25"/>
      <c r="P423" s="26"/>
      <c r="Q423" s="26"/>
      <c r="R423" s="27"/>
      <c r="S423" s="27"/>
      <c r="T423" s="27"/>
      <c r="U423" s="27"/>
      <c r="V423" s="27"/>
      <c r="W423" s="27"/>
      <c r="X423" s="26"/>
      <c r="Y423" s="26"/>
      <c r="Z423" s="28"/>
    </row>
    <row r="424" spans="2:26" x14ac:dyDescent="0.35">
      <c r="B424" s="21"/>
      <c r="C424" s="22"/>
      <c r="D424" s="30"/>
      <c r="E424" s="22"/>
      <c r="F424" s="22"/>
      <c r="G424" s="30"/>
      <c r="H424" s="24"/>
      <c r="I424" s="24"/>
      <c r="J424" s="25"/>
      <c r="K424" s="25"/>
      <c r="L424" s="25"/>
      <c r="M424" s="25"/>
      <c r="N424" s="25"/>
      <c r="O424" s="25"/>
      <c r="P424" s="26"/>
      <c r="Q424" s="26"/>
      <c r="R424" s="27"/>
      <c r="S424" s="27"/>
      <c r="T424" s="27"/>
      <c r="U424" s="27"/>
      <c r="V424" s="27"/>
      <c r="W424" s="27"/>
      <c r="X424" s="26"/>
      <c r="Y424" s="26"/>
      <c r="Z424" s="28"/>
    </row>
    <row r="425" spans="2:26" x14ac:dyDescent="0.35">
      <c r="B425" s="21"/>
      <c r="C425" s="22"/>
      <c r="D425" s="30"/>
      <c r="E425" s="22"/>
      <c r="F425" s="22"/>
      <c r="G425" s="30"/>
      <c r="H425" s="24"/>
      <c r="I425" s="24"/>
      <c r="J425" s="25"/>
      <c r="K425" s="25"/>
      <c r="L425" s="25"/>
      <c r="M425" s="25"/>
      <c r="N425" s="25"/>
      <c r="O425" s="25"/>
      <c r="P425" s="26"/>
      <c r="Q425" s="26"/>
      <c r="R425" s="27"/>
      <c r="S425" s="27"/>
      <c r="T425" s="27"/>
      <c r="U425" s="27"/>
      <c r="V425" s="27"/>
      <c r="W425" s="27"/>
      <c r="X425" s="26"/>
      <c r="Y425" s="26"/>
      <c r="Z425" s="28"/>
    </row>
    <row r="426" spans="2:26" x14ac:dyDescent="0.35">
      <c r="B426" s="21"/>
      <c r="C426" s="22"/>
      <c r="D426" s="30"/>
      <c r="E426" s="22"/>
      <c r="F426" s="22"/>
      <c r="G426" s="30"/>
      <c r="H426" s="24"/>
      <c r="I426" s="24"/>
      <c r="J426" s="25"/>
      <c r="K426" s="25"/>
      <c r="L426" s="25"/>
      <c r="M426" s="25"/>
      <c r="N426" s="25"/>
      <c r="O426" s="25"/>
      <c r="P426" s="26"/>
      <c r="Q426" s="26"/>
      <c r="R426" s="27"/>
      <c r="S426" s="27"/>
      <c r="T426" s="27"/>
      <c r="U426" s="27"/>
      <c r="V426" s="27"/>
      <c r="W426" s="27"/>
      <c r="X426" s="26"/>
      <c r="Y426" s="26"/>
      <c r="Z426" s="28"/>
    </row>
    <row r="427" spans="2:26" x14ac:dyDescent="0.35">
      <c r="B427" s="21"/>
      <c r="C427" s="22"/>
      <c r="D427" s="30"/>
      <c r="E427" s="22"/>
      <c r="F427" s="22"/>
      <c r="G427" s="30"/>
      <c r="H427" s="24"/>
      <c r="I427" s="24"/>
      <c r="J427" s="25"/>
      <c r="K427" s="25"/>
      <c r="L427" s="25"/>
      <c r="M427" s="25"/>
      <c r="N427" s="25"/>
      <c r="O427" s="25"/>
      <c r="P427" s="26"/>
      <c r="Q427" s="26"/>
      <c r="R427" s="27"/>
      <c r="S427" s="27"/>
      <c r="T427" s="27"/>
      <c r="U427" s="27"/>
      <c r="V427" s="27"/>
      <c r="W427" s="27"/>
      <c r="X427" s="26"/>
      <c r="Y427" s="26"/>
      <c r="Z427" s="28"/>
    </row>
    <row r="428" spans="2:26" x14ac:dyDescent="0.35">
      <c r="B428" s="21"/>
      <c r="C428" s="22"/>
      <c r="D428" s="30"/>
      <c r="E428" s="22"/>
      <c r="F428" s="22"/>
      <c r="G428" s="30"/>
      <c r="H428" s="24"/>
      <c r="I428" s="24"/>
      <c r="J428" s="25"/>
      <c r="K428" s="25"/>
      <c r="L428" s="25"/>
      <c r="M428" s="25"/>
      <c r="N428" s="25"/>
      <c r="O428" s="25"/>
      <c r="P428" s="26"/>
      <c r="Q428" s="26"/>
      <c r="R428" s="27"/>
      <c r="S428" s="27"/>
      <c r="T428" s="27"/>
      <c r="U428" s="27"/>
      <c r="V428" s="27"/>
      <c r="W428" s="27"/>
      <c r="X428" s="26"/>
      <c r="Y428" s="26"/>
      <c r="Z428" s="28"/>
    </row>
    <row r="429" spans="2:26" x14ac:dyDescent="0.35">
      <c r="B429" s="21"/>
      <c r="C429" s="22"/>
      <c r="D429" s="30"/>
      <c r="E429" s="22"/>
      <c r="F429" s="22"/>
      <c r="G429" s="30"/>
      <c r="H429" s="24"/>
      <c r="I429" s="24"/>
      <c r="J429" s="25"/>
      <c r="K429" s="25"/>
      <c r="L429" s="25"/>
      <c r="M429" s="25"/>
      <c r="N429" s="25"/>
      <c r="O429" s="25"/>
      <c r="P429" s="26"/>
      <c r="Q429" s="26"/>
      <c r="R429" s="27"/>
      <c r="S429" s="27"/>
      <c r="T429" s="27"/>
      <c r="U429" s="27"/>
      <c r="V429" s="27"/>
      <c r="W429" s="27"/>
      <c r="X429" s="26"/>
      <c r="Y429" s="26"/>
      <c r="Z429" s="28"/>
    </row>
    <row r="430" spans="2:26" x14ac:dyDescent="0.35">
      <c r="B430" s="21"/>
      <c r="C430" s="22"/>
      <c r="D430" s="30"/>
      <c r="E430" s="22"/>
      <c r="F430" s="22"/>
      <c r="G430" s="30"/>
      <c r="H430" s="24"/>
      <c r="I430" s="24"/>
      <c r="J430" s="25"/>
      <c r="K430" s="25"/>
      <c r="L430" s="25"/>
      <c r="M430" s="25"/>
      <c r="N430" s="25"/>
      <c r="O430" s="25"/>
      <c r="P430" s="26"/>
      <c r="Q430" s="26"/>
      <c r="R430" s="27"/>
      <c r="S430" s="27"/>
      <c r="T430" s="27"/>
      <c r="U430" s="27"/>
      <c r="V430" s="27"/>
      <c r="W430" s="27"/>
      <c r="X430" s="26"/>
      <c r="Y430" s="26"/>
      <c r="Z430" s="28"/>
    </row>
    <row r="431" spans="2:26" x14ac:dyDescent="0.35">
      <c r="B431" s="21"/>
      <c r="C431" s="22"/>
      <c r="D431" s="30"/>
      <c r="E431" s="22"/>
      <c r="F431" s="22"/>
      <c r="G431" s="30"/>
      <c r="H431" s="24"/>
      <c r="I431" s="24"/>
      <c r="J431" s="25"/>
      <c r="K431" s="25"/>
      <c r="L431" s="25"/>
      <c r="M431" s="25"/>
      <c r="N431" s="25"/>
      <c r="O431" s="25"/>
      <c r="P431" s="26"/>
      <c r="Q431" s="26"/>
      <c r="R431" s="27"/>
      <c r="S431" s="27"/>
      <c r="T431" s="27"/>
      <c r="U431" s="27"/>
      <c r="V431" s="27"/>
      <c r="W431" s="27"/>
      <c r="X431" s="26"/>
      <c r="Y431" s="26"/>
      <c r="Z431" s="28"/>
    </row>
    <row r="432" spans="2:26" x14ac:dyDescent="0.35">
      <c r="B432" s="21"/>
      <c r="C432" s="22"/>
      <c r="D432" s="30"/>
      <c r="E432" s="22"/>
      <c r="F432" s="22"/>
      <c r="G432" s="30"/>
      <c r="H432" s="24"/>
      <c r="I432" s="24"/>
      <c r="J432" s="25"/>
      <c r="K432" s="25"/>
      <c r="L432" s="25"/>
      <c r="M432" s="25"/>
      <c r="N432" s="25"/>
      <c r="O432" s="25"/>
      <c r="P432" s="26"/>
      <c r="Q432" s="26"/>
      <c r="R432" s="27"/>
      <c r="S432" s="27"/>
      <c r="T432" s="27"/>
      <c r="U432" s="27"/>
      <c r="V432" s="27"/>
      <c r="W432" s="27"/>
      <c r="X432" s="26"/>
      <c r="Y432" s="26"/>
      <c r="Z432" s="28"/>
    </row>
    <row r="433" spans="2:26" x14ac:dyDescent="0.35">
      <c r="B433" s="21"/>
      <c r="C433" s="22"/>
      <c r="D433" s="30"/>
      <c r="E433" s="22"/>
      <c r="F433" s="22"/>
      <c r="G433" s="30"/>
      <c r="H433" s="24"/>
      <c r="I433" s="24"/>
      <c r="J433" s="25"/>
      <c r="K433" s="25"/>
      <c r="L433" s="25"/>
      <c r="M433" s="25"/>
      <c r="N433" s="25"/>
      <c r="O433" s="25"/>
      <c r="P433" s="26"/>
      <c r="Q433" s="26"/>
      <c r="R433" s="27"/>
      <c r="S433" s="27"/>
      <c r="T433" s="27"/>
      <c r="U433" s="27"/>
      <c r="V433" s="27"/>
      <c r="W433" s="27"/>
      <c r="X433" s="26"/>
      <c r="Y433" s="26"/>
      <c r="Z433" s="28"/>
    </row>
    <row r="434" spans="2:26" x14ac:dyDescent="0.35">
      <c r="B434" s="21"/>
      <c r="C434" s="22"/>
      <c r="D434" s="30"/>
      <c r="E434" s="22"/>
      <c r="F434" s="22"/>
      <c r="G434" s="30"/>
      <c r="H434" s="24"/>
      <c r="I434" s="24"/>
      <c r="J434" s="25"/>
      <c r="K434" s="25"/>
      <c r="L434" s="25"/>
      <c r="M434" s="25"/>
      <c r="N434" s="25"/>
      <c r="O434" s="25"/>
      <c r="P434" s="26"/>
      <c r="Q434" s="26"/>
      <c r="R434" s="27"/>
      <c r="S434" s="27"/>
      <c r="T434" s="27"/>
      <c r="U434" s="27"/>
      <c r="V434" s="27"/>
      <c r="W434" s="27"/>
      <c r="X434" s="26"/>
      <c r="Y434" s="26"/>
      <c r="Z434" s="28"/>
    </row>
    <row r="435" spans="2:26" x14ac:dyDescent="0.35">
      <c r="B435" s="21"/>
      <c r="C435" s="22"/>
      <c r="D435" s="30"/>
      <c r="E435" s="22"/>
      <c r="F435" s="22"/>
      <c r="G435" s="30"/>
      <c r="H435" s="24"/>
      <c r="I435" s="24"/>
      <c r="J435" s="25"/>
      <c r="K435" s="25"/>
      <c r="L435" s="25"/>
      <c r="M435" s="25"/>
      <c r="N435" s="25"/>
      <c r="O435" s="25"/>
      <c r="P435" s="26"/>
      <c r="Q435" s="26"/>
      <c r="R435" s="27"/>
      <c r="S435" s="27"/>
      <c r="T435" s="27"/>
      <c r="U435" s="27"/>
      <c r="V435" s="27"/>
      <c r="W435" s="27"/>
      <c r="X435" s="26"/>
      <c r="Y435" s="26"/>
      <c r="Z435" s="28"/>
    </row>
    <row r="436" spans="2:26" x14ac:dyDescent="0.35">
      <c r="B436" s="21"/>
      <c r="C436" s="22"/>
      <c r="D436" s="30"/>
      <c r="E436" s="22"/>
      <c r="F436" s="22"/>
      <c r="G436" s="30"/>
      <c r="H436" s="24"/>
      <c r="I436" s="24"/>
      <c r="J436" s="25"/>
      <c r="K436" s="25"/>
      <c r="L436" s="25"/>
      <c r="M436" s="25"/>
      <c r="N436" s="25"/>
      <c r="O436" s="25"/>
      <c r="P436" s="26"/>
      <c r="Q436" s="26"/>
      <c r="R436" s="27"/>
      <c r="S436" s="27"/>
      <c r="T436" s="27"/>
      <c r="U436" s="27"/>
      <c r="V436" s="27"/>
      <c r="W436" s="27"/>
      <c r="X436" s="26"/>
      <c r="Y436" s="26"/>
      <c r="Z436" s="28"/>
    </row>
    <row r="437" spans="2:26" x14ac:dyDescent="0.35">
      <c r="B437" s="21"/>
      <c r="C437" s="22"/>
      <c r="D437" s="30"/>
      <c r="E437" s="22"/>
      <c r="F437" s="22"/>
      <c r="G437" s="30"/>
      <c r="H437" s="24"/>
      <c r="I437" s="24"/>
      <c r="J437" s="25"/>
      <c r="K437" s="25"/>
      <c r="L437" s="25"/>
      <c r="M437" s="25"/>
      <c r="N437" s="25"/>
      <c r="O437" s="25"/>
      <c r="P437" s="26"/>
      <c r="Q437" s="26"/>
      <c r="R437" s="27"/>
      <c r="S437" s="27"/>
      <c r="T437" s="27"/>
      <c r="U437" s="27"/>
      <c r="V437" s="27"/>
      <c r="W437" s="27"/>
      <c r="X437" s="26"/>
      <c r="Y437" s="26"/>
      <c r="Z437" s="28"/>
    </row>
    <row r="438" spans="2:26" x14ac:dyDescent="0.35">
      <c r="B438" s="21"/>
      <c r="C438" s="22"/>
      <c r="D438" s="30"/>
      <c r="E438" s="22"/>
      <c r="F438" s="22"/>
      <c r="G438" s="30"/>
      <c r="H438" s="24"/>
      <c r="I438" s="24"/>
      <c r="J438" s="25"/>
      <c r="K438" s="25"/>
      <c r="L438" s="25"/>
      <c r="M438" s="25"/>
      <c r="N438" s="25"/>
      <c r="O438" s="25"/>
      <c r="P438" s="26"/>
      <c r="Q438" s="26"/>
      <c r="R438" s="27"/>
      <c r="S438" s="27"/>
      <c r="T438" s="27"/>
      <c r="U438" s="27"/>
      <c r="V438" s="27"/>
      <c r="W438" s="27"/>
      <c r="X438" s="26"/>
      <c r="Y438" s="26"/>
      <c r="Z438" s="28"/>
    </row>
    <row r="439" spans="2:26" x14ac:dyDescent="0.35">
      <c r="B439" s="21"/>
      <c r="C439" s="22"/>
      <c r="D439" s="30"/>
      <c r="E439" s="22"/>
      <c r="F439" s="22"/>
      <c r="G439" s="30"/>
      <c r="H439" s="24"/>
      <c r="I439" s="24"/>
      <c r="J439" s="25"/>
      <c r="K439" s="25"/>
      <c r="L439" s="25"/>
      <c r="M439" s="25"/>
      <c r="N439" s="25"/>
      <c r="O439" s="25"/>
      <c r="P439" s="26"/>
      <c r="Q439" s="26"/>
      <c r="R439" s="27"/>
      <c r="S439" s="27"/>
      <c r="T439" s="27"/>
      <c r="U439" s="27"/>
      <c r="V439" s="27"/>
      <c r="W439" s="27"/>
      <c r="X439" s="26"/>
      <c r="Y439" s="26"/>
      <c r="Z439" s="28"/>
    </row>
    <row r="440" spans="2:26" x14ac:dyDescent="0.35">
      <c r="B440" s="21"/>
      <c r="C440" s="22"/>
      <c r="D440" s="30"/>
      <c r="E440" s="22"/>
      <c r="F440" s="22"/>
      <c r="G440" s="30"/>
      <c r="H440" s="24"/>
      <c r="I440" s="24"/>
      <c r="J440" s="25"/>
      <c r="K440" s="25"/>
      <c r="L440" s="25"/>
      <c r="M440" s="25"/>
      <c r="N440" s="25"/>
      <c r="O440" s="25"/>
      <c r="P440" s="26"/>
      <c r="Q440" s="26"/>
      <c r="R440" s="27"/>
      <c r="S440" s="27"/>
      <c r="T440" s="27"/>
      <c r="U440" s="27"/>
      <c r="V440" s="27"/>
      <c r="W440" s="27"/>
      <c r="X440" s="26"/>
      <c r="Y440" s="26"/>
      <c r="Z440" s="28"/>
    </row>
    <row r="441" spans="2:26" x14ac:dyDescent="0.35">
      <c r="B441" s="21"/>
      <c r="C441" s="22"/>
      <c r="D441" s="30"/>
      <c r="E441" s="22"/>
      <c r="F441" s="22"/>
      <c r="G441" s="30"/>
      <c r="H441" s="24"/>
      <c r="I441" s="24"/>
      <c r="J441" s="25"/>
      <c r="K441" s="25"/>
      <c r="L441" s="25"/>
      <c r="M441" s="25"/>
      <c r="N441" s="25"/>
      <c r="O441" s="25"/>
      <c r="P441" s="26"/>
      <c r="Q441" s="26"/>
      <c r="R441" s="27"/>
      <c r="S441" s="27"/>
      <c r="T441" s="27"/>
      <c r="U441" s="27"/>
      <c r="V441" s="27"/>
      <c r="W441" s="27"/>
      <c r="X441" s="26"/>
      <c r="Y441" s="26"/>
      <c r="Z441" s="28"/>
    </row>
    <row r="442" spans="2:26" x14ac:dyDescent="0.35">
      <c r="B442" s="21"/>
      <c r="C442" s="22"/>
      <c r="D442" s="30"/>
      <c r="E442" s="22"/>
      <c r="F442" s="22"/>
      <c r="G442" s="30"/>
      <c r="H442" s="24"/>
      <c r="I442" s="24"/>
      <c r="J442" s="25"/>
      <c r="K442" s="25"/>
      <c r="L442" s="25"/>
      <c r="M442" s="25"/>
      <c r="N442" s="25"/>
      <c r="O442" s="25"/>
      <c r="P442" s="26"/>
      <c r="Q442" s="26"/>
      <c r="R442" s="27"/>
      <c r="S442" s="27"/>
      <c r="T442" s="27"/>
      <c r="U442" s="27"/>
      <c r="V442" s="27"/>
      <c r="W442" s="27"/>
      <c r="X442" s="26"/>
      <c r="Y442" s="26"/>
      <c r="Z442" s="28"/>
    </row>
    <row r="443" spans="2:26" x14ac:dyDescent="0.35">
      <c r="B443" s="21"/>
      <c r="C443" s="22"/>
      <c r="D443" s="30"/>
      <c r="E443" s="22"/>
      <c r="F443" s="22"/>
      <c r="G443" s="30"/>
      <c r="H443" s="24"/>
      <c r="I443" s="24"/>
      <c r="J443" s="25"/>
      <c r="K443" s="25"/>
      <c r="L443" s="25"/>
      <c r="M443" s="25"/>
      <c r="N443" s="25"/>
      <c r="O443" s="25"/>
      <c r="P443" s="26"/>
      <c r="Q443" s="26"/>
      <c r="R443" s="27"/>
      <c r="S443" s="27"/>
      <c r="T443" s="27"/>
      <c r="U443" s="27"/>
      <c r="V443" s="27"/>
      <c r="W443" s="27"/>
      <c r="X443" s="26"/>
      <c r="Y443" s="26"/>
      <c r="Z443" s="28"/>
    </row>
    <row r="444" spans="2:26" x14ac:dyDescent="0.35">
      <c r="B444" s="21"/>
      <c r="C444" s="22"/>
      <c r="D444" s="30"/>
      <c r="E444" s="22"/>
      <c r="F444" s="22"/>
      <c r="G444" s="30"/>
      <c r="H444" s="24"/>
      <c r="I444" s="24"/>
      <c r="J444" s="25"/>
      <c r="K444" s="25"/>
      <c r="L444" s="25"/>
      <c r="M444" s="25"/>
      <c r="N444" s="25"/>
      <c r="O444" s="25"/>
      <c r="P444" s="26"/>
      <c r="Q444" s="26"/>
      <c r="R444" s="27"/>
      <c r="S444" s="27"/>
      <c r="T444" s="27"/>
      <c r="U444" s="27"/>
      <c r="V444" s="27"/>
      <c r="W444" s="27"/>
      <c r="X444" s="26"/>
      <c r="Y444" s="26"/>
      <c r="Z444" s="28"/>
    </row>
    <row r="445" spans="2:26" x14ac:dyDescent="0.35">
      <c r="B445" s="21"/>
      <c r="C445" s="22"/>
      <c r="D445" s="30"/>
      <c r="E445" s="22"/>
      <c r="F445" s="22"/>
      <c r="G445" s="30"/>
      <c r="H445" s="24"/>
      <c r="I445" s="24"/>
      <c r="J445" s="25"/>
      <c r="K445" s="25"/>
      <c r="L445" s="25"/>
      <c r="M445" s="25"/>
      <c r="N445" s="25"/>
      <c r="O445" s="25"/>
      <c r="P445" s="26"/>
      <c r="Q445" s="26"/>
      <c r="R445" s="27"/>
      <c r="S445" s="27"/>
      <c r="T445" s="27"/>
      <c r="U445" s="27"/>
      <c r="V445" s="27"/>
      <c r="W445" s="27"/>
      <c r="X445" s="26"/>
      <c r="Y445" s="26"/>
      <c r="Z445" s="28"/>
    </row>
    <row r="446" spans="2:26" x14ac:dyDescent="0.35">
      <c r="B446" s="21"/>
      <c r="C446" s="22"/>
      <c r="D446" s="30"/>
      <c r="E446" s="22"/>
      <c r="F446" s="22"/>
      <c r="G446" s="30"/>
      <c r="H446" s="24"/>
      <c r="I446" s="24"/>
      <c r="J446" s="25"/>
      <c r="K446" s="25"/>
      <c r="L446" s="25"/>
      <c r="M446" s="25"/>
      <c r="N446" s="25"/>
      <c r="O446" s="25"/>
      <c r="P446" s="26"/>
      <c r="Q446" s="26"/>
      <c r="R446" s="27"/>
      <c r="S446" s="27"/>
      <c r="T446" s="27"/>
      <c r="U446" s="27"/>
      <c r="V446" s="27"/>
      <c r="W446" s="27"/>
      <c r="X446" s="26"/>
      <c r="Y446" s="26"/>
      <c r="Z446" s="28"/>
    </row>
    <row r="447" spans="2:26" x14ac:dyDescent="0.35">
      <c r="B447" s="21"/>
      <c r="C447" s="22"/>
      <c r="D447" s="30"/>
      <c r="E447" s="22"/>
      <c r="F447" s="22"/>
      <c r="G447" s="30"/>
      <c r="H447" s="24"/>
      <c r="I447" s="24"/>
      <c r="J447" s="25"/>
      <c r="K447" s="25"/>
      <c r="L447" s="25"/>
      <c r="M447" s="25"/>
      <c r="N447" s="25"/>
      <c r="O447" s="25"/>
      <c r="P447" s="26"/>
      <c r="Q447" s="26"/>
      <c r="R447" s="27"/>
      <c r="S447" s="27"/>
      <c r="T447" s="27"/>
      <c r="U447" s="27"/>
      <c r="V447" s="27"/>
      <c r="W447" s="27"/>
      <c r="X447" s="26"/>
      <c r="Y447" s="26"/>
      <c r="Z447" s="28"/>
    </row>
    <row r="448" spans="2:26" x14ac:dyDescent="0.35">
      <c r="B448" s="21"/>
      <c r="C448" s="22"/>
      <c r="D448" s="30"/>
      <c r="E448" s="22"/>
      <c r="F448" s="22"/>
      <c r="G448" s="30"/>
      <c r="H448" s="24"/>
      <c r="I448" s="24"/>
      <c r="J448" s="25"/>
      <c r="K448" s="25"/>
      <c r="L448" s="25"/>
      <c r="M448" s="25"/>
      <c r="N448" s="25"/>
      <c r="O448" s="25"/>
      <c r="P448" s="26"/>
      <c r="Q448" s="26"/>
      <c r="R448" s="27"/>
      <c r="S448" s="27"/>
      <c r="T448" s="27"/>
      <c r="U448" s="27"/>
      <c r="V448" s="27"/>
      <c r="W448" s="27"/>
      <c r="X448" s="26"/>
      <c r="Y448" s="26"/>
    </row>
    <row r="449" spans="2:26" x14ac:dyDescent="0.35">
      <c r="B449" s="21"/>
      <c r="C449" s="22"/>
      <c r="D449" s="30"/>
      <c r="E449" s="22"/>
      <c r="F449" s="22"/>
      <c r="G449" s="30"/>
      <c r="H449" s="24"/>
      <c r="I449" s="24"/>
      <c r="J449" s="25"/>
      <c r="K449" s="25"/>
      <c r="L449" s="25"/>
      <c r="M449" s="25"/>
      <c r="N449" s="25"/>
      <c r="O449" s="25"/>
      <c r="P449" s="26"/>
      <c r="Q449" s="26"/>
      <c r="R449" s="27"/>
      <c r="S449" s="27"/>
      <c r="T449" s="27"/>
      <c r="U449" s="27"/>
      <c r="V449" s="27"/>
      <c r="W449" s="27"/>
      <c r="X449" s="26"/>
      <c r="Y449" s="26"/>
      <c r="Z449" s="28"/>
    </row>
    <row r="450" spans="2:26" x14ac:dyDescent="0.35">
      <c r="B450" s="21"/>
      <c r="C450" s="22"/>
      <c r="D450" s="30"/>
      <c r="E450" s="22"/>
      <c r="F450" s="22"/>
      <c r="G450" s="30"/>
      <c r="H450" s="24"/>
      <c r="I450" s="24"/>
      <c r="J450" s="25"/>
      <c r="K450" s="25"/>
      <c r="L450" s="25"/>
      <c r="M450" s="25"/>
      <c r="N450" s="25"/>
      <c r="O450" s="25"/>
      <c r="P450" s="26"/>
      <c r="Q450" s="26"/>
      <c r="R450" s="27"/>
      <c r="S450" s="27"/>
      <c r="T450" s="27"/>
      <c r="U450" s="27"/>
      <c r="V450" s="27"/>
      <c r="W450" s="27"/>
      <c r="X450" s="26"/>
      <c r="Y450" s="26"/>
      <c r="Z450" s="28"/>
    </row>
    <row r="451" spans="2:26" x14ac:dyDescent="0.35">
      <c r="B451" s="21"/>
      <c r="C451" s="22"/>
      <c r="D451" s="30"/>
      <c r="E451" s="22"/>
      <c r="F451" s="22"/>
      <c r="G451" s="30"/>
      <c r="H451" s="24"/>
      <c r="I451" s="24"/>
      <c r="J451" s="25"/>
      <c r="K451" s="25"/>
      <c r="L451" s="25"/>
      <c r="M451" s="25"/>
      <c r="N451" s="25"/>
      <c r="O451" s="25"/>
      <c r="P451" s="26"/>
      <c r="Q451" s="26"/>
      <c r="R451" s="27"/>
      <c r="S451" s="27"/>
      <c r="T451" s="27"/>
      <c r="U451" s="27"/>
      <c r="V451" s="27"/>
      <c r="W451" s="27"/>
      <c r="X451" s="26"/>
      <c r="Y451" s="26"/>
      <c r="Z451" s="28"/>
    </row>
    <row r="452" spans="2:26" x14ac:dyDescent="0.35">
      <c r="B452" s="21"/>
      <c r="C452" s="22"/>
      <c r="D452" s="30"/>
      <c r="E452" s="22"/>
      <c r="F452" s="22"/>
      <c r="G452" s="30"/>
      <c r="H452" s="24"/>
      <c r="I452" s="24"/>
      <c r="J452" s="25"/>
      <c r="K452" s="25"/>
      <c r="L452" s="25"/>
      <c r="M452" s="25"/>
      <c r="N452" s="25"/>
      <c r="O452" s="25"/>
      <c r="P452" s="26"/>
      <c r="Q452" s="26"/>
      <c r="R452" s="27"/>
      <c r="S452" s="27"/>
      <c r="T452" s="27"/>
      <c r="U452" s="27"/>
      <c r="V452" s="27"/>
      <c r="W452" s="27"/>
      <c r="X452" s="26"/>
      <c r="Y452" s="26"/>
      <c r="Z452" s="28"/>
    </row>
    <row r="453" spans="2:26" x14ac:dyDescent="0.35">
      <c r="B453" s="21"/>
      <c r="C453" s="22"/>
      <c r="D453" s="30"/>
      <c r="E453" s="22"/>
      <c r="F453" s="22"/>
      <c r="G453" s="30"/>
      <c r="H453" s="24"/>
      <c r="I453" s="24"/>
      <c r="J453" s="25"/>
      <c r="K453" s="25"/>
      <c r="L453" s="25"/>
      <c r="M453" s="25"/>
      <c r="N453" s="25"/>
      <c r="O453" s="25"/>
      <c r="P453" s="26"/>
      <c r="Q453" s="26"/>
      <c r="R453" s="27"/>
      <c r="S453" s="27"/>
      <c r="T453" s="27"/>
      <c r="U453" s="27"/>
      <c r="V453" s="27"/>
      <c r="W453" s="27"/>
      <c r="X453" s="26"/>
      <c r="Y453" s="26"/>
    </row>
    <row r="454" spans="2:26" x14ac:dyDescent="0.35">
      <c r="B454" s="21"/>
      <c r="C454" s="22"/>
      <c r="D454" s="30"/>
      <c r="E454" s="22"/>
      <c r="F454" s="22"/>
      <c r="G454" s="30"/>
      <c r="H454" s="24"/>
      <c r="I454" s="24"/>
      <c r="J454" s="25"/>
      <c r="K454" s="25"/>
      <c r="L454" s="25"/>
      <c r="M454" s="25"/>
      <c r="N454" s="25"/>
      <c r="O454" s="25"/>
      <c r="P454" s="26"/>
      <c r="Q454" s="26"/>
      <c r="R454" s="27"/>
      <c r="S454" s="27"/>
      <c r="T454" s="27"/>
      <c r="U454" s="27"/>
      <c r="V454" s="27"/>
      <c r="W454" s="27"/>
      <c r="X454" s="26"/>
      <c r="Y454" s="26"/>
    </row>
    <row r="455" spans="2:26" x14ac:dyDescent="0.35">
      <c r="B455" s="21"/>
      <c r="C455" s="22"/>
      <c r="D455" s="30"/>
      <c r="E455" s="22"/>
      <c r="F455" s="22"/>
      <c r="G455" s="30"/>
      <c r="H455" s="24"/>
      <c r="I455" s="24"/>
      <c r="J455" s="25"/>
      <c r="K455" s="25"/>
      <c r="L455" s="25"/>
      <c r="M455" s="25"/>
      <c r="N455" s="25"/>
      <c r="O455" s="25"/>
      <c r="P455" s="26"/>
      <c r="Q455" s="26"/>
      <c r="R455" s="27"/>
      <c r="S455" s="27"/>
      <c r="T455" s="27"/>
      <c r="U455" s="27"/>
      <c r="V455" s="27"/>
      <c r="W455" s="27"/>
      <c r="X455" s="26"/>
      <c r="Y455" s="26"/>
    </row>
    <row r="456" spans="2:26" x14ac:dyDescent="0.35">
      <c r="B456" s="21"/>
      <c r="C456" s="22"/>
      <c r="D456" s="30"/>
      <c r="E456" s="22"/>
      <c r="F456" s="22"/>
      <c r="G456" s="30"/>
      <c r="H456" s="24"/>
      <c r="I456" s="24"/>
      <c r="J456" s="25"/>
      <c r="K456" s="25"/>
      <c r="L456" s="25"/>
      <c r="M456" s="25"/>
      <c r="N456" s="25"/>
      <c r="O456" s="25"/>
      <c r="P456" s="26"/>
      <c r="Q456" s="26"/>
      <c r="R456" s="27"/>
      <c r="S456" s="27"/>
      <c r="T456" s="27"/>
      <c r="U456" s="27"/>
      <c r="V456" s="27"/>
      <c r="W456" s="27"/>
      <c r="X456" s="26"/>
      <c r="Y456" s="26"/>
    </row>
    <row r="457" spans="2:26" x14ac:dyDescent="0.35">
      <c r="B457" s="21"/>
      <c r="C457" s="22"/>
      <c r="D457" s="30"/>
      <c r="E457" s="22"/>
      <c r="F457" s="22"/>
      <c r="G457" s="30"/>
      <c r="H457" s="24"/>
      <c r="I457" s="24"/>
      <c r="J457" s="25"/>
      <c r="K457" s="25"/>
      <c r="L457" s="25"/>
      <c r="M457" s="25"/>
      <c r="N457" s="25"/>
      <c r="O457" s="25"/>
      <c r="P457" s="26"/>
      <c r="Q457" s="26"/>
      <c r="R457" s="27"/>
      <c r="S457" s="27"/>
      <c r="T457" s="27"/>
      <c r="U457" s="27"/>
      <c r="V457" s="27"/>
      <c r="W457" s="27"/>
      <c r="X457" s="26"/>
      <c r="Y457" s="26"/>
    </row>
    <row r="458" spans="2:26" x14ac:dyDescent="0.35">
      <c r="B458" s="21"/>
      <c r="C458" s="22"/>
      <c r="D458" s="30"/>
      <c r="E458" s="22"/>
      <c r="F458" s="22"/>
      <c r="G458" s="30"/>
      <c r="H458" s="24"/>
      <c r="I458" s="24"/>
      <c r="J458" s="25"/>
      <c r="K458" s="25"/>
      <c r="L458" s="25"/>
      <c r="M458" s="25"/>
      <c r="N458" s="25"/>
      <c r="O458" s="25"/>
      <c r="P458" s="26"/>
      <c r="Q458" s="26"/>
      <c r="R458" s="27"/>
      <c r="S458" s="27"/>
      <c r="T458" s="27"/>
      <c r="U458" s="27"/>
      <c r="V458" s="27"/>
      <c r="W458" s="27"/>
      <c r="X458" s="26"/>
      <c r="Y458" s="26"/>
    </row>
    <row r="459" spans="2:26" x14ac:dyDescent="0.35">
      <c r="B459" s="21"/>
      <c r="C459" s="22"/>
      <c r="D459" s="30"/>
      <c r="E459" s="22"/>
      <c r="F459" s="22"/>
      <c r="G459" s="30"/>
      <c r="H459" s="24"/>
      <c r="I459" s="24"/>
      <c r="J459" s="25"/>
      <c r="K459" s="25"/>
      <c r="L459" s="25"/>
      <c r="M459" s="25"/>
      <c r="N459" s="25"/>
      <c r="O459" s="25"/>
      <c r="P459" s="26"/>
      <c r="Q459" s="26"/>
      <c r="R459" s="27"/>
      <c r="S459" s="27"/>
      <c r="T459" s="27"/>
      <c r="U459" s="27"/>
      <c r="V459" s="27"/>
      <c r="W459" s="27"/>
      <c r="X459" s="26"/>
      <c r="Y459" s="26"/>
    </row>
    <row r="460" spans="2:26" x14ac:dyDescent="0.35">
      <c r="B460" s="21"/>
      <c r="C460" s="22"/>
      <c r="D460" s="30"/>
      <c r="E460" s="22"/>
      <c r="F460" s="22"/>
      <c r="G460" s="30"/>
      <c r="H460" s="24"/>
      <c r="I460" s="24"/>
      <c r="J460" s="25"/>
      <c r="K460" s="25"/>
      <c r="L460" s="25"/>
      <c r="M460" s="25"/>
      <c r="N460" s="25"/>
      <c r="O460" s="25"/>
      <c r="P460" s="26"/>
      <c r="Q460" s="26"/>
      <c r="R460" s="27"/>
      <c r="S460" s="27"/>
      <c r="T460" s="27"/>
      <c r="U460" s="27"/>
      <c r="V460" s="27"/>
      <c r="W460" s="27"/>
      <c r="X460" s="26"/>
      <c r="Y460" s="26"/>
    </row>
    <row r="461" spans="2:26" x14ac:dyDescent="0.35">
      <c r="B461" s="21"/>
      <c r="C461" s="22"/>
      <c r="D461" s="30"/>
      <c r="E461" s="22"/>
      <c r="F461" s="22"/>
      <c r="G461" s="30"/>
      <c r="H461" s="24"/>
      <c r="I461" s="24"/>
      <c r="J461" s="25"/>
      <c r="K461" s="25"/>
      <c r="L461" s="25"/>
      <c r="M461" s="25"/>
      <c r="N461" s="25"/>
      <c r="O461" s="25"/>
      <c r="P461" s="26"/>
      <c r="Q461" s="26"/>
      <c r="R461" s="27"/>
      <c r="S461" s="27"/>
      <c r="T461" s="27"/>
      <c r="U461" s="27"/>
      <c r="V461" s="27"/>
      <c r="W461" s="27"/>
      <c r="X461" s="26"/>
      <c r="Y461" s="26"/>
    </row>
  </sheetData>
  <mergeCells count="7">
    <mergeCell ref="AA14:AH14"/>
    <mergeCell ref="AK14:AR14"/>
    <mergeCell ref="B3:C3"/>
    <mergeCell ref="D3:G3"/>
    <mergeCell ref="B4:G4"/>
    <mergeCell ref="J14:Q14"/>
    <mergeCell ref="R14:Y14"/>
  </mergeCells>
  <conditionalFormatting sqref="C408:I408 C110:D112 G112:I112 O18:Y25 H173:H461 F25:F26 C115:G132 F108:F111 F115:F134 G85:G107 H77:M86 C174:F174 H173:I174 C136:G164 C166:G173 C165:F165 G166:G174 D381:I381 C396:I406 C382:D395 F382:I395 E69:F107 C64:D107 F63 E64:F66 H64:I70 C28:G55 C56:F56 I41:I56 C175:I380 G84:G164 G64:G81 C57:I62 G25:G55 C18:I24 J18:M25 J126:M137 H20:H25 C27:G55 M27 H37:O37 T54:Z61 N53:O53 Q53:Z53 Z94 N93:O93 Q93:Y93 N97:Z107 N95:N96 Q95:Y95 N119:Z120 N115:O118 Q115:Z118 Q237:Y252 N236:O315 Q236:Z236 J211:M409 J210 L173:M210 N318:O409 P237:P313 P361:P409 P315 P317:P319 P321 P323:P332 P122:Z122 N121:O121 Q121:Z121 Q124:Q235 Y123:Z123 H111:H122 H115:I121 H126:I132 M112:M121 H124:P124 N173:O235 J173:J209 J169 I164:M167 N164:O166 P168 K173:K209 H164:H169 O170:P170 P173:P178 P211:P235 N54:P61 N88:O92 Q54:R63 Q65:R92 P63 Z18:Z22 Y46:Y52 Z32 N31:T31 V31:Y31 Z170:Z209 Z212:Z235 Z237:Z251 Z265:Z409 Z253:Z263 Z38 R37:Y37 P181:P209 Z28 Z30 P37:Q43 P33:Q35 Z36 H41:H43 N46:X52 O41:O44 Q44:X44 S54:S61 S63:Z92 T62 V62:Y62 P28:Q28 N27:T27 V27:Y27 X26:Z26 Z40:Z43 Z45:Z52 N29:O29 Q29:Y29 P65:P68 P87:P92 H45:H70 J64:M70 N65:O70 P70 N73:O73 P74 P81:P83 P85 H97:I107 N79:O86 J41:M62 N76:P76 Q109:Z114 N108:O108 Q108:Z108 H97:H108 J97:L108 J111:L121 M97:M109 N109:P109 N112:P114 Z124:Z166 S124:Y167 Y212:Y235 R124:R169 R212:X235 S169:X169 P139 P164:P166 I140 L140:M140 N126:O140 K140 J140 P141 H126:H142 I142:O142 P143 H149:P149 N154:O154 H155:M155 P155 H161:P161 P126:P137 I136:I138 L138:M138 J138 N18:N23 N25 H33:O33 H35:O35 P36:Q36 N39:O39 N41:N44 P26:Q26 P30:Q30 P32:Q32 R33:S33 R35:S35 R41:X43 R39:X39 Y41:Y44 N45:Q52 P94:Q94 Q96 Z96 H88:M93 H95:M95 Q324:Y409 Q323:R323 X323:Y323 P336:P357 P359 Q254:Q322 Q253:R253 X253:Y253 R254:Y264 R266:Y322 Y169:Y210 R171:X210">
    <cfRule type="expression" dxfId="417" priority="2">
      <formula>#REF!&lt;#REF!</formula>
    </cfRule>
  </conditionalFormatting>
  <conditionalFormatting sqref="E63">
    <cfRule type="expression" dxfId="416" priority="3">
      <formula>#REF!&lt;#REF!</formula>
    </cfRule>
  </conditionalFormatting>
  <conditionalFormatting sqref="J27:L27">
    <cfRule type="expression" dxfId="415" priority="4">
      <formula>#REF!&lt;#REF!</formula>
    </cfRule>
  </conditionalFormatting>
  <conditionalFormatting sqref="H27">
    <cfRule type="expression" dxfId="414" priority="5">
      <formula>#REF!&lt;#REF!</formula>
    </cfRule>
  </conditionalFormatting>
  <conditionalFormatting sqref="M29">
    <cfRule type="expression" dxfId="413" priority="6">
      <formula>#REF!&lt;#REF!</formula>
    </cfRule>
  </conditionalFormatting>
  <conditionalFormatting sqref="J29:L29">
    <cfRule type="expression" dxfId="412" priority="7">
      <formula>#REF!&lt;#REF!</formula>
    </cfRule>
  </conditionalFormatting>
  <conditionalFormatting sqref="H29">
    <cfRule type="expression" dxfId="411" priority="8">
      <formula>#REF!&lt;#REF!</formula>
    </cfRule>
  </conditionalFormatting>
  <conditionalFormatting sqref="M31">
    <cfRule type="expression" dxfId="410" priority="9">
      <formula>#REF!&lt;#REF!</formula>
    </cfRule>
  </conditionalFormatting>
  <conditionalFormatting sqref="L31 J31">
    <cfRule type="expression" dxfId="409" priority="10">
      <formula>#REF!&lt;#REF!</formula>
    </cfRule>
  </conditionalFormatting>
  <conditionalFormatting sqref="H31">
    <cfRule type="expression" dxfId="408" priority="11">
      <formula>#REF!&lt;#REF!</formula>
    </cfRule>
  </conditionalFormatting>
  <conditionalFormatting sqref="H39:M39">
    <cfRule type="expression" dxfId="407" priority="12">
      <formula>#REF!&lt;#REF!</formula>
    </cfRule>
  </conditionalFormatting>
  <conditionalFormatting sqref="P53">
    <cfRule type="expression" dxfId="406" priority="13">
      <formula>#REF!&lt;#REF!</formula>
    </cfRule>
  </conditionalFormatting>
  <conditionalFormatting sqref="P93">
    <cfRule type="expression" dxfId="405" priority="14">
      <formula>#REF!&lt;#REF!</formula>
    </cfRule>
  </conditionalFormatting>
  <conditionalFormatting sqref="O96:P96 O95">
    <cfRule type="expression" dxfId="404" priority="15">
      <formula>#REF!&lt;#REF!</formula>
    </cfRule>
  </conditionalFormatting>
  <conditionalFormatting sqref="P95">
    <cfRule type="expression" dxfId="403" priority="16">
      <formula>#REF!&lt;#REF!</formula>
    </cfRule>
  </conditionalFormatting>
  <conditionalFormatting sqref="P115">
    <cfRule type="expression" dxfId="402" priority="17">
      <formula>#REF!&lt;#REF!</formula>
    </cfRule>
  </conditionalFormatting>
  <conditionalFormatting sqref="P116">
    <cfRule type="expression" dxfId="401" priority="18">
      <formula>#REF!&lt;#REF!</formula>
    </cfRule>
  </conditionalFormatting>
  <conditionalFormatting sqref="P117">
    <cfRule type="expression" dxfId="400" priority="19">
      <formula>#REF!&lt;#REF!</formula>
    </cfRule>
  </conditionalFormatting>
  <conditionalFormatting sqref="P118">
    <cfRule type="expression" dxfId="399" priority="20">
      <formula>#REF!&lt;#REF!</formula>
    </cfRule>
  </conditionalFormatting>
  <conditionalFormatting sqref="P236">
    <cfRule type="expression" dxfId="398" priority="21">
      <formula>#REF!&lt;#REF!</formula>
    </cfRule>
  </conditionalFormatting>
  <conditionalFormatting sqref="K210">
    <cfRule type="expression" dxfId="397" priority="22">
      <formula>#REF!&lt;#REF!</formula>
    </cfRule>
  </conditionalFormatting>
  <conditionalFormatting sqref="N316:O317">
    <cfRule type="expression" dxfId="396" priority="23">
      <formula>#REF!&lt;#REF!</formula>
    </cfRule>
  </conditionalFormatting>
  <conditionalFormatting sqref="P314">
    <cfRule type="expression" dxfId="395" priority="24">
      <formula>#REF!&lt;#REF!</formula>
    </cfRule>
  </conditionalFormatting>
  <conditionalFormatting sqref="P316">
    <cfRule type="expression" dxfId="394" priority="25">
      <formula>#REF!&lt;#REF!</formula>
    </cfRule>
  </conditionalFormatting>
  <conditionalFormatting sqref="P320">
    <cfRule type="expression" dxfId="393" priority="26">
      <formula>#REF!&lt;#REF!</formula>
    </cfRule>
  </conditionalFormatting>
  <conditionalFormatting sqref="P322">
    <cfRule type="expression" dxfId="392" priority="27">
      <formula>#REF!&lt;#REF!</formula>
    </cfRule>
  </conditionalFormatting>
  <conditionalFormatting sqref="P334">
    <cfRule type="expression" dxfId="391" priority="28">
      <formula>#REF!&lt;#REF!</formula>
    </cfRule>
  </conditionalFormatting>
  <conditionalFormatting sqref="P121">
    <cfRule type="expression" dxfId="390" priority="29">
      <formula>#REF!&lt;#REF!</formula>
    </cfRule>
  </conditionalFormatting>
  <conditionalFormatting sqref="Q123:X123">
    <cfRule type="expression" dxfId="389" priority="30">
      <formula>#REF!&lt;#REF!</formula>
    </cfRule>
  </conditionalFormatting>
  <conditionalFormatting sqref="H123:O123">
    <cfRule type="expression" dxfId="388" priority="31">
      <formula>#REF!&lt;#REF!</formula>
    </cfRule>
  </conditionalFormatting>
  <conditionalFormatting sqref="P123">
    <cfRule type="expression" dxfId="387" priority="32">
      <formula>#REF!&lt;#REF!</formula>
    </cfRule>
  </conditionalFormatting>
  <conditionalFormatting sqref="H125:P125">
    <cfRule type="expression" dxfId="386" priority="33">
      <formula>#REF!&lt;#REF!</formula>
    </cfRule>
  </conditionalFormatting>
  <conditionalFormatting sqref="K138">
    <cfRule type="expression" dxfId="385" priority="34">
      <formula>#REF!&lt;#REF!</formula>
    </cfRule>
  </conditionalFormatting>
  <conditionalFormatting sqref="N167:O167">
    <cfRule type="expression" dxfId="384" priority="35">
      <formula>#REF!&lt;#REF!</formula>
    </cfRule>
  </conditionalFormatting>
  <conditionalFormatting sqref="P167">
    <cfRule type="expression" dxfId="383" priority="36">
      <formula>#REF!&lt;#REF!</formula>
    </cfRule>
  </conditionalFormatting>
  <conditionalFormatting sqref="L169:M169">
    <cfRule type="expression" dxfId="382" priority="37">
      <formula>#REF!&lt;#REF!</formula>
    </cfRule>
  </conditionalFormatting>
  <conditionalFormatting sqref="N169:O169">
    <cfRule type="expression" dxfId="381" priority="38">
      <formula>#REF!&lt;#REF!</formula>
    </cfRule>
  </conditionalFormatting>
  <conditionalFormatting sqref="P169">
    <cfRule type="expression" dxfId="380" priority="39">
      <formula>#REF!&lt;#REF!</formula>
    </cfRule>
  </conditionalFormatting>
  <conditionalFormatting sqref="K169">
    <cfRule type="expression" dxfId="379" priority="40">
      <formula>#REF!&lt;#REF!</formula>
    </cfRule>
  </conditionalFormatting>
  <conditionalFormatting sqref="H171:M171">
    <cfRule type="expression" dxfId="378" priority="41">
      <formula>#REF!&lt;#REF!</formula>
    </cfRule>
  </conditionalFormatting>
  <conditionalFormatting sqref="N171:O171">
    <cfRule type="expression" dxfId="377" priority="42">
      <formula>#REF!&lt;#REF!</formula>
    </cfRule>
  </conditionalFormatting>
  <conditionalFormatting sqref="P171">
    <cfRule type="expression" dxfId="376" priority="43">
      <formula>#REF!&lt;#REF!</formula>
    </cfRule>
  </conditionalFormatting>
  <conditionalFormatting sqref="H172:M172">
    <cfRule type="expression" dxfId="375" priority="44">
      <formula>#REF!&lt;#REF!</formula>
    </cfRule>
  </conditionalFormatting>
  <conditionalFormatting sqref="N172:O172">
    <cfRule type="expression" dxfId="374" priority="45">
      <formula>#REF!&lt;#REF!</formula>
    </cfRule>
  </conditionalFormatting>
  <conditionalFormatting sqref="P172">
    <cfRule type="expression" dxfId="373" priority="46">
      <formula>#REF!&lt;#REF!</formula>
    </cfRule>
  </conditionalFormatting>
  <conditionalFormatting sqref="P179">
    <cfRule type="expression" dxfId="372" priority="47">
      <formula>#REF!&lt;#REF!</formula>
    </cfRule>
  </conditionalFormatting>
  <conditionalFormatting sqref="P180">
    <cfRule type="expression" dxfId="371" priority="48">
      <formula>#REF!&lt;#REF!</formula>
    </cfRule>
  </conditionalFormatting>
  <conditionalFormatting sqref="N62:P62">
    <cfRule type="expression" dxfId="370" priority="49">
      <formula>#REF!&lt;#REF!</formula>
    </cfRule>
  </conditionalFormatting>
  <conditionalFormatting sqref="Q64:R64">
    <cfRule type="expression" dxfId="369" priority="50">
      <formula>#REF!&lt;#REF!</formula>
    </cfRule>
  </conditionalFormatting>
  <conditionalFormatting sqref="N64:P64">
    <cfRule type="expression" dxfId="368" priority="51">
      <formula>#REF!&lt;#REF!</formula>
    </cfRule>
  </conditionalFormatting>
  <conditionalFormatting sqref="Z23">
    <cfRule type="expression" dxfId="367" priority="52">
      <formula>#REF!&lt;#REF!</formula>
    </cfRule>
  </conditionalFormatting>
  <conditionalFormatting sqref="U31">
    <cfRule type="expression" dxfId="366" priority="53">
      <formula>#REF!&lt;#REF!</formula>
    </cfRule>
  </conditionalFormatting>
  <conditionalFormatting sqref="Z210">
    <cfRule type="expression" dxfId="365" priority="54">
      <formula>#REF!&lt;#REF!</formula>
    </cfRule>
  </conditionalFormatting>
  <conditionalFormatting sqref="Z252">
    <cfRule type="expression" dxfId="364" priority="55">
      <formula>#REF!&lt;#REF!</formula>
    </cfRule>
  </conditionalFormatting>
  <conditionalFormatting sqref="Z264">
    <cfRule type="expression" dxfId="363" priority="56">
      <formula>#REF!&lt;#REF!</formula>
    </cfRule>
  </conditionalFormatting>
  <conditionalFormatting sqref="Y39">
    <cfRule type="expression" dxfId="362" priority="57">
      <formula>#REF!&lt;#REF!</formula>
    </cfRule>
  </conditionalFormatting>
  <conditionalFormatting sqref="Z39">
    <cfRule type="expression" dxfId="361" priority="58">
      <formula>#REF!&lt;#REF!</formula>
    </cfRule>
  </conditionalFormatting>
  <conditionalFormatting sqref="AA210:AH210">
    <cfRule type="expression" dxfId="360" priority="59">
      <formula>#REF!&lt;#REF!</formula>
    </cfRule>
  </conditionalFormatting>
  <conditionalFormatting sqref="AI210">
    <cfRule type="expression" dxfId="359" priority="60">
      <formula>#REF!&lt;#REF!</formula>
    </cfRule>
  </conditionalFormatting>
  <conditionalFormatting sqref="P210">
    <cfRule type="expression" dxfId="358" priority="61">
      <formula>#REF!&lt;#REF!</formula>
    </cfRule>
  </conditionalFormatting>
  <conditionalFormatting sqref="P333">
    <cfRule type="expression" dxfId="357" priority="62">
      <formula>#REF!&lt;#REF!</formula>
    </cfRule>
  </conditionalFormatting>
  <conditionalFormatting sqref="P335">
    <cfRule type="expression" dxfId="356" priority="63">
      <formula>#REF!&lt;#REF!</formula>
    </cfRule>
  </conditionalFormatting>
  <conditionalFormatting sqref="P336">
    <cfRule type="expression" dxfId="355" priority="64">
      <formula>#REF!&lt;#REF!</formula>
    </cfRule>
  </conditionalFormatting>
  <conditionalFormatting sqref="AI23">
    <cfRule type="expression" dxfId="354" priority="65">
      <formula>#REF!&lt;#REF!</formula>
    </cfRule>
  </conditionalFormatting>
  <conditionalFormatting sqref="Z29">
    <cfRule type="expression" dxfId="353" priority="66">
      <formula>#REF!&lt;#REF!</formula>
    </cfRule>
  </conditionalFormatting>
  <conditionalFormatting sqref="Z31">
    <cfRule type="expression" dxfId="352" priority="67">
      <formula>#REF!&lt;#REF!</formula>
    </cfRule>
  </conditionalFormatting>
  <conditionalFormatting sqref="T35 T33">
    <cfRule type="expression" dxfId="351" priority="68">
      <formula>#REF!&lt;#REF!</formula>
    </cfRule>
  </conditionalFormatting>
  <conditionalFormatting sqref="U35 U33">
    <cfRule type="expression" dxfId="350" priority="69">
      <formula>#REF!&lt;#REF!</formula>
    </cfRule>
  </conditionalFormatting>
  <conditionalFormatting sqref="V35 V33">
    <cfRule type="expression" dxfId="349" priority="70">
      <formula>#REF!&lt;#REF!</formula>
    </cfRule>
  </conditionalFormatting>
  <conditionalFormatting sqref="W35 W33">
    <cfRule type="expression" dxfId="348" priority="71">
      <formula>#REF!&lt;#REF!</formula>
    </cfRule>
  </conditionalFormatting>
  <conditionalFormatting sqref="X35 X33">
    <cfRule type="expression" dxfId="347" priority="72">
      <formula>#REF!&lt;#REF!</formula>
    </cfRule>
  </conditionalFormatting>
  <conditionalFormatting sqref="Y35 Y33">
    <cfRule type="expression" dxfId="346" priority="73">
      <formula>#REF!&lt;#REF!</formula>
    </cfRule>
  </conditionalFormatting>
  <conditionalFormatting sqref="Z33:Z35">
    <cfRule type="expression" dxfId="345" priority="74">
      <formula>#REF!&lt;#REF!</formula>
    </cfRule>
  </conditionalFormatting>
  <conditionalFormatting sqref="Z37">
    <cfRule type="expression" dxfId="344" priority="75">
      <formula>#REF!&lt;#REF!</formula>
    </cfRule>
  </conditionalFormatting>
  <conditionalFormatting sqref="H44">
    <cfRule type="expression" dxfId="343" priority="76">
      <formula>#REF!&lt;#REF!</formula>
    </cfRule>
  </conditionalFormatting>
  <conditionalFormatting sqref="P44">
    <cfRule type="expression" dxfId="342" priority="77">
      <formula>#REF!&lt;#REF!</formula>
    </cfRule>
  </conditionalFormatting>
  <conditionalFormatting sqref="S62">
    <cfRule type="expression" dxfId="341" priority="78">
      <formula>#REF!&lt;#REF!</formula>
    </cfRule>
  </conditionalFormatting>
  <conditionalFormatting sqref="U62">
    <cfRule type="expression" dxfId="340" priority="79">
      <formula>#REF!&lt;#REF!</formula>
    </cfRule>
  </conditionalFormatting>
  <conditionalFormatting sqref="Z62">
    <cfRule type="expression" dxfId="339" priority="80">
      <formula>#REF!&lt;#REF!</formula>
    </cfRule>
  </conditionalFormatting>
  <conditionalFormatting sqref="Z24">
    <cfRule type="expression" dxfId="338" priority="81">
      <formula>#REF!&lt;#REF!</formula>
    </cfRule>
  </conditionalFormatting>
  <conditionalFormatting sqref="Z25">
    <cfRule type="expression" dxfId="337" priority="82">
      <formula>#REF!&lt;#REF!</formula>
    </cfRule>
  </conditionalFormatting>
  <conditionalFormatting sqref="U27">
    <cfRule type="expression" dxfId="336" priority="83">
      <formula>#REF!&lt;#REF!</formula>
    </cfRule>
  </conditionalFormatting>
  <conditionalFormatting sqref="Z27">
    <cfRule type="expression" dxfId="335" priority="84">
      <formula>#REF!&lt;#REF!</formula>
    </cfRule>
  </conditionalFormatting>
  <conditionalFormatting sqref="Z44">
    <cfRule type="expression" dxfId="334" priority="85">
      <formula>#REF!&lt;#REF!</formula>
    </cfRule>
  </conditionalFormatting>
  <conditionalFormatting sqref="K31">
    <cfRule type="expression" dxfId="333" priority="86">
      <formula>#REF!&lt;#REF!</formula>
    </cfRule>
  </conditionalFormatting>
  <conditionalFormatting sqref="P29">
    <cfRule type="expression" dxfId="332" priority="87">
      <formula>#REF!&lt;#REF!</formula>
    </cfRule>
  </conditionalFormatting>
  <conditionalFormatting sqref="P69">
    <cfRule type="expression" dxfId="331" priority="88">
      <formula>#REF!&lt;#REF!</formula>
    </cfRule>
  </conditionalFormatting>
  <conditionalFormatting sqref="H71:O72 P72">
    <cfRule type="expression" dxfId="330" priority="89">
      <formula>#REF!&lt;#REF!</formula>
    </cfRule>
  </conditionalFormatting>
  <conditionalFormatting sqref="P71">
    <cfRule type="expression" dxfId="329" priority="90">
      <formula>#REF!&lt;#REF!</formula>
    </cfRule>
  </conditionalFormatting>
  <conditionalFormatting sqref="P73">
    <cfRule type="expression" dxfId="328" priority="91">
      <formula>#REF!&lt;#REF!</formula>
    </cfRule>
  </conditionalFormatting>
  <conditionalFormatting sqref="H73:M73">
    <cfRule type="expression" dxfId="327" priority="92">
      <formula>#REF!&lt;#REF!</formula>
    </cfRule>
  </conditionalFormatting>
  <conditionalFormatting sqref="H75:M75">
    <cfRule type="expression" dxfId="326" priority="93">
      <formula>#REF!&lt;#REF!</formula>
    </cfRule>
  </conditionalFormatting>
  <conditionalFormatting sqref="H74:M74">
    <cfRule type="expression" dxfId="325" priority="94">
      <formula>#REF!&lt;#REF!</formula>
    </cfRule>
  </conditionalFormatting>
  <conditionalFormatting sqref="H76:M76">
    <cfRule type="expression" dxfId="324" priority="95">
      <formula>#REF!&lt;#REF!</formula>
    </cfRule>
  </conditionalFormatting>
  <conditionalFormatting sqref="N74:O74">
    <cfRule type="expression" dxfId="323" priority="96">
      <formula>#REF!&lt;#REF!</formula>
    </cfRule>
  </conditionalFormatting>
  <conditionalFormatting sqref="N75:O75">
    <cfRule type="expression" dxfId="322" priority="97">
      <formula>#REF!&lt;#REF!</formula>
    </cfRule>
  </conditionalFormatting>
  <conditionalFormatting sqref="P75">
    <cfRule type="expression" dxfId="321" priority="98">
      <formula>#REF!&lt;#REF!</formula>
    </cfRule>
  </conditionalFormatting>
  <conditionalFormatting sqref="P84">
    <cfRule type="expression" dxfId="320" priority="99">
      <formula>#REF!&lt;#REF!</formula>
    </cfRule>
  </conditionalFormatting>
  <conditionalFormatting sqref="P86">
    <cfRule type="expression" dxfId="319" priority="100">
      <formula>#REF!&lt;#REF!</formula>
    </cfRule>
  </conditionalFormatting>
  <conditionalFormatting sqref="H87:O87">
    <cfRule type="expression" dxfId="318" priority="101">
      <formula>#REF!&lt;#REF!</formula>
    </cfRule>
  </conditionalFormatting>
  <conditionalFormatting sqref="I63:M63">
    <cfRule type="expression" dxfId="317" priority="102">
      <formula>#REF!&lt;#REF!</formula>
    </cfRule>
  </conditionalFormatting>
  <conditionalFormatting sqref="N63:O63">
    <cfRule type="expression" dxfId="316" priority="103">
      <formula>#REF!&lt;#REF!</formula>
    </cfRule>
  </conditionalFormatting>
  <conditionalFormatting sqref="P79">
    <cfRule type="expression" dxfId="315" priority="104">
      <formula>#REF!&lt;#REF!</formula>
    </cfRule>
  </conditionalFormatting>
  <conditionalFormatting sqref="N77:O77">
    <cfRule type="expression" dxfId="314" priority="105">
      <formula>#REF!&lt;#REF!</formula>
    </cfRule>
  </conditionalFormatting>
  <conditionalFormatting sqref="P77">
    <cfRule type="expression" dxfId="313" priority="106">
      <formula>#REF!&lt;#REF!</formula>
    </cfRule>
  </conditionalFormatting>
  <conditionalFormatting sqref="N78:O78">
    <cfRule type="expression" dxfId="312" priority="107">
      <formula>#REF!&lt;#REF!</formula>
    </cfRule>
  </conditionalFormatting>
  <conditionalFormatting sqref="P78">
    <cfRule type="expression" dxfId="311" priority="108">
      <formula>#REF!&lt;#REF!</formula>
    </cfRule>
  </conditionalFormatting>
  <conditionalFormatting sqref="P80">
    <cfRule type="expression" dxfId="310" priority="109">
      <formula>#REF!&lt;#REF!</formula>
    </cfRule>
  </conditionalFormatting>
  <conditionalFormatting sqref="P108">
    <cfRule type="expression" dxfId="309" priority="110">
      <formula>#REF!&lt;#REF!</formula>
    </cfRule>
  </conditionalFormatting>
  <conditionalFormatting sqref="H109">
    <cfRule type="expression" dxfId="308" priority="111">
      <formula>#REF!&lt;#REF!</formula>
    </cfRule>
  </conditionalFormatting>
  <conditionalFormatting sqref="I109">
    <cfRule type="expression" dxfId="307" priority="112">
      <formula>#REF!&lt;#REF!</formula>
    </cfRule>
  </conditionalFormatting>
  <conditionalFormatting sqref="J109">
    <cfRule type="expression" dxfId="306" priority="113">
      <formula>#REF!&lt;#REF!</formula>
    </cfRule>
  </conditionalFormatting>
  <conditionalFormatting sqref="K109">
    <cfRule type="expression" dxfId="305" priority="114">
      <formula>#REF!&lt;#REF!</formula>
    </cfRule>
  </conditionalFormatting>
  <conditionalFormatting sqref="L109">
    <cfRule type="expression" dxfId="304" priority="115">
      <formula>#REF!&lt;#REF!</formula>
    </cfRule>
  </conditionalFormatting>
  <conditionalFormatting sqref="M110:M111 N111:P111 N110:O110 H110 J110:L110">
    <cfRule type="expression" dxfId="303" priority="116">
      <formula>#REF!&lt;#REF!</formula>
    </cfRule>
  </conditionalFormatting>
  <conditionalFormatting sqref="P110">
    <cfRule type="expression" dxfId="302" priority="117">
      <formula>#REF!&lt;#REF!</formula>
    </cfRule>
  </conditionalFormatting>
  <conditionalFormatting sqref="H111">
    <cfRule type="expression" dxfId="301" priority="118">
      <formula>#REF!&lt;#REF!</formula>
    </cfRule>
  </conditionalFormatting>
  <conditionalFormatting sqref="I111">
    <cfRule type="expression" dxfId="300" priority="119">
      <formula>#REF!&lt;#REF!</formula>
    </cfRule>
  </conditionalFormatting>
  <conditionalFormatting sqref="J111">
    <cfRule type="expression" dxfId="299" priority="120">
      <formula>#REF!&lt;#REF!</formula>
    </cfRule>
  </conditionalFormatting>
  <conditionalFormatting sqref="K111">
    <cfRule type="expression" dxfId="298" priority="121">
      <formula>#REF!&lt;#REF!</formula>
    </cfRule>
  </conditionalFormatting>
  <conditionalFormatting sqref="L111">
    <cfRule type="expression" dxfId="297" priority="122">
      <formula>#REF!&lt;#REF!</formula>
    </cfRule>
  </conditionalFormatting>
  <conditionalFormatting sqref="Z168">
    <cfRule type="expression" dxfId="296" priority="123">
      <formula>#REF!&lt;#REF!</formula>
    </cfRule>
  </conditionalFormatting>
  <conditionalFormatting sqref="Z167">
    <cfRule type="expression" dxfId="295" priority="124">
      <formula>#REF!&lt;#REF!</formula>
    </cfRule>
  </conditionalFormatting>
  <conditionalFormatting sqref="Z169">
    <cfRule type="expression" dxfId="294" priority="125">
      <formula>#REF!&lt;#REF!</formula>
    </cfRule>
  </conditionalFormatting>
  <conditionalFormatting sqref="S168">
    <cfRule type="expression" dxfId="293" priority="126">
      <formula>#REF!&lt;#REF!</formula>
    </cfRule>
  </conditionalFormatting>
  <conditionalFormatting sqref="T168">
    <cfRule type="expression" dxfId="292" priority="127">
      <formula>#REF!&lt;#REF!</formula>
    </cfRule>
  </conditionalFormatting>
  <conditionalFormatting sqref="U168">
    <cfRule type="expression" dxfId="291" priority="128">
      <formula>#REF!&lt;#REF!</formula>
    </cfRule>
  </conditionalFormatting>
  <conditionalFormatting sqref="V168">
    <cfRule type="expression" dxfId="290" priority="129">
      <formula>#REF!&lt;#REF!</formula>
    </cfRule>
  </conditionalFormatting>
  <conditionalFormatting sqref="W168">
    <cfRule type="expression" dxfId="289" priority="130">
      <formula>#REF!&lt;#REF!</formula>
    </cfRule>
  </conditionalFormatting>
  <conditionalFormatting sqref="X168">
    <cfRule type="expression" dxfId="288" priority="131">
      <formula>#REF!&lt;#REF!</formula>
    </cfRule>
  </conditionalFormatting>
  <conditionalFormatting sqref="Y168">
    <cfRule type="expression" dxfId="287" priority="132">
      <formula>#REF!&lt;#REF!</formula>
    </cfRule>
  </conditionalFormatting>
  <conditionalFormatting sqref="R170">
    <cfRule type="expression" dxfId="286" priority="133">
      <formula>#REF!&lt;#REF!</formula>
    </cfRule>
  </conditionalFormatting>
  <conditionalFormatting sqref="S170">
    <cfRule type="expression" dxfId="285" priority="134">
      <formula>#REF!&lt;#REF!</formula>
    </cfRule>
  </conditionalFormatting>
  <conditionalFormatting sqref="T170">
    <cfRule type="expression" dxfId="284" priority="135">
      <formula>#REF!&lt;#REF!</formula>
    </cfRule>
  </conditionalFormatting>
  <conditionalFormatting sqref="U170">
    <cfRule type="expression" dxfId="283" priority="136">
      <formula>#REF!&lt;#REF!</formula>
    </cfRule>
  </conditionalFormatting>
  <conditionalFormatting sqref="V170">
    <cfRule type="expression" dxfId="282" priority="137">
      <formula>#REF!&lt;#REF!</formula>
    </cfRule>
  </conditionalFormatting>
  <conditionalFormatting sqref="W170">
    <cfRule type="expression" dxfId="281" priority="138">
      <formula>#REF!&lt;#REF!</formula>
    </cfRule>
  </conditionalFormatting>
  <conditionalFormatting sqref="X170">
    <cfRule type="expression" dxfId="280" priority="139">
      <formula>#REF!&lt;#REF!</formula>
    </cfRule>
  </conditionalFormatting>
  <conditionalFormatting sqref="J168">
    <cfRule type="expression" dxfId="279" priority="140">
      <formula>#REF!&lt;#REF!</formula>
    </cfRule>
  </conditionalFormatting>
  <conditionalFormatting sqref="K168">
    <cfRule type="expression" dxfId="278" priority="141">
      <formula>#REF!&lt;#REF!</formula>
    </cfRule>
  </conditionalFormatting>
  <conditionalFormatting sqref="L168">
    <cfRule type="expression" dxfId="277" priority="142">
      <formula>#REF!&lt;#REF!</formula>
    </cfRule>
  </conditionalFormatting>
  <conditionalFormatting sqref="M168">
    <cfRule type="expression" dxfId="276" priority="143">
      <formula>#REF!&lt;#REF!</formula>
    </cfRule>
  </conditionalFormatting>
  <conditionalFormatting sqref="N168">
    <cfRule type="expression" dxfId="275" priority="144">
      <formula>#REF!&lt;#REF!</formula>
    </cfRule>
  </conditionalFormatting>
  <conditionalFormatting sqref="O168">
    <cfRule type="expression" dxfId="274" priority="145">
      <formula>#REF!&lt;#REF!</formula>
    </cfRule>
  </conditionalFormatting>
  <conditionalFormatting sqref="H170">
    <cfRule type="expression" dxfId="273" priority="146">
      <formula>#REF!&lt;#REF!</formula>
    </cfRule>
  </conditionalFormatting>
  <conditionalFormatting sqref="J170">
    <cfRule type="expression" dxfId="272" priority="147">
      <formula>#REF!&lt;#REF!</formula>
    </cfRule>
  </conditionalFormatting>
  <conditionalFormatting sqref="K170">
    <cfRule type="expression" dxfId="271" priority="148">
      <formula>#REF!&lt;#REF!</formula>
    </cfRule>
  </conditionalFormatting>
  <conditionalFormatting sqref="L170">
    <cfRule type="expression" dxfId="270" priority="149">
      <formula>#REF!&lt;#REF!</formula>
    </cfRule>
  </conditionalFormatting>
  <conditionalFormatting sqref="M170">
    <cfRule type="expression" dxfId="269" priority="150">
      <formula>#REF!&lt;#REF!</formula>
    </cfRule>
  </conditionalFormatting>
  <conditionalFormatting sqref="N170">
    <cfRule type="expression" dxfId="268" priority="151">
      <formula>#REF!&lt;#REF!</formula>
    </cfRule>
  </conditionalFormatting>
  <conditionalFormatting sqref="P140">
    <cfRule type="expression" dxfId="267" priority="152">
      <formula>#REF!&lt;#REF!</formula>
    </cfRule>
  </conditionalFormatting>
  <conditionalFormatting sqref="I141">
    <cfRule type="expression" dxfId="266" priority="153">
      <formula>#REF!&lt;#REF!</formula>
    </cfRule>
  </conditionalFormatting>
  <conditionalFormatting sqref="J141">
    <cfRule type="expression" dxfId="265" priority="154">
      <formula>#REF!&lt;#REF!</formula>
    </cfRule>
  </conditionalFormatting>
  <conditionalFormatting sqref="K141">
    <cfRule type="expression" dxfId="264" priority="155">
      <formula>#REF!&lt;#REF!</formula>
    </cfRule>
  </conditionalFormatting>
  <conditionalFormatting sqref="L141">
    <cfRule type="expression" dxfId="263" priority="156">
      <formula>#REF!&lt;#REF!</formula>
    </cfRule>
  </conditionalFormatting>
  <conditionalFormatting sqref="M141">
    <cfRule type="expression" dxfId="262" priority="157">
      <formula>#REF!&lt;#REF!</formula>
    </cfRule>
  </conditionalFormatting>
  <conditionalFormatting sqref="N141">
    <cfRule type="expression" dxfId="261" priority="158">
      <formula>#REF!&lt;#REF!</formula>
    </cfRule>
  </conditionalFormatting>
  <conditionalFormatting sqref="O141">
    <cfRule type="expression" dxfId="260" priority="159">
      <formula>#REF!&lt;#REF!</formula>
    </cfRule>
  </conditionalFormatting>
  <conditionalFormatting sqref="P142">
    <cfRule type="expression" dxfId="259" priority="160">
      <formula>#REF!&lt;#REF!</formula>
    </cfRule>
  </conditionalFormatting>
  <conditionalFormatting sqref="H143">
    <cfRule type="expression" dxfId="258" priority="161">
      <formula>#REF!&lt;#REF!</formula>
    </cfRule>
  </conditionalFormatting>
  <conditionalFormatting sqref="I143">
    <cfRule type="expression" dxfId="257" priority="162">
      <formula>#REF!&lt;#REF!</formula>
    </cfRule>
  </conditionalFormatting>
  <conditionalFormatting sqref="J143">
    <cfRule type="expression" dxfId="256" priority="163">
      <formula>#REF!&lt;#REF!</formula>
    </cfRule>
  </conditionalFormatting>
  <conditionalFormatting sqref="K143">
    <cfRule type="expression" dxfId="255" priority="164">
      <formula>#REF!&lt;#REF!</formula>
    </cfRule>
  </conditionalFormatting>
  <conditionalFormatting sqref="L143">
    <cfRule type="expression" dxfId="254" priority="165">
      <formula>#REF!&lt;#REF!</formula>
    </cfRule>
  </conditionalFormatting>
  <conditionalFormatting sqref="M143">
    <cfRule type="expression" dxfId="253" priority="166">
      <formula>#REF!&lt;#REF!</formula>
    </cfRule>
  </conditionalFormatting>
  <conditionalFormatting sqref="N143">
    <cfRule type="expression" dxfId="252" priority="167">
      <formula>#REF!&lt;#REF!</formula>
    </cfRule>
  </conditionalFormatting>
  <conditionalFormatting sqref="O143">
    <cfRule type="expression" dxfId="251" priority="168">
      <formula>#REF!&lt;#REF!</formula>
    </cfRule>
  </conditionalFormatting>
  <conditionalFormatting sqref="P147 H146:O146">
    <cfRule type="expression" dxfId="250" priority="169">
      <formula>#REF!&lt;#REF!</formula>
    </cfRule>
  </conditionalFormatting>
  <conditionalFormatting sqref="P146">
    <cfRule type="expression" dxfId="249" priority="170">
      <formula>#REF!&lt;#REF!</formula>
    </cfRule>
  </conditionalFormatting>
  <conditionalFormatting sqref="H147">
    <cfRule type="expression" dxfId="248" priority="171">
      <formula>#REF!&lt;#REF!</formula>
    </cfRule>
  </conditionalFormatting>
  <conditionalFormatting sqref="I147">
    <cfRule type="expression" dxfId="247" priority="172">
      <formula>#REF!&lt;#REF!</formula>
    </cfRule>
  </conditionalFormatting>
  <conditionalFormatting sqref="J147">
    <cfRule type="expression" dxfId="246" priority="173">
      <formula>#REF!&lt;#REF!</formula>
    </cfRule>
  </conditionalFormatting>
  <conditionalFormatting sqref="K147">
    <cfRule type="expression" dxfId="245" priority="174">
      <formula>#REF!&lt;#REF!</formula>
    </cfRule>
  </conditionalFormatting>
  <conditionalFormatting sqref="L147">
    <cfRule type="expression" dxfId="244" priority="175">
      <formula>#REF!&lt;#REF!</formula>
    </cfRule>
  </conditionalFormatting>
  <conditionalFormatting sqref="M147">
    <cfRule type="expression" dxfId="243" priority="176">
      <formula>#REF!&lt;#REF!</formula>
    </cfRule>
  </conditionalFormatting>
  <conditionalFormatting sqref="N147">
    <cfRule type="expression" dxfId="242" priority="177">
      <formula>#REF!&lt;#REF!</formula>
    </cfRule>
  </conditionalFormatting>
  <conditionalFormatting sqref="O147">
    <cfRule type="expression" dxfId="241" priority="178">
      <formula>#REF!&lt;#REF!</formula>
    </cfRule>
  </conditionalFormatting>
  <conditionalFormatting sqref="P153 H152:O152">
    <cfRule type="expression" dxfId="240" priority="179">
      <formula>#REF!&lt;#REF!</formula>
    </cfRule>
  </conditionalFormatting>
  <conditionalFormatting sqref="P152">
    <cfRule type="expression" dxfId="239" priority="180">
      <formula>#REF!&lt;#REF!</formula>
    </cfRule>
  </conditionalFormatting>
  <conditionalFormatting sqref="H153">
    <cfRule type="expression" dxfId="238" priority="181">
      <formula>#REF!&lt;#REF!</formula>
    </cfRule>
  </conditionalFormatting>
  <conditionalFormatting sqref="I153">
    <cfRule type="expression" dxfId="237" priority="182">
      <formula>#REF!&lt;#REF!</formula>
    </cfRule>
  </conditionalFormatting>
  <conditionalFormatting sqref="J153">
    <cfRule type="expression" dxfId="236" priority="183">
      <formula>#REF!&lt;#REF!</formula>
    </cfRule>
  </conditionalFormatting>
  <conditionalFormatting sqref="K153">
    <cfRule type="expression" dxfId="235" priority="184">
      <formula>#REF!&lt;#REF!</formula>
    </cfRule>
  </conditionalFormatting>
  <conditionalFormatting sqref="L153">
    <cfRule type="expression" dxfId="234" priority="185">
      <formula>#REF!&lt;#REF!</formula>
    </cfRule>
  </conditionalFormatting>
  <conditionalFormatting sqref="M153">
    <cfRule type="expression" dxfId="233" priority="186">
      <formula>#REF!&lt;#REF!</formula>
    </cfRule>
  </conditionalFormatting>
  <conditionalFormatting sqref="N153">
    <cfRule type="expression" dxfId="232" priority="187">
      <formula>#REF!&lt;#REF!</formula>
    </cfRule>
  </conditionalFormatting>
  <conditionalFormatting sqref="O153">
    <cfRule type="expression" dxfId="231" priority="188">
      <formula>#REF!&lt;#REF!</formula>
    </cfRule>
  </conditionalFormatting>
  <conditionalFormatting sqref="P154">
    <cfRule type="expression" dxfId="230" priority="189">
      <formula>#REF!&lt;#REF!</formula>
    </cfRule>
  </conditionalFormatting>
  <conditionalFormatting sqref="H154:M154">
    <cfRule type="expression" dxfId="229" priority="190">
      <formula>#REF!&lt;#REF!</formula>
    </cfRule>
  </conditionalFormatting>
  <conditionalFormatting sqref="H155">
    <cfRule type="expression" dxfId="228" priority="191">
      <formula>#REF!&lt;#REF!</formula>
    </cfRule>
  </conditionalFormatting>
  <conditionalFormatting sqref="I155">
    <cfRule type="expression" dxfId="227" priority="192">
      <formula>#REF!&lt;#REF!</formula>
    </cfRule>
  </conditionalFormatting>
  <conditionalFormatting sqref="J155">
    <cfRule type="expression" dxfId="226" priority="193">
      <formula>#REF!&lt;#REF!</formula>
    </cfRule>
  </conditionalFormatting>
  <conditionalFormatting sqref="K155">
    <cfRule type="expression" dxfId="225" priority="194">
      <formula>#REF!&lt;#REF!</formula>
    </cfRule>
  </conditionalFormatting>
  <conditionalFormatting sqref="L155">
    <cfRule type="expression" dxfId="224" priority="195">
      <formula>#REF!&lt;#REF!</formula>
    </cfRule>
  </conditionalFormatting>
  <conditionalFormatting sqref="M155">
    <cfRule type="expression" dxfId="223" priority="196">
      <formula>#REF!&lt;#REF!</formula>
    </cfRule>
  </conditionalFormatting>
  <conditionalFormatting sqref="N155">
    <cfRule type="expression" dxfId="222" priority="197">
      <formula>#REF!&lt;#REF!</formula>
    </cfRule>
  </conditionalFormatting>
  <conditionalFormatting sqref="O155">
    <cfRule type="expression" dxfId="221" priority="198">
      <formula>#REF!&lt;#REF!</formula>
    </cfRule>
  </conditionalFormatting>
  <conditionalFormatting sqref="H148:O148 P149">
    <cfRule type="expression" dxfId="220" priority="199">
      <formula>#REF!&lt;#REF!</formula>
    </cfRule>
  </conditionalFormatting>
  <conditionalFormatting sqref="P148">
    <cfRule type="expression" dxfId="219" priority="200">
      <formula>#REF!&lt;#REF!</formula>
    </cfRule>
  </conditionalFormatting>
  <conditionalFormatting sqref="H149">
    <cfRule type="expression" dxfId="218" priority="201">
      <formula>#REF!&lt;#REF!</formula>
    </cfRule>
  </conditionalFormatting>
  <conditionalFormatting sqref="I149">
    <cfRule type="expression" dxfId="217" priority="202">
      <formula>#REF!&lt;#REF!</formula>
    </cfRule>
  </conditionalFormatting>
  <conditionalFormatting sqref="J149">
    <cfRule type="expression" dxfId="216" priority="203">
      <formula>#REF!&lt;#REF!</formula>
    </cfRule>
  </conditionalFormatting>
  <conditionalFormatting sqref="K149">
    <cfRule type="expression" dxfId="215" priority="204">
      <formula>#REF!&lt;#REF!</formula>
    </cfRule>
  </conditionalFormatting>
  <conditionalFormatting sqref="L149">
    <cfRule type="expression" dxfId="214" priority="205">
      <formula>#REF!&lt;#REF!</formula>
    </cfRule>
  </conditionalFormatting>
  <conditionalFormatting sqref="M149">
    <cfRule type="expression" dxfId="213" priority="206">
      <formula>#REF!&lt;#REF!</formula>
    </cfRule>
  </conditionalFormatting>
  <conditionalFormatting sqref="N149">
    <cfRule type="expression" dxfId="212" priority="207">
      <formula>#REF!&lt;#REF!</formula>
    </cfRule>
  </conditionalFormatting>
  <conditionalFormatting sqref="O149">
    <cfRule type="expression" dxfId="211" priority="208">
      <formula>#REF!&lt;#REF!</formula>
    </cfRule>
  </conditionalFormatting>
  <conditionalFormatting sqref="H158:O158 P159">
    <cfRule type="expression" dxfId="210" priority="209">
      <formula>#REF!&lt;#REF!</formula>
    </cfRule>
  </conditionalFormatting>
  <conditionalFormatting sqref="P158">
    <cfRule type="expression" dxfId="209" priority="210">
      <formula>#REF!&lt;#REF!</formula>
    </cfRule>
  </conditionalFormatting>
  <conditionalFormatting sqref="H159">
    <cfRule type="expression" dxfId="208" priority="211">
      <formula>#REF!&lt;#REF!</formula>
    </cfRule>
  </conditionalFormatting>
  <conditionalFormatting sqref="I159">
    <cfRule type="expression" dxfId="207" priority="212">
      <formula>#REF!&lt;#REF!</formula>
    </cfRule>
  </conditionalFormatting>
  <conditionalFormatting sqref="J159">
    <cfRule type="expression" dxfId="206" priority="213">
      <formula>#REF!&lt;#REF!</formula>
    </cfRule>
  </conditionalFormatting>
  <conditionalFormatting sqref="K159">
    <cfRule type="expression" dxfId="205" priority="214">
      <formula>#REF!&lt;#REF!</formula>
    </cfRule>
  </conditionalFormatting>
  <conditionalFormatting sqref="L159">
    <cfRule type="expression" dxfId="204" priority="215">
      <formula>#REF!&lt;#REF!</formula>
    </cfRule>
  </conditionalFormatting>
  <conditionalFormatting sqref="M159">
    <cfRule type="expression" dxfId="203" priority="216">
      <formula>#REF!&lt;#REF!</formula>
    </cfRule>
  </conditionalFormatting>
  <conditionalFormatting sqref="N159">
    <cfRule type="expression" dxfId="202" priority="217">
      <formula>#REF!&lt;#REF!</formula>
    </cfRule>
  </conditionalFormatting>
  <conditionalFormatting sqref="O159">
    <cfRule type="expression" dxfId="201" priority="218">
      <formula>#REF!&lt;#REF!</formula>
    </cfRule>
  </conditionalFormatting>
  <conditionalFormatting sqref="H160:O160 P161">
    <cfRule type="expression" dxfId="200" priority="219">
      <formula>#REF!&lt;#REF!</formula>
    </cfRule>
  </conditionalFormatting>
  <conditionalFormatting sqref="P160">
    <cfRule type="expression" dxfId="199" priority="220">
      <formula>#REF!&lt;#REF!</formula>
    </cfRule>
  </conditionalFormatting>
  <conditionalFormatting sqref="H161">
    <cfRule type="expression" dxfId="198" priority="221">
      <formula>#REF!&lt;#REF!</formula>
    </cfRule>
  </conditionalFormatting>
  <conditionalFormatting sqref="I161">
    <cfRule type="expression" dxfId="197" priority="222">
      <formula>#REF!&lt;#REF!</formula>
    </cfRule>
  </conditionalFormatting>
  <conditionalFormatting sqref="J161">
    <cfRule type="expression" dxfId="196" priority="223">
      <formula>#REF!&lt;#REF!</formula>
    </cfRule>
  </conditionalFormatting>
  <conditionalFormatting sqref="K161">
    <cfRule type="expression" dxfId="195" priority="224">
      <formula>#REF!&lt;#REF!</formula>
    </cfRule>
  </conditionalFormatting>
  <conditionalFormatting sqref="L161">
    <cfRule type="expression" dxfId="194" priority="225">
      <formula>#REF!&lt;#REF!</formula>
    </cfRule>
  </conditionalFormatting>
  <conditionalFormatting sqref="M161">
    <cfRule type="expression" dxfId="193" priority="226">
      <formula>#REF!&lt;#REF!</formula>
    </cfRule>
  </conditionalFormatting>
  <conditionalFormatting sqref="N161">
    <cfRule type="expression" dxfId="192" priority="227">
      <formula>#REF!&lt;#REF!</formula>
    </cfRule>
  </conditionalFormatting>
  <conditionalFormatting sqref="O161">
    <cfRule type="expression" dxfId="191" priority="228">
      <formula>#REF!&lt;#REF!</formula>
    </cfRule>
  </conditionalFormatting>
  <conditionalFormatting sqref="H163:P163">
    <cfRule type="expression" dxfId="190" priority="229">
      <formula>#REF!&lt;#REF!</formula>
    </cfRule>
  </conditionalFormatting>
  <conditionalFormatting sqref="H162:O162 P163">
    <cfRule type="expression" dxfId="189" priority="230">
      <formula>#REF!&lt;#REF!</formula>
    </cfRule>
  </conditionalFormatting>
  <conditionalFormatting sqref="P162">
    <cfRule type="expression" dxfId="188" priority="231">
      <formula>#REF!&lt;#REF!</formula>
    </cfRule>
  </conditionalFormatting>
  <conditionalFormatting sqref="H163">
    <cfRule type="expression" dxfId="187" priority="232">
      <formula>#REF!&lt;#REF!</formula>
    </cfRule>
  </conditionalFormatting>
  <conditionalFormatting sqref="I163">
    <cfRule type="expression" dxfId="186" priority="233">
      <formula>#REF!&lt;#REF!</formula>
    </cfRule>
  </conditionalFormatting>
  <conditionalFormatting sqref="J163">
    <cfRule type="expression" dxfId="185" priority="234">
      <formula>#REF!&lt;#REF!</formula>
    </cfRule>
  </conditionalFormatting>
  <conditionalFormatting sqref="K163">
    <cfRule type="expression" dxfId="184" priority="235">
      <formula>#REF!&lt;#REF!</formula>
    </cfRule>
  </conditionalFormatting>
  <conditionalFormatting sqref="L163">
    <cfRule type="expression" dxfId="183" priority="236">
      <formula>#REF!&lt;#REF!</formula>
    </cfRule>
  </conditionalFormatting>
  <conditionalFormatting sqref="M163">
    <cfRule type="expression" dxfId="182" priority="237">
      <formula>#REF!&lt;#REF!</formula>
    </cfRule>
  </conditionalFormatting>
  <conditionalFormatting sqref="N163">
    <cfRule type="expression" dxfId="181" priority="238">
      <formula>#REF!&lt;#REF!</formula>
    </cfRule>
  </conditionalFormatting>
  <conditionalFormatting sqref="O163">
    <cfRule type="expression" dxfId="180" priority="239">
      <formula>#REF!&lt;#REF!</formula>
    </cfRule>
  </conditionalFormatting>
  <conditionalFormatting sqref="H157:P157">
    <cfRule type="expression" dxfId="179" priority="240">
      <formula>#REF!&lt;#REF!</formula>
    </cfRule>
  </conditionalFormatting>
  <conditionalFormatting sqref="H156:O156 P157">
    <cfRule type="expression" dxfId="178" priority="241">
      <formula>#REF!&lt;#REF!</formula>
    </cfRule>
  </conditionalFormatting>
  <conditionalFormatting sqref="P156">
    <cfRule type="expression" dxfId="177" priority="242">
      <formula>#REF!&lt;#REF!</formula>
    </cfRule>
  </conditionalFormatting>
  <conditionalFormatting sqref="H157">
    <cfRule type="expression" dxfId="176" priority="243">
      <formula>#REF!&lt;#REF!</formula>
    </cfRule>
  </conditionalFormatting>
  <conditionalFormatting sqref="I157">
    <cfRule type="expression" dxfId="175" priority="244">
      <formula>#REF!&lt;#REF!</formula>
    </cfRule>
  </conditionalFormatting>
  <conditionalFormatting sqref="J157">
    <cfRule type="expression" dxfId="174" priority="245">
      <formula>#REF!&lt;#REF!</formula>
    </cfRule>
  </conditionalFormatting>
  <conditionalFormatting sqref="K157">
    <cfRule type="expression" dxfId="173" priority="246">
      <formula>#REF!&lt;#REF!</formula>
    </cfRule>
  </conditionalFormatting>
  <conditionalFormatting sqref="L157">
    <cfRule type="expression" dxfId="172" priority="247">
      <formula>#REF!&lt;#REF!</formula>
    </cfRule>
  </conditionalFormatting>
  <conditionalFormatting sqref="M157">
    <cfRule type="expression" dxfId="171" priority="248">
      <formula>#REF!&lt;#REF!</formula>
    </cfRule>
  </conditionalFormatting>
  <conditionalFormatting sqref="N157">
    <cfRule type="expression" dxfId="170" priority="249">
      <formula>#REF!&lt;#REF!</formula>
    </cfRule>
  </conditionalFormatting>
  <conditionalFormatting sqref="O157">
    <cfRule type="expression" dxfId="169" priority="250">
      <formula>#REF!&lt;#REF!</formula>
    </cfRule>
  </conditionalFormatting>
  <conditionalFormatting sqref="H151:P151">
    <cfRule type="expression" dxfId="168" priority="251">
      <formula>#REF!&lt;#REF!</formula>
    </cfRule>
  </conditionalFormatting>
  <conditionalFormatting sqref="H150:O150 P151">
    <cfRule type="expression" dxfId="167" priority="252">
      <formula>#REF!&lt;#REF!</formula>
    </cfRule>
  </conditionalFormatting>
  <conditionalFormatting sqref="P150">
    <cfRule type="expression" dxfId="166" priority="253">
      <formula>#REF!&lt;#REF!</formula>
    </cfRule>
  </conditionalFormatting>
  <conditionalFormatting sqref="H151">
    <cfRule type="expression" dxfId="165" priority="254">
      <formula>#REF!&lt;#REF!</formula>
    </cfRule>
  </conditionalFormatting>
  <conditionalFormatting sqref="I151">
    <cfRule type="expression" dxfId="164" priority="255">
      <formula>#REF!&lt;#REF!</formula>
    </cfRule>
  </conditionalFormatting>
  <conditionalFormatting sqref="J151">
    <cfRule type="expression" dxfId="163" priority="256">
      <formula>#REF!&lt;#REF!</formula>
    </cfRule>
  </conditionalFormatting>
  <conditionalFormatting sqref="K151">
    <cfRule type="expression" dxfId="162" priority="257">
      <formula>#REF!&lt;#REF!</formula>
    </cfRule>
  </conditionalFormatting>
  <conditionalFormatting sqref="L151">
    <cfRule type="expression" dxfId="161" priority="258">
      <formula>#REF!&lt;#REF!</formula>
    </cfRule>
  </conditionalFormatting>
  <conditionalFormatting sqref="M151">
    <cfRule type="expression" dxfId="160" priority="259">
      <formula>#REF!&lt;#REF!</formula>
    </cfRule>
  </conditionalFormatting>
  <conditionalFormatting sqref="N151">
    <cfRule type="expression" dxfId="159" priority="260">
      <formula>#REF!&lt;#REF!</formula>
    </cfRule>
  </conditionalFormatting>
  <conditionalFormatting sqref="O151">
    <cfRule type="expression" dxfId="158" priority="261">
      <formula>#REF!&lt;#REF!</formula>
    </cfRule>
  </conditionalFormatting>
  <conditionalFormatting sqref="H145:O145">
    <cfRule type="expression" dxfId="157" priority="262">
      <formula>#REF!&lt;#REF!</formula>
    </cfRule>
  </conditionalFormatting>
  <conditionalFormatting sqref="H144:O144">
    <cfRule type="expression" dxfId="156" priority="263">
      <formula>#REF!&lt;#REF!</formula>
    </cfRule>
  </conditionalFormatting>
  <conditionalFormatting sqref="P144">
    <cfRule type="expression" dxfId="155" priority="264">
      <formula>#REF!&lt;#REF!</formula>
    </cfRule>
  </conditionalFormatting>
  <conditionalFormatting sqref="H145">
    <cfRule type="expression" dxfId="154" priority="265">
      <formula>#REF!&lt;#REF!</formula>
    </cfRule>
  </conditionalFormatting>
  <conditionalFormatting sqref="I145">
    <cfRule type="expression" dxfId="153" priority="266">
      <formula>#REF!&lt;#REF!</formula>
    </cfRule>
  </conditionalFormatting>
  <conditionalFormatting sqref="J145">
    <cfRule type="expression" dxfId="152" priority="267">
      <formula>#REF!&lt;#REF!</formula>
    </cfRule>
  </conditionalFormatting>
  <conditionalFormatting sqref="K145">
    <cfRule type="expression" dxfId="151" priority="268">
      <formula>#REF!&lt;#REF!</formula>
    </cfRule>
  </conditionalFormatting>
  <conditionalFormatting sqref="L145">
    <cfRule type="expression" dxfId="150" priority="269">
      <formula>#REF!&lt;#REF!</formula>
    </cfRule>
  </conditionalFormatting>
  <conditionalFormatting sqref="M145">
    <cfRule type="expression" dxfId="149" priority="270">
      <formula>#REF!&lt;#REF!</formula>
    </cfRule>
  </conditionalFormatting>
  <conditionalFormatting sqref="N145">
    <cfRule type="expression" dxfId="148" priority="271">
      <formula>#REF!&lt;#REF!</formula>
    </cfRule>
  </conditionalFormatting>
  <conditionalFormatting sqref="O145">
    <cfRule type="expression" dxfId="147" priority="272">
      <formula>#REF!&lt;#REF!</formula>
    </cfRule>
  </conditionalFormatting>
  <conditionalFormatting sqref="P145">
    <cfRule type="expression" dxfId="146" priority="273">
      <formula>#REF!&lt;#REF!</formula>
    </cfRule>
  </conditionalFormatting>
  <conditionalFormatting sqref="P138">
    <cfRule type="expression" dxfId="145" priority="274">
      <formula>#REF!&lt;#REF!</formula>
    </cfRule>
  </conditionalFormatting>
  <conditionalFormatting sqref="I139">
    <cfRule type="expression" dxfId="144" priority="275">
      <formula>#REF!&lt;#REF!</formula>
    </cfRule>
  </conditionalFormatting>
  <conditionalFormatting sqref="J139">
    <cfRule type="expression" dxfId="143" priority="276">
      <formula>#REF!&lt;#REF!</formula>
    </cfRule>
  </conditionalFormatting>
  <conditionalFormatting sqref="K139">
    <cfRule type="expression" dxfId="142" priority="277">
      <formula>#REF!&lt;#REF!</formula>
    </cfRule>
  </conditionalFormatting>
  <conditionalFormatting sqref="L139">
    <cfRule type="expression" dxfId="141" priority="278">
      <formula>#REF!&lt;#REF!</formula>
    </cfRule>
  </conditionalFormatting>
  <conditionalFormatting sqref="M139">
    <cfRule type="expression" dxfId="140" priority="279">
      <formula>#REF!&lt;#REF!</formula>
    </cfRule>
  </conditionalFormatting>
  <conditionalFormatting sqref="I168">
    <cfRule type="expression" dxfId="139" priority="280">
      <formula>#REF!&lt;#REF!</formula>
    </cfRule>
  </conditionalFormatting>
  <conditionalFormatting sqref="I169">
    <cfRule type="expression" dxfId="138" priority="281">
      <formula>#REF!&lt;#REF!</formula>
    </cfRule>
  </conditionalFormatting>
  <conditionalFormatting sqref="I170">
    <cfRule type="expression" dxfId="137" priority="282">
      <formula>#REF!&lt;#REF!</formula>
    </cfRule>
  </conditionalFormatting>
  <conditionalFormatting sqref="I122">
    <cfRule type="expression" dxfId="136" priority="283">
      <formula>#REF!&lt;#REF!</formula>
    </cfRule>
  </conditionalFormatting>
  <conditionalFormatting sqref="J122">
    <cfRule type="expression" dxfId="135" priority="284">
      <formula>#REF!&lt;#REF!</formula>
    </cfRule>
  </conditionalFormatting>
  <conditionalFormatting sqref="K122">
    <cfRule type="expression" dxfId="134" priority="285">
      <formula>#REF!&lt;#REF!</formula>
    </cfRule>
  </conditionalFormatting>
  <conditionalFormatting sqref="L122">
    <cfRule type="expression" dxfId="133" priority="286">
      <formula>#REF!&lt;#REF!</formula>
    </cfRule>
  </conditionalFormatting>
  <conditionalFormatting sqref="M122">
    <cfRule type="expression" dxfId="132" priority="287">
      <formula>#REF!&lt;#REF!</formula>
    </cfRule>
  </conditionalFormatting>
  <conditionalFormatting sqref="N122">
    <cfRule type="expression" dxfId="131" priority="288">
      <formula>#REF!&lt;#REF!</formula>
    </cfRule>
  </conditionalFormatting>
  <conditionalFormatting sqref="O122">
    <cfRule type="expression" dxfId="130" priority="289">
      <formula>#REF!&lt;#REF!</formula>
    </cfRule>
  </conditionalFormatting>
  <conditionalFormatting sqref="N24">
    <cfRule type="expression" dxfId="129" priority="290">
      <formula>#REF!&lt;#REF!</formula>
    </cfRule>
  </conditionalFormatting>
  <conditionalFormatting sqref="O26 H26:M26">
    <cfRule type="expression" dxfId="128" priority="291">
      <formula>#REF!&lt;#REF!</formula>
    </cfRule>
  </conditionalFormatting>
  <conditionalFormatting sqref="N26">
    <cfRule type="expression" dxfId="127" priority="292">
      <formula>#REF!&lt;#REF!</formula>
    </cfRule>
  </conditionalFormatting>
  <conditionalFormatting sqref="O28 H28:M28">
    <cfRule type="expression" dxfId="126" priority="293">
      <formula>#REF!&lt;#REF!</formula>
    </cfRule>
  </conditionalFormatting>
  <conditionalFormatting sqref="N28">
    <cfRule type="expression" dxfId="125" priority="294">
      <formula>#REF!&lt;#REF!</formula>
    </cfRule>
  </conditionalFormatting>
  <conditionalFormatting sqref="O30 H30:M30">
    <cfRule type="expression" dxfId="124" priority="295">
      <formula>#REF!&lt;#REF!</formula>
    </cfRule>
  </conditionalFormatting>
  <conditionalFormatting sqref="N30">
    <cfRule type="expression" dxfId="123" priority="296">
      <formula>#REF!&lt;#REF!</formula>
    </cfRule>
  </conditionalFormatting>
  <conditionalFormatting sqref="O32 H32:M32">
    <cfRule type="expression" dxfId="122" priority="297">
      <formula>#REF!&lt;#REF!</formula>
    </cfRule>
  </conditionalFormatting>
  <conditionalFormatting sqref="N32">
    <cfRule type="expression" dxfId="121" priority="298">
      <formula>#REF!&lt;#REF!</formula>
    </cfRule>
  </conditionalFormatting>
  <conditionalFormatting sqref="O34 H34:M34">
    <cfRule type="expression" dxfId="120" priority="299">
      <formula>#REF!&lt;#REF!</formula>
    </cfRule>
  </conditionalFormatting>
  <conditionalFormatting sqref="N34">
    <cfRule type="expression" dxfId="119" priority="300">
      <formula>#REF!&lt;#REF!</formula>
    </cfRule>
  </conditionalFormatting>
  <conditionalFormatting sqref="O36 H36:M36">
    <cfRule type="expression" dxfId="118" priority="301">
      <formula>#REF!&lt;#REF!</formula>
    </cfRule>
  </conditionalFormatting>
  <conditionalFormatting sqref="N36">
    <cfRule type="expression" dxfId="117" priority="302">
      <formula>#REF!&lt;#REF!</formula>
    </cfRule>
  </conditionalFormatting>
  <conditionalFormatting sqref="H38:M38">
    <cfRule type="expression" dxfId="116" priority="303">
      <formula>#REF!&lt;#REF!</formula>
    </cfRule>
  </conditionalFormatting>
  <conditionalFormatting sqref="H40:M40">
    <cfRule type="expression" dxfId="115" priority="304">
      <formula>#REF!&lt;#REF!</formula>
    </cfRule>
  </conditionalFormatting>
  <conditionalFormatting sqref="N38">
    <cfRule type="expression" dxfId="114" priority="305">
      <formula>#REF!&lt;#REF!</formula>
    </cfRule>
  </conditionalFormatting>
  <conditionalFormatting sqref="O38">
    <cfRule type="expression" dxfId="113" priority="306">
      <formula>#REF!&lt;#REF!</formula>
    </cfRule>
  </conditionalFormatting>
  <conditionalFormatting sqref="N40">
    <cfRule type="expression" dxfId="112" priority="307">
      <formula>#REF!&lt;#REF!</formula>
    </cfRule>
  </conditionalFormatting>
  <conditionalFormatting sqref="O40">
    <cfRule type="expression" dxfId="111" priority="308">
      <formula>#REF!&lt;#REF!</formula>
    </cfRule>
  </conditionalFormatting>
  <conditionalFormatting sqref="R26">
    <cfRule type="expression" dxfId="110" priority="309">
      <formula>#REF!&lt;#REF!</formula>
    </cfRule>
  </conditionalFormatting>
  <conditionalFormatting sqref="S26">
    <cfRule type="expression" dxfId="109" priority="310">
      <formula>#REF!&lt;#REF!</formula>
    </cfRule>
  </conditionalFormatting>
  <conditionalFormatting sqref="T26">
    <cfRule type="expression" dxfId="108" priority="311">
      <formula>#REF!&lt;#REF!</formula>
    </cfRule>
  </conditionalFormatting>
  <conditionalFormatting sqref="U26">
    <cfRule type="expression" dxfId="107" priority="312">
      <formula>#REF!&lt;#REF!</formula>
    </cfRule>
  </conditionalFormatting>
  <conditionalFormatting sqref="V26">
    <cfRule type="expression" dxfId="106" priority="313">
      <formula>#REF!&lt;#REF!</formula>
    </cfRule>
  </conditionalFormatting>
  <conditionalFormatting sqref="W26">
    <cfRule type="expression" dxfId="105" priority="314">
      <formula>#REF!&lt;#REF!</formula>
    </cfRule>
  </conditionalFormatting>
  <conditionalFormatting sqref="X28:Y28">
    <cfRule type="expression" dxfId="104" priority="315">
      <formula>#REF!&lt;#REF!</formula>
    </cfRule>
  </conditionalFormatting>
  <conditionalFormatting sqref="R28">
    <cfRule type="expression" dxfId="103" priority="316">
      <formula>#REF!&lt;#REF!</formula>
    </cfRule>
  </conditionalFormatting>
  <conditionalFormatting sqref="S28">
    <cfRule type="expression" dxfId="102" priority="317">
      <formula>#REF!&lt;#REF!</formula>
    </cfRule>
  </conditionalFormatting>
  <conditionalFormatting sqref="T28">
    <cfRule type="expression" dxfId="101" priority="318">
      <formula>#REF!&lt;#REF!</formula>
    </cfRule>
  </conditionalFormatting>
  <conditionalFormatting sqref="U28">
    <cfRule type="expression" dxfId="100" priority="319">
      <formula>#REF!&lt;#REF!</formula>
    </cfRule>
  </conditionalFormatting>
  <conditionalFormatting sqref="V28">
    <cfRule type="expression" dxfId="99" priority="320">
      <formula>#REF!&lt;#REF!</formula>
    </cfRule>
  </conditionalFormatting>
  <conditionalFormatting sqref="W28">
    <cfRule type="expression" dxfId="98" priority="321">
      <formula>#REF!&lt;#REF!</formula>
    </cfRule>
  </conditionalFormatting>
  <conditionalFormatting sqref="X30:Y30">
    <cfRule type="expression" dxfId="97" priority="322">
      <formula>#REF!&lt;#REF!</formula>
    </cfRule>
  </conditionalFormatting>
  <conditionalFormatting sqref="R30">
    <cfRule type="expression" dxfId="96" priority="323">
      <formula>#REF!&lt;#REF!</formula>
    </cfRule>
  </conditionalFormatting>
  <conditionalFormatting sqref="S30">
    <cfRule type="expression" dxfId="95" priority="324">
      <formula>#REF!&lt;#REF!</formula>
    </cfRule>
  </conditionalFormatting>
  <conditionalFormatting sqref="T30">
    <cfRule type="expression" dxfId="94" priority="325">
      <formula>#REF!&lt;#REF!</formula>
    </cfRule>
  </conditionalFormatting>
  <conditionalFormatting sqref="U30">
    <cfRule type="expression" dxfId="93" priority="326">
      <formula>#REF!&lt;#REF!</formula>
    </cfRule>
  </conditionalFormatting>
  <conditionalFormatting sqref="V30">
    <cfRule type="expression" dxfId="92" priority="327">
      <formula>#REF!&lt;#REF!</formula>
    </cfRule>
  </conditionalFormatting>
  <conditionalFormatting sqref="W30">
    <cfRule type="expression" dxfId="91" priority="328">
      <formula>#REF!&lt;#REF!</formula>
    </cfRule>
  </conditionalFormatting>
  <conditionalFormatting sqref="X32:Y32">
    <cfRule type="expression" dxfId="90" priority="329">
      <formula>#REF!&lt;#REF!</formula>
    </cfRule>
  </conditionalFormatting>
  <conditionalFormatting sqref="R32">
    <cfRule type="expression" dxfId="89" priority="330">
      <formula>#REF!&lt;#REF!</formula>
    </cfRule>
  </conditionalFormatting>
  <conditionalFormatting sqref="S32">
    <cfRule type="expression" dxfId="88" priority="331">
      <formula>#REF!&lt;#REF!</formula>
    </cfRule>
  </conditionalFormatting>
  <conditionalFormatting sqref="T32">
    <cfRule type="expression" dxfId="87" priority="332">
      <formula>#REF!&lt;#REF!</formula>
    </cfRule>
  </conditionalFormatting>
  <conditionalFormatting sqref="U32">
    <cfRule type="expression" dxfId="86" priority="333">
      <formula>#REF!&lt;#REF!</formula>
    </cfRule>
  </conditionalFormatting>
  <conditionalFormatting sqref="V32">
    <cfRule type="expression" dxfId="85" priority="334">
      <formula>#REF!&lt;#REF!</formula>
    </cfRule>
  </conditionalFormatting>
  <conditionalFormatting sqref="W32">
    <cfRule type="expression" dxfId="84" priority="335">
      <formula>#REF!&lt;#REF!</formula>
    </cfRule>
  </conditionalFormatting>
  <conditionalFormatting sqref="X34:Y34">
    <cfRule type="expression" dxfId="83" priority="336">
      <formula>#REF!&lt;#REF!</formula>
    </cfRule>
  </conditionalFormatting>
  <conditionalFormatting sqref="R34">
    <cfRule type="expression" dxfId="82" priority="337">
      <formula>#REF!&lt;#REF!</formula>
    </cfRule>
  </conditionalFormatting>
  <conditionalFormatting sqref="S34">
    <cfRule type="expression" dxfId="81" priority="338">
      <formula>#REF!&lt;#REF!</formula>
    </cfRule>
  </conditionalFormatting>
  <conditionalFormatting sqref="T34">
    <cfRule type="expression" dxfId="80" priority="339">
      <formula>#REF!&lt;#REF!</formula>
    </cfRule>
  </conditionalFormatting>
  <conditionalFormatting sqref="U34">
    <cfRule type="expression" dxfId="79" priority="340">
      <formula>#REF!&lt;#REF!</formula>
    </cfRule>
  </conditionalFormatting>
  <conditionalFormatting sqref="V34">
    <cfRule type="expression" dxfId="78" priority="341">
      <formula>#REF!&lt;#REF!</formula>
    </cfRule>
  </conditionalFormatting>
  <conditionalFormatting sqref="W34">
    <cfRule type="expression" dxfId="77" priority="342">
      <formula>#REF!&lt;#REF!</formula>
    </cfRule>
  </conditionalFormatting>
  <conditionalFormatting sqref="X36:Y36">
    <cfRule type="expression" dxfId="76" priority="343">
      <formula>#REF!&lt;#REF!</formula>
    </cfRule>
  </conditionalFormatting>
  <conditionalFormatting sqref="R36">
    <cfRule type="expression" dxfId="75" priority="344">
      <formula>#REF!&lt;#REF!</formula>
    </cfRule>
  </conditionalFormatting>
  <conditionalFormatting sqref="S36">
    <cfRule type="expression" dxfId="74" priority="345">
      <formula>#REF!&lt;#REF!</formula>
    </cfRule>
  </conditionalFormatting>
  <conditionalFormatting sqref="T36">
    <cfRule type="expression" dxfId="73" priority="346">
      <formula>#REF!&lt;#REF!</formula>
    </cfRule>
  </conditionalFormatting>
  <conditionalFormatting sqref="U36">
    <cfRule type="expression" dxfId="72" priority="347">
      <formula>#REF!&lt;#REF!</formula>
    </cfRule>
  </conditionalFormatting>
  <conditionalFormatting sqref="V36">
    <cfRule type="expression" dxfId="71" priority="348">
      <formula>#REF!&lt;#REF!</formula>
    </cfRule>
  </conditionalFormatting>
  <conditionalFormatting sqref="W36">
    <cfRule type="expression" dxfId="70" priority="349">
      <formula>#REF!&lt;#REF!</formula>
    </cfRule>
  </conditionalFormatting>
  <conditionalFormatting sqref="X38:Y38">
    <cfRule type="expression" dxfId="69" priority="350">
      <formula>#REF!&lt;#REF!</formula>
    </cfRule>
  </conditionalFormatting>
  <conditionalFormatting sqref="R38">
    <cfRule type="expression" dxfId="68" priority="351">
      <formula>#REF!&lt;#REF!</formula>
    </cfRule>
  </conditionalFormatting>
  <conditionalFormatting sqref="S38">
    <cfRule type="expression" dxfId="67" priority="352">
      <formula>#REF!&lt;#REF!</formula>
    </cfRule>
  </conditionalFormatting>
  <conditionalFormatting sqref="T38">
    <cfRule type="expression" dxfId="66" priority="353">
      <formula>#REF!&lt;#REF!</formula>
    </cfRule>
  </conditionalFormatting>
  <conditionalFormatting sqref="U38">
    <cfRule type="expression" dxfId="65" priority="354">
      <formula>#REF!&lt;#REF!</formula>
    </cfRule>
  </conditionalFormatting>
  <conditionalFormatting sqref="V38">
    <cfRule type="expression" dxfId="64" priority="355">
      <formula>#REF!&lt;#REF!</formula>
    </cfRule>
  </conditionalFormatting>
  <conditionalFormatting sqref="W38">
    <cfRule type="expression" dxfId="63" priority="356">
      <formula>#REF!&lt;#REF!</formula>
    </cfRule>
  </conditionalFormatting>
  <conditionalFormatting sqref="X40:Y40">
    <cfRule type="expression" dxfId="62" priority="357">
      <formula>#REF!&lt;#REF!</formula>
    </cfRule>
  </conditionalFormatting>
  <conditionalFormatting sqref="R40">
    <cfRule type="expression" dxfId="61" priority="358">
      <formula>#REF!&lt;#REF!</formula>
    </cfRule>
  </conditionalFormatting>
  <conditionalFormatting sqref="S40">
    <cfRule type="expression" dxfId="60" priority="359">
      <formula>#REF!&lt;#REF!</formula>
    </cfRule>
  </conditionalFormatting>
  <conditionalFormatting sqref="T40">
    <cfRule type="expression" dxfId="59" priority="360">
      <formula>#REF!&lt;#REF!</formula>
    </cfRule>
  </conditionalFormatting>
  <conditionalFormatting sqref="U40">
    <cfRule type="expression" dxfId="58" priority="361">
      <formula>#REF!&lt;#REF!</formula>
    </cfRule>
  </conditionalFormatting>
  <conditionalFormatting sqref="V40">
    <cfRule type="expression" dxfId="57" priority="362">
      <formula>#REF!&lt;#REF!</formula>
    </cfRule>
  </conditionalFormatting>
  <conditionalFormatting sqref="W40">
    <cfRule type="expression" dxfId="56" priority="363">
      <formula>#REF!&lt;#REF!</formula>
    </cfRule>
  </conditionalFormatting>
  <conditionalFormatting sqref="X45:Y45">
    <cfRule type="expression" dxfId="55" priority="364">
      <formula>#REF!&lt;#REF!</formula>
    </cfRule>
  </conditionalFormatting>
  <conditionalFormatting sqref="R45">
    <cfRule type="expression" dxfId="54" priority="365">
      <formula>#REF!&lt;#REF!</formula>
    </cfRule>
  </conditionalFormatting>
  <conditionalFormatting sqref="S45">
    <cfRule type="expression" dxfId="53" priority="366">
      <formula>#REF!&lt;#REF!</formula>
    </cfRule>
  </conditionalFormatting>
  <conditionalFormatting sqref="T45">
    <cfRule type="expression" dxfId="52" priority="367">
      <formula>#REF!&lt;#REF!</formula>
    </cfRule>
  </conditionalFormatting>
  <conditionalFormatting sqref="U45">
    <cfRule type="expression" dxfId="51" priority="368">
      <formula>#REF!&lt;#REF!</formula>
    </cfRule>
  </conditionalFormatting>
  <conditionalFormatting sqref="V45">
    <cfRule type="expression" dxfId="50" priority="369">
      <formula>#REF!&lt;#REF!</formula>
    </cfRule>
  </conditionalFormatting>
  <conditionalFormatting sqref="W45">
    <cfRule type="expression" dxfId="49" priority="370">
      <formula>#REF!&lt;#REF!</formula>
    </cfRule>
  </conditionalFormatting>
  <conditionalFormatting sqref="X94:Y94">
    <cfRule type="expression" dxfId="48" priority="371">
      <formula>#REF!&lt;#REF!</formula>
    </cfRule>
  </conditionalFormatting>
  <conditionalFormatting sqref="R94">
    <cfRule type="expression" dxfId="47" priority="372">
      <formula>#REF!&lt;#REF!</formula>
    </cfRule>
  </conditionalFormatting>
  <conditionalFormatting sqref="S94">
    <cfRule type="expression" dxfId="46" priority="373">
      <formula>#REF!&lt;#REF!</formula>
    </cfRule>
  </conditionalFormatting>
  <conditionalFormatting sqref="T94">
    <cfRule type="expression" dxfId="45" priority="374">
      <formula>#REF!&lt;#REF!</formula>
    </cfRule>
  </conditionalFormatting>
  <conditionalFormatting sqref="U94">
    <cfRule type="expression" dxfId="44" priority="375">
      <formula>#REF!&lt;#REF!</formula>
    </cfRule>
  </conditionalFormatting>
  <conditionalFormatting sqref="V94">
    <cfRule type="expression" dxfId="43" priority="376">
      <formula>#REF!&lt;#REF!</formula>
    </cfRule>
  </conditionalFormatting>
  <conditionalFormatting sqref="W94">
    <cfRule type="expression" dxfId="42" priority="377">
      <formula>#REF!&lt;#REF!</formula>
    </cfRule>
  </conditionalFormatting>
  <conditionalFormatting sqref="X96:Y96">
    <cfRule type="expression" dxfId="41" priority="378">
      <formula>#REF!&lt;#REF!</formula>
    </cfRule>
  </conditionalFormatting>
  <conditionalFormatting sqref="R96">
    <cfRule type="expression" dxfId="40" priority="379">
      <formula>#REF!&lt;#REF!</formula>
    </cfRule>
  </conditionalFormatting>
  <conditionalFormatting sqref="S96">
    <cfRule type="expression" dxfId="39" priority="380">
      <formula>#REF!&lt;#REF!</formula>
    </cfRule>
  </conditionalFormatting>
  <conditionalFormatting sqref="T96">
    <cfRule type="expression" dxfId="38" priority="381">
      <formula>#REF!&lt;#REF!</formula>
    </cfRule>
  </conditionalFormatting>
  <conditionalFormatting sqref="U96">
    <cfRule type="expression" dxfId="37" priority="382">
      <formula>#REF!&lt;#REF!</formula>
    </cfRule>
  </conditionalFormatting>
  <conditionalFormatting sqref="V96">
    <cfRule type="expression" dxfId="36" priority="383">
      <formula>#REF!&lt;#REF!</formula>
    </cfRule>
  </conditionalFormatting>
  <conditionalFormatting sqref="W96">
    <cfRule type="expression" dxfId="35" priority="384">
      <formula>#REF!&lt;#REF!</formula>
    </cfRule>
  </conditionalFormatting>
  <conditionalFormatting sqref="H94:O94">
    <cfRule type="expression" dxfId="34" priority="385">
      <formula>#REF!&lt;#REF!</formula>
    </cfRule>
  </conditionalFormatting>
  <conditionalFormatting sqref="Z93">
    <cfRule type="expression" dxfId="33" priority="386">
      <formula>#REF!&lt;#REF!</formula>
    </cfRule>
  </conditionalFormatting>
  <conditionalFormatting sqref="Z95">
    <cfRule type="expression" dxfId="32" priority="387">
      <formula>#REF!&lt;#REF!</formula>
    </cfRule>
  </conditionalFormatting>
  <conditionalFormatting sqref="H96:M96">
    <cfRule type="expression" dxfId="31" priority="388">
      <formula>#REF!&lt;#REF!</formula>
    </cfRule>
  </conditionalFormatting>
  <conditionalFormatting sqref="S323">
    <cfRule type="expression" dxfId="30" priority="389">
      <formula>#REF!&lt;#REF!</formula>
    </cfRule>
  </conditionalFormatting>
  <conditionalFormatting sqref="T323">
    <cfRule type="expression" dxfId="29" priority="390">
      <formula>#REF!&lt;#REF!</formula>
    </cfRule>
  </conditionalFormatting>
  <conditionalFormatting sqref="U323">
    <cfRule type="expression" dxfId="28" priority="391">
      <formula>#REF!&lt;#REF!</formula>
    </cfRule>
  </conditionalFormatting>
  <conditionalFormatting sqref="V323">
    <cfRule type="expression" dxfId="27" priority="392">
      <formula>#REF!&lt;#REF!</formula>
    </cfRule>
  </conditionalFormatting>
  <conditionalFormatting sqref="W323">
    <cfRule type="expression" dxfId="26" priority="393">
      <formula>#REF!&lt;#REF!</formula>
    </cfRule>
  </conditionalFormatting>
  <conditionalFormatting sqref="P358">
    <cfRule type="expression" dxfId="25" priority="394">
      <formula>#REF!&lt;#REF!</formula>
    </cfRule>
  </conditionalFormatting>
  <conditionalFormatting sqref="P360">
    <cfRule type="expression" dxfId="24" priority="395">
      <formula>#REF!&lt;#REF!</formula>
    </cfRule>
  </conditionalFormatting>
  <conditionalFormatting sqref="S253">
    <cfRule type="expression" dxfId="23" priority="396">
      <formula>#REF!&lt;#REF!</formula>
    </cfRule>
  </conditionalFormatting>
  <conditionalFormatting sqref="T253">
    <cfRule type="expression" dxfId="22" priority="397">
      <formula>#REF!&lt;#REF!</formula>
    </cfRule>
  </conditionalFormatting>
  <conditionalFormatting sqref="U253">
    <cfRule type="expression" dxfId="21" priority="398">
      <formula>#REF!&lt;#REF!</formula>
    </cfRule>
  </conditionalFormatting>
  <conditionalFormatting sqref="V253">
    <cfRule type="expression" dxfId="20" priority="399">
      <formula>#REF!&lt;#REF!</formula>
    </cfRule>
  </conditionalFormatting>
  <conditionalFormatting sqref="W253">
    <cfRule type="expression" dxfId="19" priority="400">
      <formula>#REF!&lt;#REF!</formula>
    </cfRule>
  </conditionalFormatting>
  <conditionalFormatting sqref="R265 X265:Y265">
    <cfRule type="expression" dxfId="18" priority="401">
      <formula>#REF!&lt;#REF!</formula>
    </cfRule>
  </conditionalFormatting>
  <conditionalFormatting sqref="S265">
    <cfRule type="expression" dxfId="17" priority="402">
      <formula>#REF!&lt;#REF!</formula>
    </cfRule>
  </conditionalFormatting>
  <conditionalFormatting sqref="T265">
    <cfRule type="expression" dxfId="16" priority="403">
      <formula>#REF!&lt;#REF!</formula>
    </cfRule>
  </conditionalFormatting>
  <conditionalFormatting sqref="U265">
    <cfRule type="expression" dxfId="15" priority="404">
      <formula>#REF!&lt;#REF!</formula>
    </cfRule>
  </conditionalFormatting>
  <conditionalFormatting sqref="V265">
    <cfRule type="expression" dxfId="14" priority="405">
      <formula>#REF!&lt;#REF!</formula>
    </cfRule>
  </conditionalFormatting>
  <conditionalFormatting sqref="W265">
    <cfRule type="expression" dxfId="13" priority="406">
      <formula>#REF!&lt;#REF!</formula>
    </cfRule>
  </conditionalFormatting>
  <conditionalFormatting sqref="R211 X211:Y211">
    <cfRule type="expression" dxfId="12" priority="407">
      <formula>#REF!&lt;#REF!</formula>
    </cfRule>
  </conditionalFormatting>
  <conditionalFormatting sqref="S211">
    <cfRule type="expression" dxfId="11" priority="408">
      <formula>#REF!&lt;#REF!</formula>
    </cfRule>
  </conditionalFormatting>
  <conditionalFormatting sqref="T211">
    <cfRule type="expression" dxfId="10" priority="409">
      <formula>#REF!&lt;#REF!</formula>
    </cfRule>
  </conditionalFormatting>
  <conditionalFormatting sqref="U211">
    <cfRule type="expression" dxfId="9" priority="410">
      <formula>#REF!&lt;#REF!</formula>
    </cfRule>
  </conditionalFormatting>
  <conditionalFormatting sqref="V211">
    <cfRule type="expression" dxfId="8" priority="411">
      <formula>#REF!&lt;#REF!</formula>
    </cfRule>
  </conditionalFormatting>
  <conditionalFormatting sqref="W211">
    <cfRule type="expression" dxfId="7" priority="412">
      <formula>#REF!&lt;#REF!</formula>
    </cfRule>
  </conditionalFormatting>
  <conditionalFormatting sqref="Z211">
    <cfRule type="expression" dxfId="6" priority="413">
      <formula>#REF!&lt;#REF!</formula>
    </cfRule>
  </conditionalFormatting>
  <conditionalFormatting sqref="AA211:AH211">
    <cfRule type="expression" dxfId="5" priority="414">
      <formula>#REF!&lt;#REF!</formula>
    </cfRule>
  </conditionalFormatting>
  <conditionalFormatting sqref="AI211">
    <cfRule type="expression" dxfId="4" priority="415">
      <formula>#REF!&lt;#REF!</formula>
    </cfRule>
  </conditionalFormatting>
  <hyperlinks>
    <hyperlink ref="B6" location="Building!A14" display="Category 1"/>
    <hyperlink ref="B7" location="'Tier 2'!A1" display="Category 2"/>
    <hyperlink ref="B8" location="'Tier 3'!A1" display="Category 3"/>
    <hyperlink ref="B9" location="Delivery!A1" display="DELIVERY"/>
    <hyperlink ref="B10" location="'Discounts &amp; Incentives'!A1" display="Discounts &amp; Incentives"/>
    <hyperlink ref="B11" location="Alterations!A1" display="Alteration"/>
  </hyperlinks>
  <pageMargins left="0.7" right="0.7" top="0.75" bottom="0.75" header="0.51180555555555496" footer="0.51180555555555496"/>
  <pageSetup firstPageNumber="0" orientation="landscape" horizontalDpi="300" verticalDpi="300" r:id="rId1"/>
  <rowBreaks count="3" manualBreakCount="3">
    <brk id="104" max="16383" man="1"/>
    <brk id="240" max="16383" man="1"/>
    <brk id="350"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43"/>
  <sheetViews>
    <sheetView view="pageBreakPreview" zoomScale="75" zoomScaleNormal="100" zoomScalePageLayoutView="75" workbookViewId="0">
      <selection activeCell="F31" sqref="F31"/>
    </sheetView>
  </sheetViews>
  <sheetFormatPr defaultRowHeight="14.5" x14ac:dyDescent="0.35"/>
  <cols>
    <col min="1" max="1" width="5.1796875" customWidth="1"/>
    <col min="2" max="3" width="8.7265625" customWidth="1"/>
    <col min="4" max="4" width="26" customWidth="1"/>
    <col min="5" max="5" width="71" customWidth="1"/>
    <col min="6" max="6" width="10.453125" customWidth="1"/>
    <col min="7" max="8" width="8.7265625" customWidth="1"/>
    <col min="9" max="9" width="13.7265625" customWidth="1"/>
    <col min="10" max="10" width="13" customWidth="1"/>
    <col min="11" max="11" width="64.7265625" customWidth="1"/>
    <col min="12" max="14" width="8.7265625" customWidth="1"/>
    <col min="15" max="15" width="16.7265625" customWidth="1"/>
    <col min="16" max="1025" width="8.7265625" customWidth="1"/>
  </cols>
  <sheetData>
    <row r="2" spans="1:15" ht="18.5" x14ac:dyDescent="0.45">
      <c r="B2" s="102" t="s">
        <v>779</v>
      </c>
      <c r="C2" s="102"/>
      <c r="D2" s="102"/>
    </row>
    <row r="4" spans="1:15" ht="21" x14ac:dyDescent="0.5">
      <c r="B4" s="49"/>
      <c r="H4" s="98" t="s">
        <v>780</v>
      </c>
      <c r="I4" s="98"/>
      <c r="J4" s="98"/>
      <c r="K4" s="98"/>
      <c r="L4" s="98"/>
      <c r="M4" s="98"/>
      <c r="N4" s="98"/>
      <c r="O4" s="98"/>
    </row>
    <row r="5" spans="1:15" ht="43.5" x14ac:dyDescent="0.35">
      <c r="A5" s="3"/>
      <c r="B5" s="11" t="s">
        <v>24</v>
      </c>
      <c r="C5" s="11" t="s">
        <v>25</v>
      </c>
      <c r="D5" s="11" t="s">
        <v>26</v>
      </c>
      <c r="E5" s="11" t="s">
        <v>27</v>
      </c>
      <c r="F5" s="11" t="s">
        <v>28</v>
      </c>
      <c r="G5" s="11" t="s">
        <v>29</v>
      </c>
      <c r="H5" s="11" t="s">
        <v>30</v>
      </c>
      <c r="I5" s="11" t="s">
        <v>31</v>
      </c>
      <c r="J5" s="11" t="s">
        <v>32</v>
      </c>
      <c r="K5" s="11" t="s">
        <v>27</v>
      </c>
      <c r="L5" s="11" t="s">
        <v>29</v>
      </c>
      <c r="M5" s="11" t="s">
        <v>33</v>
      </c>
      <c r="N5" s="13" t="s">
        <v>34</v>
      </c>
      <c r="O5" s="13" t="s">
        <v>35</v>
      </c>
    </row>
    <row r="6" spans="1:15" x14ac:dyDescent="0.35">
      <c r="B6" s="21" t="s">
        <v>781</v>
      </c>
      <c r="C6" s="21" t="s">
        <v>462</v>
      </c>
      <c r="D6" s="21" t="s">
        <v>462</v>
      </c>
      <c r="E6" s="21" t="s">
        <v>782</v>
      </c>
      <c r="F6" s="21" t="s">
        <v>134</v>
      </c>
      <c r="G6" s="30" t="s">
        <v>155</v>
      </c>
      <c r="H6" s="25"/>
      <c r="I6" s="25"/>
      <c r="J6" s="25"/>
      <c r="K6" s="25"/>
      <c r="L6" s="25"/>
      <c r="M6" s="25"/>
      <c r="N6" s="50"/>
      <c r="O6" s="50"/>
    </row>
    <row r="7" spans="1:15" x14ac:dyDescent="0.35">
      <c r="B7" s="21" t="s">
        <v>783</v>
      </c>
      <c r="C7" s="21"/>
      <c r="D7" s="21"/>
      <c r="E7" s="21" t="s">
        <v>782</v>
      </c>
      <c r="F7" s="21" t="s">
        <v>45</v>
      </c>
      <c r="G7" s="30"/>
      <c r="H7" s="25"/>
      <c r="I7" s="25"/>
      <c r="J7" s="25"/>
      <c r="K7" s="25"/>
      <c r="L7" s="25"/>
      <c r="M7" s="25"/>
      <c r="N7" s="50"/>
      <c r="O7" s="50"/>
    </row>
    <row r="8" spans="1:15" x14ac:dyDescent="0.35">
      <c r="B8" s="21" t="s">
        <v>784</v>
      </c>
      <c r="C8" s="21" t="s">
        <v>462</v>
      </c>
      <c r="D8" s="21" t="s">
        <v>462</v>
      </c>
      <c r="E8" s="45" t="s">
        <v>785</v>
      </c>
      <c r="F8" s="21" t="s">
        <v>134</v>
      </c>
      <c r="G8" s="30" t="s">
        <v>155</v>
      </c>
      <c r="H8" s="25"/>
      <c r="I8" s="25"/>
      <c r="J8" s="25"/>
      <c r="K8" s="25"/>
      <c r="L8" s="25"/>
      <c r="M8" s="25"/>
      <c r="N8" s="50"/>
      <c r="O8" s="50"/>
    </row>
    <row r="9" spans="1:15" x14ac:dyDescent="0.35">
      <c r="B9" s="21" t="s">
        <v>786</v>
      </c>
      <c r="C9" s="21"/>
      <c r="D9" s="21"/>
      <c r="E9" s="45" t="s">
        <v>785</v>
      </c>
      <c r="F9" s="21" t="s">
        <v>45</v>
      </c>
      <c r="G9" s="30"/>
      <c r="H9" s="25"/>
      <c r="I9" s="25"/>
      <c r="J9" s="25"/>
      <c r="K9" s="25"/>
      <c r="L9" s="25"/>
      <c r="M9" s="25"/>
      <c r="N9" s="50"/>
      <c r="O9" s="50"/>
    </row>
    <row r="10" spans="1:15" x14ac:dyDescent="0.35">
      <c r="B10" s="21" t="s">
        <v>787</v>
      </c>
      <c r="C10" s="21" t="s">
        <v>462</v>
      </c>
      <c r="D10" s="21" t="s">
        <v>462</v>
      </c>
      <c r="E10" s="21" t="s">
        <v>788</v>
      </c>
      <c r="F10" s="21" t="s">
        <v>134</v>
      </c>
      <c r="G10" s="30" t="s">
        <v>155</v>
      </c>
      <c r="H10" s="25"/>
      <c r="I10" s="25"/>
      <c r="J10" s="25"/>
      <c r="K10" s="25"/>
      <c r="L10" s="25"/>
      <c r="M10" s="25"/>
      <c r="N10" s="50"/>
      <c r="O10" s="50"/>
    </row>
    <row r="11" spans="1:15" x14ac:dyDescent="0.35">
      <c r="B11" s="21" t="s">
        <v>789</v>
      </c>
      <c r="C11" s="21"/>
      <c r="D11" s="21"/>
      <c r="E11" s="21" t="s">
        <v>788</v>
      </c>
      <c r="F11" s="21" t="s">
        <v>45</v>
      </c>
      <c r="G11" s="30"/>
      <c r="H11" s="25"/>
      <c r="I11" s="25"/>
      <c r="J11" s="25"/>
      <c r="K11" s="25"/>
      <c r="L11" s="25"/>
      <c r="M11" s="25"/>
      <c r="N11" s="50"/>
      <c r="O11" s="50"/>
    </row>
    <row r="12" spans="1:15" x14ac:dyDescent="0.35">
      <c r="B12" s="21" t="s">
        <v>790</v>
      </c>
      <c r="C12" s="21" t="s">
        <v>462</v>
      </c>
      <c r="D12" s="21" t="s">
        <v>462</v>
      </c>
      <c r="E12" s="21" t="s">
        <v>791</v>
      </c>
      <c r="F12" s="21" t="s">
        <v>134</v>
      </c>
      <c r="G12" s="30" t="s">
        <v>155</v>
      </c>
      <c r="H12" s="25"/>
      <c r="I12" s="25"/>
      <c r="J12" s="25"/>
      <c r="K12" s="25"/>
      <c r="L12" s="25"/>
      <c r="M12" s="25"/>
      <c r="N12" s="50"/>
      <c r="O12" s="50"/>
    </row>
    <row r="13" spans="1:15" x14ac:dyDescent="0.35">
      <c r="B13" s="21" t="s">
        <v>792</v>
      </c>
      <c r="C13" s="21"/>
      <c r="D13" s="21"/>
      <c r="E13" s="21" t="s">
        <v>791</v>
      </c>
      <c r="F13" s="21" t="s">
        <v>45</v>
      </c>
      <c r="G13" s="30"/>
      <c r="H13" s="25"/>
      <c r="I13" s="25"/>
      <c r="J13" s="25"/>
      <c r="K13" s="25"/>
      <c r="L13" s="25"/>
      <c r="M13" s="25"/>
      <c r="N13" s="50"/>
      <c r="O13" s="50"/>
    </row>
    <row r="14" spans="1:15" x14ac:dyDescent="0.35">
      <c r="B14" s="21" t="s">
        <v>793</v>
      </c>
      <c r="C14" s="21" t="s">
        <v>462</v>
      </c>
      <c r="D14" s="21" t="s">
        <v>462</v>
      </c>
      <c r="E14" s="21" t="s">
        <v>794</v>
      </c>
      <c r="F14" s="21" t="s">
        <v>134</v>
      </c>
      <c r="G14" s="30" t="s">
        <v>155</v>
      </c>
      <c r="H14" s="25"/>
      <c r="I14" s="25"/>
      <c r="J14" s="25"/>
      <c r="K14" s="25"/>
      <c r="L14" s="25"/>
      <c r="M14" s="25"/>
      <c r="N14" s="50"/>
      <c r="O14" s="50"/>
    </row>
    <row r="15" spans="1:15" x14ac:dyDescent="0.35">
      <c r="B15" s="21" t="s">
        <v>795</v>
      </c>
      <c r="C15" s="21"/>
      <c r="D15" s="21"/>
      <c r="E15" s="21" t="s">
        <v>794</v>
      </c>
      <c r="F15" s="21" t="s">
        <v>45</v>
      </c>
      <c r="G15" s="30"/>
      <c r="H15" s="25"/>
      <c r="I15" s="25"/>
      <c r="J15" s="25"/>
      <c r="K15" s="25"/>
      <c r="L15" s="25"/>
      <c r="M15" s="25"/>
      <c r="N15" s="50"/>
      <c r="O15" s="50"/>
    </row>
    <row r="16" spans="1:15" x14ac:dyDescent="0.35">
      <c r="B16" s="21" t="s">
        <v>796</v>
      </c>
      <c r="C16" s="21" t="s">
        <v>462</v>
      </c>
      <c r="D16" s="21" t="s">
        <v>462</v>
      </c>
      <c r="E16" s="21" t="s">
        <v>797</v>
      </c>
      <c r="F16" s="21" t="s">
        <v>134</v>
      </c>
      <c r="G16" s="30" t="s">
        <v>155</v>
      </c>
      <c r="H16" s="25"/>
      <c r="I16" s="25"/>
      <c r="J16" s="25"/>
      <c r="K16" s="25"/>
      <c r="L16" s="25"/>
      <c r="M16" s="25"/>
      <c r="N16" s="50"/>
      <c r="O16" s="50"/>
    </row>
    <row r="17" spans="2:15" x14ac:dyDescent="0.35">
      <c r="B17" s="21" t="s">
        <v>798</v>
      </c>
      <c r="C17" s="21"/>
      <c r="D17" s="21"/>
      <c r="E17" s="21" t="s">
        <v>797</v>
      </c>
      <c r="F17" s="21" t="s">
        <v>45</v>
      </c>
      <c r="G17" s="30"/>
      <c r="H17" s="25"/>
      <c r="I17" s="25"/>
      <c r="J17" s="25"/>
      <c r="K17" s="25"/>
      <c r="L17" s="25"/>
      <c r="M17" s="25"/>
      <c r="N17" s="50"/>
      <c r="O17" s="50"/>
    </row>
    <row r="18" spans="2:15" x14ac:dyDescent="0.35">
      <c r="B18" s="21" t="s">
        <v>799</v>
      </c>
      <c r="C18" s="21" t="s">
        <v>462</v>
      </c>
      <c r="D18" s="21" t="s">
        <v>462</v>
      </c>
      <c r="E18" s="21" t="s">
        <v>800</v>
      </c>
      <c r="F18" s="21" t="s">
        <v>134</v>
      </c>
      <c r="G18" s="30" t="s">
        <v>155</v>
      </c>
      <c r="H18" s="25"/>
      <c r="I18" s="25"/>
      <c r="J18" s="25"/>
      <c r="K18" s="25"/>
      <c r="L18" s="25"/>
      <c r="M18" s="25"/>
      <c r="N18" s="50"/>
      <c r="O18" s="50"/>
    </row>
    <row r="19" spans="2:15" x14ac:dyDescent="0.35">
      <c r="B19" s="21" t="s">
        <v>801</v>
      </c>
      <c r="C19" s="21"/>
      <c r="D19" s="21"/>
      <c r="E19" s="21" t="s">
        <v>800</v>
      </c>
      <c r="F19" s="21" t="s">
        <v>45</v>
      </c>
      <c r="G19" s="30"/>
      <c r="H19" s="25"/>
      <c r="I19" s="25"/>
      <c r="J19" s="25"/>
      <c r="K19" s="25"/>
      <c r="L19" s="25"/>
      <c r="M19" s="25"/>
      <c r="N19" s="50"/>
      <c r="O19" s="50"/>
    </row>
    <row r="20" spans="2:15" x14ac:dyDescent="0.35">
      <c r="B20" s="21" t="s">
        <v>802</v>
      </c>
      <c r="C20" s="21" t="s">
        <v>462</v>
      </c>
      <c r="D20" s="21" t="s">
        <v>462</v>
      </c>
      <c r="E20" s="21" t="s">
        <v>803</v>
      </c>
      <c r="F20" s="21" t="s">
        <v>134</v>
      </c>
      <c r="G20" s="30" t="s">
        <v>155</v>
      </c>
      <c r="H20" s="25"/>
      <c r="I20" s="25"/>
      <c r="J20" s="25"/>
      <c r="K20" s="25"/>
      <c r="L20" s="25"/>
      <c r="M20" s="25"/>
      <c r="N20" s="50"/>
      <c r="O20" s="50"/>
    </row>
    <row r="21" spans="2:15" x14ac:dyDescent="0.35">
      <c r="B21" s="21" t="s">
        <v>804</v>
      </c>
      <c r="C21" s="21"/>
      <c r="D21" s="21"/>
      <c r="E21" s="21" t="s">
        <v>803</v>
      </c>
      <c r="F21" s="21" t="s">
        <v>45</v>
      </c>
      <c r="G21" s="30"/>
      <c r="H21" s="25"/>
      <c r="I21" s="25"/>
      <c r="J21" s="25"/>
      <c r="K21" s="25"/>
      <c r="L21" s="25"/>
      <c r="M21" s="25"/>
      <c r="N21" s="50"/>
      <c r="O21" s="50"/>
    </row>
    <row r="22" spans="2:15" x14ac:dyDescent="0.35">
      <c r="B22" s="21" t="s">
        <v>805</v>
      </c>
      <c r="C22" s="21" t="s">
        <v>462</v>
      </c>
      <c r="D22" s="21" t="s">
        <v>462</v>
      </c>
      <c r="E22" s="21" t="s">
        <v>806</v>
      </c>
      <c r="F22" s="21" t="s">
        <v>134</v>
      </c>
      <c r="G22" s="30" t="s">
        <v>155</v>
      </c>
      <c r="H22" s="25"/>
      <c r="I22" s="25"/>
      <c r="J22" s="25"/>
      <c r="K22" s="25"/>
      <c r="L22" s="25"/>
      <c r="M22" s="25"/>
      <c r="N22" s="50"/>
      <c r="O22" s="50"/>
    </row>
    <row r="23" spans="2:15" x14ac:dyDescent="0.35">
      <c r="B23" s="21" t="s">
        <v>807</v>
      </c>
      <c r="C23" s="21"/>
      <c r="D23" s="21"/>
      <c r="E23" s="21" t="s">
        <v>806</v>
      </c>
      <c r="F23" s="21" t="s">
        <v>45</v>
      </c>
      <c r="G23" s="30"/>
      <c r="H23" s="25"/>
      <c r="I23" s="25"/>
      <c r="J23" s="25"/>
      <c r="K23" s="25"/>
      <c r="L23" s="25"/>
      <c r="M23" s="25"/>
      <c r="N23" s="50"/>
      <c r="O23" s="50"/>
    </row>
    <row r="24" spans="2:15" x14ac:dyDescent="0.35">
      <c r="B24" s="21" t="s">
        <v>808</v>
      </c>
      <c r="C24" s="21" t="s">
        <v>462</v>
      </c>
      <c r="D24" s="21" t="s">
        <v>462</v>
      </c>
      <c r="E24" s="21" t="s">
        <v>809</v>
      </c>
      <c r="F24" s="21" t="s">
        <v>134</v>
      </c>
      <c r="G24" s="30" t="s">
        <v>155</v>
      </c>
      <c r="H24" s="25"/>
      <c r="I24" s="25"/>
      <c r="J24" s="25"/>
      <c r="K24" s="25"/>
      <c r="L24" s="25"/>
      <c r="M24" s="25"/>
      <c r="N24" s="50"/>
      <c r="O24" s="50"/>
    </row>
    <row r="25" spans="2:15" x14ac:dyDescent="0.35">
      <c r="B25" s="21" t="s">
        <v>810</v>
      </c>
      <c r="C25" s="21"/>
      <c r="D25" s="21"/>
      <c r="E25" s="21" t="s">
        <v>809</v>
      </c>
      <c r="F25" s="21" t="s">
        <v>45</v>
      </c>
      <c r="G25" s="30"/>
      <c r="H25" s="25"/>
      <c r="I25" s="25"/>
      <c r="J25" s="25"/>
      <c r="K25" s="25"/>
      <c r="L25" s="25"/>
      <c r="M25" s="25"/>
      <c r="N25" s="50"/>
      <c r="O25" s="50"/>
    </row>
    <row r="26" spans="2:15" x14ac:dyDescent="0.35">
      <c r="B26" s="21" t="s">
        <v>811</v>
      </c>
      <c r="C26" s="21" t="s">
        <v>462</v>
      </c>
      <c r="D26" s="21" t="s">
        <v>462</v>
      </c>
      <c r="E26" s="21" t="s">
        <v>812</v>
      </c>
      <c r="F26" s="21" t="s">
        <v>134</v>
      </c>
      <c r="G26" s="30" t="s">
        <v>155</v>
      </c>
      <c r="H26" s="25"/>
      <c r="I26" s="25"/>
      <c r="J26" s="25"/>
      <c r="K26" s="25"/>
      <c r="L26" s="25"/>
      <c r="M26" s="25"/>
      <c r="N26" s="50"/>
      <c r="O26" s="50"/>
    </row>
    <row r="27" spans="2:15" x14ac:dyDescent="0.35">
      <c r="B27" s="21" t="s">
        <v>813</v>
      </c>
      <c r="C27" s="21"/>
      <c r="D27" s="21"/>
      <c r="E27" s="21" t="s">
        <v>812</v>
      </c>
      <c r="F27" s="21" t="s">
        <v>45</v>
      </c>
      <c r="G27" s="30"/>
      <c r="H27" s="25"/>
      <c r="I27" s="25"/>
      <c r="J27" s="25"/>
      <c r="K27" s="25"/>
      <c r="L27" s="25"/>
      <c r="M27" s="25"/>
      <c r="N27" s="50"/>
      <c r="O27" s="50"/>
    </row>
    <row r="28" spans="2:15" x14ac:dyDescent="0.35">
      <c r="B28" s="21" t="s">
        <v>814</v>
      </c>
      <c r="C28" s="21" t="s">
        <v>462</v>
      </c>
      <c r="D28" s="21" t="s">
        <v>462</v>
      </c>
      <c r="E28" s="21" t="s">
        <v>815</v>
      </c>
      <c r="F28" s="21" t="s">
        <v>134</v>
      </c>
      <c r="G28" s="30" t="s">
        <v>155</v>
      </c>
      <c r="H28" s="25"/>
      <c r="I28" s="25"/>
      <c r="J28" s="25"/>
      <c r="K28" s="25"/>
      <c r="L28" s="25"/>
      <c r="M28" s="25"/>
      <c r="N28" s="50"/>
      <c r="O28" s="50"/>
    </row>
    <row r="29" spans="2:15" x14ac:dyDescent="0.35">
      <c r="B29" s="21" t="s">
        <v>816</v>
      </c>
      <c r="C29" s="21"/>
      <c r="D29" s="21"/>
      <c r="E29" s="21" t="s">
        <v>815</v>
      </c>
      <c r="F29" s="21" t="s">
        <v>45</v>
      </c>
      <c r="G29" s="30"/>
      <c r="H29" s="25"/>
      <c r="I29" s="25"/>
      <c r="J29" s="25"/>
      <c r="K29" s="25"/>
      <c r="L29" s="25"/>
      <c r="M29" s="25"/>
      <c r="N29" s="50"/>
      <c r="O29" s="50"/>
    </row>
    <row r="30" spans="2:15" x14ac:dyDescent="0.35">
      <c r="B30" s="21" t="s">
        <v>817</v>
      </c>
      <c r="C30" s="21" t="s">
        <v>462</v>
      </c>
      <c r="D30" s="21" t="s">
        <v>462</v>
      </c>
      <c r="E30" s="21" t="s">
        <v>818</v>
      </c>
      <c r="F30" s="51" t="s">
        <v>819</v>
      </c>
      <c r="G30" s="30" t="s">
        <v>43</v>
      </c>
      <c r="H30" s="25"/>
      <c r="I30" s="25"/>
      <c r="J30" s="25"/>
      <c r="K30" s="25"/>
      <c r="L30" s="25"/>
      <c r="M30" s="25"/>
      <c r="N30" s="50"/>
      <c r="O30" s="50"/>
    </row>
    <row r="31" spans="2:15" x14ac:dyDescent="0.35">
      <c r="B31" s="21" t="s">
        <v>820</v>
      </c>
      <c r="C31" s="21"/>
      <c r="D31" s="21"/>
      <c r="E31" s="21" t="s">
        <v>818</v>
      </c>
      <c r="F31" s="21" t="s">
        <v>821</v>
      </c>
      <c r="G31" s="30"/>
      <c r="H31" s="25"/>
      <c r="I31" s="25"/>
      <c r="J31" s="25"/>
      <c r="K31" s="25"/>
      <c r="L31" s="25"/>
      <c r="M31" s="25"/>
      <c r="N31" s="50"/>
      <c r="O31" s="50"/>
    </row>
    <row r="32" spans="2:15" x14ac:dyDescent="0.35">
      <c r="B32" s="21"/>
      <c r="C32" s="21"/>
      <c r="D32" s="21"/>
      <c r="E32" s="21"/>
      <c r="F32" s="21"/>
      <c r="G32" s="30"/>
      <c r="H32" s="25"/>
      <c r="I32" s="25"/>
      <c r="J32" s="25"/>
      <c r="K32" s="25"/>
      <c r="L32" s="25"/>
      <c r="M32" s="25"/>
      <c r="N32" s="50"/>
      <c r="O32" s="50"/>
    </row>
    <row r="33" spans="2:15" x14ac:dyDescent="0.35">
      <c r="B33" s="21"/>
      <c r="C33" s="21"/>
      <c r="D33" s="21"/>
      <c r="E33" s="21"/>
      <c r="F33" s="21"/>
      <c r="G33" s="30"/>
      <c r="H33" s="25"/>
      <c r="I33" s="25"/>
      <c r="J33" s="25"/>
      <c r="K33" s="25"/>
      <c r="L33" s="25"/>
      <c r="M33" s="25"/>
      <c r="N33" s="50"/>
      <c r="O33" s="50"/>
    </row>
    <row r="34" spans="2:15" x14ac:dyDescent="0.35">
      <c r="B34" s="21"/>
      <c r="C34" s="21"/>
      <c r="D34" s="21"/>
      <c r="E34" s="21"/>
      <c r="F34" s="21"/>
      <c r="G34" s="30"/>
      <c r="H34" s="25"/>
      <c r="I34" s="25"/>
      <c r="J34" s="25"/>
      <c r="K34" s="25"/>
      <c r="L34" s="25"/>
      <c r="M34" s="25"/>
      <c r="N34" s="50"/>
      <c r="O34" s="50"/>
    </row>
    <row r="35" spans="2:15" x14ac:dyDescent="0.35">
      <c r="B35" s="21"/>
      <c r="C35" s="21"/>
      <c r="D35" s="21"/>
      <c r="E35" s="21"/>
      <c r="F35" s="21"/>
      <c r="G35" s="30"/>
      <c r="H35" s="25"/>
      <c r="I35" s="25"/>
      <c r="J35" s="25"/>
      <c r="K35" s="25"/>
      <c r="L35" s="25"/>
      <c r="M35" s="25"/>
      <c r="N35" s="50"/>
      <c r="O35" s="50"/>
    </row>
    <row r="36" spans="2:15" x14ac:dyDescent="0.35">
      <c r="B36" s="21"/>
      <c r="C36" s="21"/>
      <c r="D36" s="21"/>
      <c r="E36" s="21"/>
      <c r="F36" s="21"/>
      <c r="G36" s="30"/>
      <c r="H36" s="25"/>
      <c r="I36" s="25"/>
      <c r="J36" s="25"/>
      <c r="K36" s="25"/>
      <c r="L36" s="25"/>
      <c r="M36" s="25"/>
      <c r="N36" s="50"/>
      <c r="O36" s="50"/>
    </row>
    <row r="37" spans="2:15" x14ac:dyDescent="0.35">
      <c r="B37" s="21"/>
      <c r="C37" s="21"/>
      <c r="D37" s="21"/>
      <c r="E37" s="21"/>
      <c r="F37" s="21"/>
      <c r="G37" s="30"/>
      <c r="H37" s="25"/>
      <c r="I37" s="25"/>
      <c r="J37" s="25"/>
      <c r="K37" s="25"/>
      <c r="L37" s="25"/>
      <c r="M37" s="25"/>
      <c r="N37" s="50"/>
      <c r="O37" s="50"/>
    </row>
    <row r="38" spans="2:15" x14ac:dyDescent="0.35">
      <c r="B38" s="21"/>
      <c r="C38" s="21"/>
      <c r="D38" s="21"/>
      <c r="E38" s="21"/>
      <c r="F38" s="21"/>
      <c r="G38" s="30"/>
      <c r="H38" s="25"/>
      <c r="I38" s="25"/>
      <c r="J38" s="25"/>
      <c r="K38" s="25"/>
      <c r="L38" s="25"/>
      <c r="M38" s="25"/>
      <c r="N38" s="50"/>
      <c r="O38" s="50"/>
    </row>
    <row r="39" spans="2:15" x14ac:dyDescent="0.35">
      <c r="B39" s="21"/>
      <c r="C39" s="21"/>
      <c r="D39" s="21"/>
      <c r="E39" s="21"/>
      <c r="F39" s="21"/>
      <c r="G39" s="30"/>
      <c r="H39" s="25"/>
      <c r="I39" s="25"/>
      <c r="J39" s="25"/>
      <c r="K39" s="25"/>
      <c r="L39" s="25"/>
      <c r="M39" s="25"/>
      <c r="N39" s="50"/>
      <c r="O39" s="50"/>
    </row>
    <row r="40" spans="2:15" x14ac:dyDescent="0.35">
      <c r="B40" s="21"/>
      <c r="C40" s="21"/>
      <c r="D40" s="21"/>
      <c r="E40" s="21"/>
      <c r="F40" s="21"/>
      <c r="G40" s="30"/>
      <c r="H40" s="25"/>
      <c r="I40" s="25"/>
      <c r="J40" s="25"/>
      <c r="K40" s="25"/>
      <c r="L40" s="25"/>
      <c r="M40" s="25"/>
      <c r="N40" s="50"/>
      <c r="O40" s="50"/>
    </row>
    <row r="41" spans="2:15" x14ac:dyDescent="0.35">
      <c r="B41" s="21"/>
      <c r="C41" s="21"/>
      <c r="D41" s="21"/>
      <c r="E41" s="21"/>
      <c r="F41" s="21"/>
      <c r="G41" s="30"/>
      <c r="H41" s="25"/>
      <c r="I41" s="25"/>
      <c r="J41" s="25"/>
      <c r="K41" s="25"/>
      <c r="L41" s="25"/>
      <c r="M41" s="25"/>
      <c r="N41" s="50"/>
      <c r="O41" s="50"/>
    </row>
    <row r="42" spans="2:15" x14ac:dyDescent="0.35">
      <c r="B42" s="21"/>
      <c r="C42" s="21"/>
      <c r="D42" s="21"/>
      <c r="E42" s="21"/>
      <c r="F42" s="21"/>
      <c r="G42" s="30"/>
      <c r="H42" s="25"/>
      <c r="I42" s="25"/>
      <c r="J42" s="25"/>
      <c r="K42" s="25"/>
      <c r="L42" s="25"/>
      <c r="M42" s="25"/>
      <c r="N42" s="50"/>
      <c r="O42" s="50"/>
    </row>
    <row r="43" spans="2:15" x14ac:dyDescent="0.35">
      <c r="B43" s="21"/>
      <c r="C43" s="21"/>
      <c r="D43" s="21"/>
      <c r="E43" s="21"/>
      <c r="F43" s="21"/>
      <c r="G43" s="30"/>
      <c r="H43" s="25"/>
      <c r="I43" s="25"/>
      <c r="J43" s="25"/>
      <c r="K43" s="25"/>
      <c r="L43" s="25"/>
      <c r="M43" s="25"/>
      <c r="N43" s="50"/>
      <c r="O43" s="50"/>
    </row>
  </sheetData>
  <mergeCells count="2">
    <mergeCell ref="B2:D2"/>
    <mergeCell ref="H4:O4"/>
  </mergeCells>
  <conditionalFormatting sqref="G136:O293 C272:O298 C6:O135">
    <cfRule type="expression" dxfId="3" priority="2">
      <formula>#REF!&lt;#REF!</formula>
    </cfRule>
  </conditionalFormatting>
  <pageMargins left="0.7" right="0.7" top="0.72986111111111096" bottom="0.75" header="0.51180555555555496" footer="0.51180555555555496"/>
  <pageSetup paperSize="75"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7"/>
  <sheetViews>
    <sheetView view="pageBreakPreview" zoomScale="75" zoomScaleNormal="100" zoomScalePageLayoutView="75" workbookViewId="0">
      <selection activeCell="C14" sqref="C14"/>
    </sheetView>
  </sheetViews>
  <sheetFormatPr defaultRowHeight="14.5" x14ac:dyDescent="0.35"/>
  <cols>
    <col min="1" max="1" width="8.7265625" customWidth="1"/>
    <col min="2" max="2" width="45.1796875" customWidth="1"/>
    <col min="3" max="3" width="34" customWidth="1"/>
    <col min="4" max="4" width="40.7265625" customWidth="1"/>
    <col min="5" max="1025" width="8.7265625" customWidth="1"/>
  </cols>
  <sheetData>
    <row r="2" spans="1:4" ht="21" x14ac:dyDescent="0.5">
      <c r="A2" s="20" t="s">
        <v>822</v>
      </c>
      <c r="B2" s="4" t="s">
        <v>823</v>
      </c>
      <c r="D2" s="52"/>
    </row>
    <row r="3" spans="1:4" ht="29" x14ac:dyDescent="0.35">
      <c r="A3" s="53" t="s">
        <v>24</v>
      </c>
      <c r="B3" s="53" t="s">
        <v>31</v>
      </c>
      <c r="C3" s="53" t="s">
        <v>824</v>
      </c>
      <c r="D3" s="54" t="s">
        <v>825</v>
      </c>
    </row>
    <row r="4" spans="1:4" x14ac:dyDescent="0.35">
      <c r="A4" s="30" t="s">
        <v>826</v>
      </c>
      <c r="B4" s="21" t="s">
        <v>47</v>
      </c>
      <c r="C4" s="55" t="s">
        <v>827</v>
      </c>
      <c r="D4" s="56">
        <v>0.32</v>
      </c>
    </row>
    <row r="5" spans="1:4" x14ac:dyDescent="0.35">
      <c r="A5" s="30" t="s">
        <v>828</v>
      </c>
      <c r="B5" s="30" t="s">
        <v>60</v>
      </c>
      <c r="C5" s="55" t="s">
        <v>827</v>
      </c>
      <c r="D5" s="56">
        <v>0.32</v>
      </c>
    </row>
    <row r="6" spans="1:4" x14ac:dyDescent="0.35">
      <c r="A6" s="30" t="s">
        <v>829</v>
      </c>
      <c r="B6" s="21" t="s">
        <v>94</v>
      </c>
      <c r="C6" s="55" t="s">
        <v>827</v>
      </c>
      <c r="D6" s="56">
        <v>0.15</v>
      </c>
    </row>
    <row r="7" spans="1:4" x14ac:dyDescent="0.35">
      <c r="A7" s="30" t="s">
        <v>830</v>
      </c>
      <c r="B7" s="21" t="s">
        <v>105</v>
      </c>
      <c r="C7" s="55" t="s">
        <v>827</v>
      </c>
      <c r="D7" s="56">
        <v>0.18</v>
      </c>
    </row>
    <row r="8" spans="1:4" x14ac:dyDescent="0.35">
      <c r="A8" s="30" t="s">
        <v>831</v>
      </c>
      <c r="B8" s="21" t="s">
        <v>113</v>
      </c>
      <c r="C8" s="55" t="s">
        <v>827</v>
      </c>
      <c r="D8" s="56">
        <v>0.25</v>
      </c>
    </row>
    <row r="9" spans="1:4" x14ac:dyDescent="0.35">
      <c r="A9" s="30" t="s">
        <v>832</v>
      </c>
      <c r="B9" s="21" t="s">
        <v>171</v>
      </c>
      <c r="C9" s="55" t="s">
        <v>827</v>
      </c>
      <c r="D9" s="56">
        <v>0.15</v>
      </c>
    </row>
    <row r="10" spans="1:4" x14ac:dyDescent="0.35">
      <c r="A10" s="30" t="s">
        <v>833</v>
      </c>
      <c r="B10" s="21" t="s">
        <v>242</v>
      </c>
      <c r="C10" s="55" t="s">
        <v>827</v>
      </c>
      <c r="D10" s="56">
        <v>0.15</v>
      </c>
    </row>
    <row r="11" spans="1:4" x14ac:dyDescent="0.35">
      <c r="A11" s="30" t="s">
        <v>834</v>
      </c>
      <c r="B11" s="21" t="s">
        <v>132</v>
      </c>
      <c r="C11" s="55" t="s">
        <v>827</v>
      </c>
      <c r="D11" s="56">
        <v>0.32</v>
      </c>
    </row>
    <row r="12" spans="1:4" x14ac:dyDescent="0.35">
      <c r="A12" s="30" t="s">
        <v>835</v>
      </c>
      <c r="B12" s="21" t="s">
        <v>407</v>
      </c>
      <c r="C12" s="55"/>
      <c r="D12" s="56"/>
    </row>
    <row r="13" spans="1:4" x14ac:dyDescent="0.35">
      <c r="A13" s="30" t="s">
        <v>836</v>
      </c>
      <c r="B13" s="21" t="s">
        <v>431</v>
      </c>
      <c r="C13" s="55"/>
      <c r="D13" s="56"/>
    </row>
    <row r="14" spans="1:4" x14ac:dyDescent="0.35">
      <c r="A14" s="30" t="s">
        <v>837</v>
      </c>
      <c r="B14" s="21" t="s">
        <v>468</v>
      </c>
      <c r="C14" s="55" t="s">
        <v>827</v>
      </c>
      <c r="D14" s="56">
        <v>0.15</v>
      </c>
    </row>
    <row r="15" spans="1:4" x14ac:dyDescent="0.35">
      <c r="A15" s="30" t="s">
        <v>838</v>
      </c>
      <c r="B15" s="21" t="s">
        <v>473</v>
      </c>
      <c r="C15" s="55" t="s">
        <v>827</v>
      </c>
      <c r="D15" s="56">
        <v>0.15</v>
      </c>
    </row>
    <row r="16" spans="1:4" x14ac:dyDescent="0.35">
      <c r="A16" s="30" t="s">
        <v>839</v>
      </c>
      <c r="B16" s="21" t="s">
        <v>478</v>
      </c>
      <c r="C16" s="55" t="s">
        <v>827</v>
      </c>
      <c r="D16" s="56">
        <v>0.15</v>
      </c>
    </row>
    <row r="17" spans="1:4" x14ac:dyDescent="0.35">
      <c r="A17" s="30" t="s">
        <v>840</v>
      </c>
      <c r="B17" s="21" t="s">
        <v>60</v>
      </c>
      <c r="C17" s="55" t="s">
        <v>827</v>
      </c>
      <c r="D17" s="56">
        <v>0.32</v>
      </c>
    </row>
    <row r="18" spans="1:4" x14ac:dyDescent="0.35">
      <c r="A18" s="30" t="s">
        <v>841</v>
      </c>
      <c r="B18" s="21" t="s">
        <v>493</v>
      </c>
      <c r="C18" s="55" t="s">
        <v>842</v>
      </c>
      <c r="D18" s="56"/>
    </row>
    <row r="19" spans="1:4" x14ac:dyDescent="0.35">
      <c r="A19" s="30" t="s">
        <v>843</v>
      </c>
      <c r="B19" s="21" t="s">
        <v>501</v>
      </c>
      <c r="C19" s="55"/>
      <c r="D19" s="56"/>
    </row>
    <row r="20" spans="1:4" x14ac:dyDescent="0.35">
      <c r="A20" s="30" t="s">
        <v>844</v>
      </c>
      <c r="B20" s="21" t="s">
        <v>530</v>
      </c>
      <c r="C20" s="55" t="s">
        <v>842</v>
      </c>
      <c r="D20" s="56"/>
    </row>
    <row r="21" spans="1:4" x14ac:dyDescent="0.35">
      <c r="A21" s="30" t="s">
        <v>845</v>
      </c>
      <c r="B21" s="30" t="s">
        <v>609</v>
      </c>
      <c r="C21" s="55" t="s">
        <v>827</v>
      </c>
      <c r="D21" s="56">
        <v>0.26</v>
      </c>
    </row>
    <row r="22" spans="1:4" x14ac:dyDescent="0.35">
      <c r="A22" s="30" t="s">
        <v>846</v>
      </c>
      <c r="B22" s="57" t="s">
        <v>847</v>
      </c>
      <c r="C22" s="55" t="s">
        <v>848</v>
      </c>
      <c r="D22" s="56"/>
    </row>
    <row r="23" spans="1:4" x14ac:dyDescent="0.35">
      <c r="A23" s="30" t="s">
        <v>849</v>
      </c>
      <c r="B23" s="38" t="s">
        <v>342</v>
      </c>
      <c r="C23" s="55" t="s">
        <v>850</v>
      </c>
      <c r="D23" s="56">
        <v>0.2</v>
      </c>
    </row>
    <row r="24" spans="1:4" x14ac:dyDescent="0.35">
      <c r="A24" s="30" t="s">
        <v>851</v>
      </c>
      <c r="B24" s="38" t="s">
        <v>359</v>
      </c>
      <c r="C24" s="55" t="s">
        <v>850</v>
      </c>
      <c r="D24" s="56">
        <v>0.2</v>
      </c>
    </row>
    <row r="25" spans="1:4" x14ac:dyDescent="0.35">
      <c r="A25" s="30" t="s">
        <v>852</v>
      </c>
      <c r="B25" s="38" t="s">
        <v>482</v>
      </c>
      <c r="C25" s="55" t="s">
        <v>827</v>
      </c>
      <c r="D25" s="56">
        <v>0.1</v>
      </c>
    </row>
    <row r="26" spans="1:4" x14ac:dyDescent="0.35">
      <c r="A26" s="30" t="s">
        <v>853</v>
      </c>
      <c r="B26" s="38" t="s">
        <v>588</v>
      </c>
      <c r="C26" s="55" t="s">
        <v>850</v>
      </c>
      <c r="D26" s="56">
        <v>0.2</v>
      </c>
    </row>
    <row r="27" spans="1:4" x14ac:dyDescent="0.35">
      <c r="A27" s="30" t="s">
        <v>854</v>
      </c>
      <c r="B27" s="38" t="s">
        <v>659</v>
      </c>
      <c r="C27" s="55"/>
      <c r="D27" s="56"/>
    </row>
    <row r="28" spans="1:4" x14ac:dyDescent="0.35">
      <c r="A28" s="30" t="s">
        <v>855</v>
      </c>
      <c r="B28" s="38" t="s">
        <v>664</v>
      </c>
      <c r="C28" s="55" t="s">
        <v>827</v>
      </c>
      <c r="D28" s="56">
        <v>0.15</v>
      </c>
    </row>
    <row r="29" spans="1:4" x14ac:dyDescent="0.35">
      <c r="A29" s="30" t="s">
        <v>856</v>
      </c>
      <c r="B29" s="38" t="s">
        <v>668</v>
      </c>
      <c r="C29" s="55" t="s">
        <v>827</v>
      </c>
      <c r="D29" s="56">
        <v>0.15</v>
      </c>
    </row>
    <row r="30" spans="1:4" x14ac:dyDescent="0.35">
      <c r="A30" s="30" t="s">
        <v>857</v>
      </c>
      <c r="B30" s="38" t="s">
        <v>679</v>
      </c>
      <c r="C30" s="55"/>
      <c r="D30" s="56"/>
    </row>
    <row r="31" spans="1:4" x14ac:dyDescent="0.35">
      <c r="A31" s="30" t="s">
        <v>858</v>
      </c>
      <c r="B31" s="38" t="s">
        <v>859</v>
      </c>
      <c r="C31" s="55"/>
      <c r="D31" s="56"/>
    </row>
    <row r="32" spans="1:4" x14ac:dyDescent="0.35">
      <c r="A32" s="30" t="s">
        <v>860</v>
      </c>
      <c r="B32" s="38" t="s">
        <v>692</v>
      </c>
      <c r="C32" s="55"/>
      <c r="D32" s="56"/>
    </row>
    <row r="33" spans="1:4" x14ac:dyDescent="0.35">
      <c r="A33" s="30" t="s">
        <v>861</v>
      </c>
      <c r="B33" s="38">
        <v>5.1100000000000003</v>
      </c>
      <c r="C33" s="55" t="s">
        <v>827</v>
      </c>
      <c r="D33" s="56">
        <v>0.18</v>
      </c>
    </row>
    <row r="34" spans="1:4" x14ac:dyDescent="0.35">
      <c r="A34" s="30" t="s">
        <v>862</v>
      </c>
      <c r="B34" s="38" t="s">
        <v>722</v>
      </c>
      <c r="C34" s="55"/>
      <c r="D34" s="56"/>
    </row>
    <row r="35" spans="1:4" x14ac:dyDescent="0.35">
      <c r="A35" s="30" t="s">
        <v>863</v>
      </c>
      <c r="B35" s="38" t="s">
        <v>727</v>
      </c>
      <c r="C35" s="55" t="s">
        <v>864</v>
      </c>
      <c r="D35" s="56">
        <v>0.15</v>
      </c>
    </row>
    <row r="36" spans="1:4" x14ac:dyDescent="0.35">
      <c r="A36" s="30" t="s">
        <v>865</v>
      </c>
      <c r="B36" s="38" t="s">
        <v>866</v>
      </c>
      <c r="C36" s="55" t="s">
        <v>827</v>
      </c>
      <c r="D36" s="56">
        <v>0.15</v>
      </c>
    </row>
    <row r="37" spans="1:4" x14ac:dyDescent="0.35">
      <c r="A37" s="30" t="s">
        <v>867</v>
      </c>
      <c r="B37" s="38"/>
      <c r="C37" s="55"/>
      <c r="D37" s="56"/>
    </row>
    <row r="38" spans="1:4" x14ac:dyDescent="0.35">
      <c r="A38" s="30" t="s">
        <v>868</v>
      </c>
      <c r="B38" s="38"/>
      <c r="C38" s="55"/>
      <c r="D38" s="56"/>
    </row>
    <row r="39" spans="1:4" x14ac:dyDescent="0.35">
      <c r="A39" s="30" t="s">
        <v>869</v>
      </c>
      <c r="B39" s="38"/>
      <c r="C39" s="55"/>
      <c r="D39" s="56"/>
    </row>
    <row r="40" spans="1:4" x14ac:dyDescent="0.35">
      <c r="A40" s="30" t="s">
        <v>870</v>
      </c>
      <c r="B40" s="38"/>
      <c r="C40" s="55"/>
      <c r="D40" s="56"/>
    </row>
    <row r="41" spans="1:4" x14ac:dyDescent="0.35">
      <c r="A41" s="30" t="s">
        <v>871</v>
      </c>
      <c r="B41" s="38"/>
      <c r="C41" s="55"/>
      <c r="D41" s="56"/>
    </row>
    <row r="42" spans="1:4" x14ac:dyDescent="0.35">
      <c r="A42" s="30" t="s">
        <v>872</v>
      </c>
      <c r="B42" s="38"/>
      <c r="C42" s="55"/>
      <c r="D42" s="56"/>
    </row>
    <row r="43" spans="1:4" x14ac:dyDescent="0.35">
      <c r="A43" s="30" t="s">
        <v>873</v>
      </c>
      <c r="B43" s="38"/>
      <c r="C43" s="55"/>
      <c r="D43" s="56"/>
    </row>
    <row r="44" spans="1:4" x14ac:dyDescent="0.35">
      <c r="A44" s="30" t="s">
        <v>874</v>
      </c>
      <c r="B44" s="38"/>
      <c r="C44" s="55"/>
      <c r="D44" s="56"/>
    </row>
    <row r="45" spans="1:4" x14ac:dyDescent="0.35">
      <c r="A45" s="30" t="s">
        <v>875</v>
      </c>
      <c r="B45" s="38"/>
      <c r="C45" s="55"/>
      <c r="D45" s="56"/>
    </row>
    <row r="46" spans="1:4" x14ac:dyDescent="0.35">
      <c r="A46" s="30" t="s">
        <v>876</v>
      </c>
      <c r="B46" s="38"/>
      <c r="C46" s="55"/>
      <c r="D46" s="56"/>
    </row>
    <row r="47" spans="1:4" ht="18.5" x14ac:dyDescent="0.45">
      <c r="A47" s="30" t="s">
        <v>877</v>
      </c>
      <c r="B47" s="58" t="s">
        <v>878</v>
      </c>
      <c r="C47" s="55"/>
      <c r="D47" s="56">
        <v>0.15</v>
      </c>
    </row>
    <row r="48" spans="1:4" x14ac:dyDescent="0.35">
      <c r="A48" s="30" t="s">
        <v>879</v>
      </c>
      <c r="B48" s="38" t="s">
        <v>52</v>
      </c>
      <c r="C48" s="55" t="s">
        <v>827</v>
      </c>
      <c r="D48" s="56">
        <v>0.25</v>
      </c>
    </row>
    <row r="49" spans="1:4" x14ac:dyDescent="0.35">
      <c r="A49" s="30" t="s">
        <v>880</v>
      </c>
      <c r="B49" s="38" t="s">
        <v>881</v>
      </c>
      <c r="C49" s="55" t="s">
        <v>827</v>
      </c>
      <c r="D49" s="56">
        <v>0.25</v>
      </c>
    </row>
    <row r="50" spans="1:4" x14ac:dyDescent="0.35">
      <c r="A50" s="30" t="s">
        <v>882</v>
      </c>
      <c r="B50" s="38" t="s">
        <v>883</v>
      </c>
      <c r="C50" s="55" t="s">
        <v>827</v>
      </c>
      <c r="D50" s="56">
        <v>0.25</v>
      </c>
    </row>
    <row r="51" spans="1:4" x14ac:dyDescent="0.35">
      <c r="A51" s="30" t="s">
        <v>884</v>
      </c>
      <c r="B51" s="38"/>
      <c r="C51" s="55"/>
      <c r="D51" s="56"/>
    </row>
    <row r="52" spans="1:4" x14ac:dyDescent="0.35">
      <c r="A52" s="30" t="s">
        <v>885</v>
      </c>
      <c r="B52" s="38"/>
      <c r="C52" s="55"/>
      <c r="D52" s="56"/>
    </row>
    <row r="53" spans="1:4" x14ac:dyDescent="0.35">
      <c r="A53" s="30" t="s">
        <v>886</v>
      </c>
      <c r="B53" s="38"/>
      <c r="C53" s="55"/>
      <c r="D53" s="56"/>
    </row>
    <row r="54" spans="1:4" x14ac:dyDescent="0.35">
      <c r="A54" s="30" t="s">
        <v>887</v>
      </c>
      <c r="B54" s="38"/>
      <c r="C54" s="55"/>
      <c r="D54" s="56"/>
    </row>
    <row r="55" spans="1:4" x14ac:dyDescent="0.35">
      <c r="A55" s="30" t="s">
        <v>888</v>
      </c>
      <c r="B55" s="38"/>
      <c r="C55" s="55"/>
      <c r="D55" s="56"/>
    </row>
    <row r="56" spans="1:4" x14ac:dyDescent="0.35">
      <c r="A56" s="30" t="s">
        <v>889</v>
      </c>
      <c r="B56" s="38"/>
      <c r="C56" s="55"/>
      <c r="D56" s="56"/>
    </row>
    <row r="57" spans="1:4" ht="165" customHeight="1" x14ac:dyDescent="0.35">
      <c r="A57" s="30"/>
      <c r="B57" s="38"/>
      <c r="C57" s="55"/>
      <c r="D57" s="56"/>
    </row>
    <row r="58" spans="1:4" x14ac:dyDescent="0.35">
      <c r="A58" s="30"/>
      <c r="B58" s="38"/>
      <c r="C58" s="55"/>
      <c r="D58" s="56"/>
    </row>
    <row r="59" spans="1:4" x14ac:dyDescent="0.35">
      <c r="A59" s="30"/>
      <c r="B59" s="38"/>
      <c r="C59" s="55"/>
      <c r="D59" s="56"/>
    </row>
    <row r="60" spans="1:4" x14ac:dyDescent="0.35">
      <c r="A60" s="30"/>
      <c r="B60" s="38"/>
      <c r="C60" s="55"/>
      <c r="D60" s="56"/>
    </row>
    <row r="61" spans="1:4" x14ac:dyDescent="0.35">
      <c r="A61" s="30"/>
      <c r="B61" s="38"/>
      <c r="C61" s="55"/>
      <c r="D61" s="56"/>
    </row>
    <row r="62" spans="1:4" x14ac:dyDescent="0.35">
      <c r="A62" s="30"/>
      <c r="B62" s="38"/>
      <c r="C62" s="55"/>
      <c r="D62" s="56"/>
    </row>
    <row r="63" spans="1:4" x14ac:dyDescent="0.35">
      <c r="A63" s="30"/>
      <c r="B63" s="38"/>
      <c r="C63" s="55"/>
      <c r="D63" s="56"/>
    </row>
    <row r="64" spans="1:4" x14ac:dyDescent="0.35">
      <c r="A64" s="30"/>
      <c r="B64" s="38"/>
      <c r="C64" s="55"/>
      <c r="D64" s="56"/>
    </row>
    <row r="65" spans="1:4" x14ac:dyDescent="0.35">
      <c r="A65" s="30"/>
      <c r="B65" s="38"/>
      <c r="C65" s="55"/>
      <c r="D65" s="56"/>
    </row>
    <row r="66" spans="1:4" x14ac:dyDescent="0.35">
      <c r="A66" s="30"/>
      <c r="B66" s="38"/>
      <c r="C66" s="55"/>
      <c r="D66" s="56"/>
    </row>
    <row r="67" spans="1:4" x14ac:dyDescent="0.35">
      <c r="A67" s="30"/>
      <c r="B67" s="38"/>
      <c r="C67" s="55"/>
      <c r="D67" s="56"/>
    </row>
    <row r="68" spans="1:4" x14ac:dyDescent="0.35">
      <c r="A68" s="30"/>
      <c r="B68" s="38"/>
      <c r="C68" s="55"/>
      <c r="D68" s="56"/>
    </row>
    <row r="69" spans="1:4" x14ac:dyDescent="0.35">
      <c r="A69" s="30"/>
      <c r="B69" s="38"/>
      <c r="C69" s="55"/>
      <c r="D69" s="56"/>
    </row>
    <row r="70" spans="1:4" x14ac:dyDescent="0.35">
      <c r="A70" s="30"/>
      <c r="B70" s="38"/>
      <c r="C70" s="55"/>
      <c r="D70" s="56"/>
    </row>
    <row r="71" spans="1:4" x14ac:dyDescent="0.35">
      <c r="A71" s="30"/>
      <c r="B71" s="38"/>
      <c r="C71" s="55"/>
      <c r="D71" s="56"/>
    </row>
    <row r="72" spans="1:4" x14ac:dyDescent="0.35">
      <c r="A72" s="30"/>
      <c r="B72" s="38"/>
      <c r="C72" s="55"/>
      <c r="D72" s="56"/>
    </row>
    <row r="73" spans="1:4" x14ac:dyDescent="0.35">
      <c r="A73" s="30"/>
      <c r="B73" s="38"/>
      <c r="C73" s="55"/>
      <c r="D73" s="56"/>
    </row>
    <row r="74" spans="1:4" x14ac:dyDescent="0.35">
      <c r="A74" s="30"/>
      <c r="B74" s="38"/>
      <c r="C74" s="55"/>
      <c r="D74" s="56"/>
    </row>
    <row r="75" spans="1:4" x14ac:dyDescent="0.35">
      <c r="A75" s="30"/>
      <c r="B75" s="38"/>
      <c r="C75" s="55"/>
      <c r="D75" s="56"/>
    </row>
    <row r="76" spans="1:4" x14ac:dyDescent="0.35">
      <c r="A76" s="30"/>
      <c r="B76" s="38"/>
      <c r="C76" s="55"/>
      <c r="D76" s="56"/>
    </row>
    <row r="77" spans="1:4" x14ac:dyDescent="0.35">
      <c r="A77" s="30"/>
      <c r="B77" s="38"/>
      <c r="C77" s="55"/>
      <c r="D77" s="56"/>
    </row>
    <row r="78" spans="1:4" x14ac:dyDescent="0.35">
      <c r="A78" s="30"/>
      <c r="B78" s="38"/>
      <c r="C78" s="55"/>
      <c r="D78" s="56"/>
    </row>
    <row r="79" spans="1:4" x14ac:dyDescent="0.35">
      <c r="A79" s="30"/>
      <c r="B79" s="38"/>
      <c r="C79" s="55"/>
      <c r="D79" s="56"/>
    </row>
    <row r="80" spans="1:4" x14ac:dyDescent="0.35">
      <c r="A80" s="30"/>
      <c r="B80" s="38"/>
      <c r="C80" s="55"/>
      <c r="D80" s="56"/>
    </row>
    <row r="81" spans="1:4" x14ac:dyDescent="0.35">
      <c r="A81" s="30"/>
      <c r="B81" s="38"/>
      <c r="C81" s="55"/>
      <c r="D81" s="56"/>
    </row>
    <row r="82" spans="1:4" x14ac:dyDescent="0.35">
      <c r="A82" s="30"/>
      <c r="B82" s="38"/>
      <c r="C82" s="55"/>
      <c r="D82" s="56"/>
    </row>
    <row r="83" spans="1:4" x14ac:dyDescent="0.35">
      <c r="A83" s="30"/>
      <c r="B83" s="59"/>
      <c r="C83" s="59"/>
      <c r="D83" s="60"/>
    </row>
    <row r="84" spans="1:4" x14ac:dyDescent="0.35">
      <c r="A84" s="30"/>
      <c r="B84" s="59"/>
      <c r="C84" s="59"/>
      <c r="D84" s="60"/>
    </row>
    <row r="85" spans="1:4" x14ac:dyDescent="0.35">
      <c r="A85" s="30"/>
      <c r="B85" s="59"/>
      <c r="C85" s="59"/>
      <c r="D85" s="60"/>
    </row>
    <row r="86" spans="1:4" x14ac:dyDescent="0.35">
      <c r="A86" s="30"/>
      <c r="B86" s="59"/>
      <c r="C86" s="59"/>
      <c r="D86" s="60"/>
    </row>
    <row r="87" spans="1:4" x14ac:dyDescent="0.35">
      <c r="A87" s="30"/>
      <c r="B87" s="59"/>
      <c r="C87" s="59"/>
      <c r="D87" s="60"/>
    </row>
    <row r="88" spans="1:4" x14ac:dyDescent="0.35">
      <c r="A88" s="30"/>
      <c r="B88" s="59"/>
      <c r="C88" s="59"/>
      <c r="D88" s="60"/>
    </row>
    <row r="89" spans="1:4" x14ac:dyDescent="0.35">
      <c r="A89" s="30"/>
      <c r="B89" s="59"/>
      <c r="C89" s="59"/>
      <c r="D89" s="60"/>
    </row>
    <row r="90" spans="1:4" x14ac:dyDescent="0.35">
      <c r="A90" s="30"/>
      <c r="B90" s="59"/>
      <c r="C90" s="59"/>
      <c r="D90" s="60"/>
    </row>
    <row r="91" spans="1:4" x14ac:dyDescent="0.35">
      <c r="A91" s="30"/>
      <c r="B91" s="59"/>
      <c r="C91" s="59"/>
      <c r="D91" s="60"/>
    </row>
    <row r="92" spans="1:4" x14ac:dyDescent="0.35">
      <c r="A92" s="30"/>
      <c r="B92" s="59"/>
      <c r="C92" s="59"/>
      <c r="D92" s="60"/>
    </row>
    <row r="93" spans="1:4" x14ac:dyDescent="0.35">
      <c r="A93" s="30"/>
      <c r="B93" s="59"/>
      <c r="C93" s="59"/>
      <c r="D93" s="60"/>
    </row>
    <row r="94" spans="1:4" x14ac:dyDescent="0.35">
      <c r="A94" s="30"/>
      <c r="B94" s="59"/>
      <c r="C94" s="59"/>
      <c r="D94" s="60"/>
    </row>
    <row r="95" spans="1:4" x14ac:dyDescent="0.35">
      <c r="A95" s="30"/>
      <c r="B95" s="59"/>
      <c r="C95" s="59"/>
      <c r="D95" s="60"/>
    </row>
    <row r="96" spans="1:4" x14ac:dyDescent="0.35">
      <c r="A96" s="30"/>
      <c r="B96" s="59"/>
      <c r="C96" s="59"/>
      <c r="D96" s="60"/>
    </row>
    <row r="97" spans="1:4" x14ac:dyDescent="0.35">
      <c r="A97" s="30"/>
      <c r="B97" s="59"/>
      <c r="C97" s="59"/>
      <c r="D97" s="60"/>
    </row>
  </sheetData>
  <conditionalFormatting sqref="B4 B6:B20 B22">
    <cfRule type="expression" dxfId="2" priority="2">
      <formula>#REF!&lt;#REF!</formula>
    </cfRule>
  </conditionalFormatting>
  <conditionalFormatting sqref="B21">
    <cfRule type="expression" dxfId="1" priority="3">
      <formula>#REF!&lt;#REF!</formula>
    </cfRule>
  </conditionalFormatting>
  <hyperlinks>
    <hyperlink ref="C23" r:id="rId1"/>
    <hyperlink ref="C24" r:id="rId2"/>
    <hyperlink ref="C26" r:id="rId3"/>
    <hyperlink ref="C35" r:id="rId4"/>
  </hyperlinks>
  <pageMargins left="0.7" right="0.7" top="0.42013888888888901" bottom="0.75" header="0.51180555555555496" footer="0.51180555555555496"/>
  <pageSetup paperSize="75" firstPageNumber="0" orientation="landscape" horizontalDpi="300" verticalDpi="300" r:id="rId5"/>
  <rowBreaks count="1" manualBreakCount="1">
    <brk id="5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view="pageBreakPreview" topLeftCell="B1" zoomScale="75" zoomScaleNormal="100" zoomScalePageLayoutView="75" workbookViewId="0">
      <selection activeCell="E15" sqref="E15"/>
    </sheetView>
  </sheetViews>
  <sheetFormatPr defaultRowHeight="14.5" x14ac:dyDescent="0.35"/>
  <cols>
    <col min="1" max="1" width="11.54296875" hidden="1"/>
    <col min="2" max="4" width="8.7265625" customWidth="1"/>
    <col min="5" max="5" width="33.54296875" customWidth="1"/>
    <col min="6" max="6" width="51.453125" customWidth="1"/>
    <col min="7" max="7" width="22.54296875" customWidth="1"/>
    <col min="8" max="1025" width="8.7265625" customWidth="1"/>
  </cols>
  <sheetData>
    <row r="1" spans="1:7" x14ac:dyDescent="0.35">
      <c r="D1" s="1"/>
    </row>
    <row r="2" spans="1:7" x14ac:dyDescent="0.35">
      <c r="C2" s="10" t="s">
        <v>890</v>
      </c>
      <c r="D2" s="1"/>
    </row>
    <row r="3" spans="1:7" ht="21" x14ac:dyDescent="0.5">
      <c r="A3" s="19" t="s">
        <v>891</v>
      </c>
      <c r="D3" s="1"/>
    </row>
    <row r="4" spans="1:7" ht="14.5" customHeight="1" x14ac:dyDescent="0.35">
      <c r="D4" s="104" t="s">
        <v>892</v>
      </c>
      <c r="E4" s="104"/>
      <c r="F4" s="105" t="s">
        <v>893</v>
      </c>
      <c r="G4" s="105"/>
    </row>
    <row r="5" spans="1:7" x14ac:dyDescent="0.35">
      <c r="A5" s="61"/>
      <c r="B5" s="62" t="s">
        <v>894</v>
      </c>
      <c r="C5" s="62"/>
      <c r="D5" s="103"/>
      <c r="E5" s="103"/>
      <c r="F5" s="103"/>
      <c r="G5" s="103"/>
    </row>
    <row r="6" spans="1:7" x14ac:dyDescent="0.35">
      <c r="A6" s="61"/>
      <c r="B6" s="62" t="s">
        <v>895</v>
      </c>
      <c r="C6" s="62"/>
      <c r="D6" s="103"/>
      <c r="E6" s="103"/>
      <c r="F6" s="103"/>
      <c r="G6" s="103"/>
    </row>
    <row r="7" spans="1:7" x14ac:dyDescent="0.35">
      <c r="A7" s="61"/>
      <c r="B7" s="62" t="s">
        <v>896</v>
      </c>
      <c r="C7" s="62"/>
      <c r="D7" s="103"/>
      <c r="E7" s="103"/>
      <c r="F7" s="103"/>
      <c r="G7" s="103"/>
    </row>
    <row r="8" spans="1:7" x14ac:dyDescent="0.35">
      <c r="D8" s="1"/>
    </row>
    <row r="9" spans="1:7" x14ac:dyDescent="0.35">
      <c r="D9" s="1"/>
    </row>
    <row r="12" spans="1:7" x14ac:dyDescent="0.35">
      <c r="B12" t="s">
        <v>897</v>
      </c>
    </row>
    <row r="13" spans="1:7" x14ac:dyDescent="0.35">
      <c r="B13" t="s">
        <v>898</v>
      </c>
    </row>
    <row r="15" spans="1:7" x14ac:dyDescent="0.35">
      <c r="B15" s="10" t="s">
        <v>899</v>
      </c>
    </row>
    <row r="18" spans="2:7" ht="14.5" customHeight="1" x14ac:dyDescent="0.35">
      <c r="D18" s="104" t="s">
        <v>900</v>
      </c>
      <c r="E18" s="104"/>
      <c r="F18" s="105" t="s">
        <v>901</v>
      </c>
      <c r="G18" s="105"/>
    </row>
    <row r="19" spans="2:7" x14ac:dyDescent="0.35">
      <c r="B19" s="62" t="s">
        <v>894</v>
      </c>
      <c r="C19" s="62"/>
      <c r="D19" s="103"/>
      <c r="E19" s="103"/>
      <c r="F19" s="103"/>
      <c r="G19" s="103"/>
    </row>
    <row r="20" spans="2:7" x14ac:dyDescent="0.35">
      <c r="B20" s="62" t="s">
        <v>895</v>
      </c>
      <c r="C20" s="62"/>
      <c r="D20" s="103"/>
      <c r="E20" s="103"/>
      <c r="F20" s="103"/>
      <c r="G20" s="103"/>
    </row>
    <row r="21" spans="2:7" x14ac:dyDescent="0.35">
      <c r="B21" s="62" t="s">
        <v>896</v>
      </c>
      <c r="C21" s="62"/>
      <c r="D21" s="103"/>
      <c r="E21" s="103"/>
      <c r="F21" s="103"/>
      <c r="G21" s="103"/>
    </row>
  </sheetData>
  <mergeCells count="16">
    <mergeCell ref="D4:E4"/>
    <mergeCell ref="F4:G4"/>
    <mergeCell ref="D5:E5"/>
    <mergeCell ref="F5:G5"/>
    <mergeCell ref="D6:E6"/>
    <mergeCell ref="F6:G6"/>
    <mergeCell ref="D20:E20"/>
    <mergeCell ref="F20:G20"/>
    <mergeCell ref="D21:E21"/>
    <mergeCell ref="F21:G21"/>
    <mergeCell ref="D7:E7"/>
    <mergeCell ref="F7:G7"/>
    <mergeCell ref="D18:E18"/>
    <mergeCell ref="F18:G18"/>
    <mergeCell ref="D19:E19"/>
    <mergeCell ref="F19:G19"/>
  </mergeCells>
  <pageMargins left="0.7" right="0.7" top="0.75" bottom="0.75" header="0.51180555555555496" footer="0.51180555555555496"/>
  <pageSetup paperSize="75" firstPageNumber="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61"/>
  <sheetViews>
    <sheetView view="pageBreakPreview" zoomScale="75" zoomScaleNormal="100" zoomScalePageLayoutView="75" workbookViewId="0">
      <selection activeCell="C17" sqref="C17"/>
    </sheetView>
  </sheetViews>
  <sheetFormatPr defaultRowHeight="14.5" x14ac:dyDescent="0.35"/>
  <cols>
    <col min="1" max="2" width="9.1796875" style="63" customWidth="1"/>
    <col min="3" max="3" width="28.81640625" style="63" customWidth="1"/>
    <col min="4" max="4" width="39.7265625" style="64" customWidth="1"/>
    <col min="5" max="5" width="34.7265625" style="63" customWidth="1"/>
    <col min="6" max="6" width="16" style="63" customWidth="1"/>
    <col min="7" max="8" width="9.1796875" style="63" customWidth="1"/>
    <col min="9" max="9" width="10.7265625" style="65" customWidth="1"/>
    <col min="10" max="26" width="13.26953125" style="63" customWidth="1"/>
    <col min="27" max="27" width="9.1796875" style="63" customWidth="1"/>
    <col min="28" max="28" width="33.81640625" style="63" customWidth="1"/>
    <col min="29" max="29" width="24.81640625" style="63" customWidth="1"/>
    <col min="30" max="30" width="18.1796875" style="63" customWidth="1"/>
    <col min="31" max="1025" width="9.1796875" style="63" customWidth="1"/>
  </cols>
  <sheetData>
    <row r="1" spans="1:6" ht="21" x14ac:dyDescent="0.5">
      <c r="A1" s="66" t="s">
        <v>16</v>
      </c>
      <c r="E1" s="67"/>
      <c r="F1" s="5"/>
    </row>
    <row r="2" spans="1:6" ht="21" x14ac:dyDescent="0.5">
      <c r="A2" s="66"/>
    </row>
    <row r="3" spans="1:6" ht="21" x14ac:dyDescent="0.5">
      <c r="A3" s="66"/>
      <c r="B3" s="68" t="s">
        <v>5</v>
      </c>
      <c r="C3" s="68"/>
      <c r="D3" s="106"/>
      <c r="E3" s="106"/>
      <c r="F3" s="106"/>
    </row>
    <row r="4" spans="1:6" ht="60.75" customHeight="1" x14ac:dyDescent="0.5">
      <c r="A4" s="66"/>
      <c r="B4" s="107" t="s">
        <v>902</v>
      </c>
      <c r="C4" s="107"/>
      <c r="D4" s="107"/>
      <c r="E4" s="107"/>
      <c r="F4" s="107"/>
    </row>
    <row r="5" spans="1:6" ht="21" x14ac:dyDescent="0.5">
      <c r="A5" s="66"/>
      <c r="F5" s="5"/>
    </row>
    <row r="6" spans="1:6" x14ac:dyDescent="0.35">
      <c r="B6" s="69" t="s">
        <v>903</v>
      </c>
      <c r="C6" s="70"/>
      <c r="D6" s="71"/>
      <c r="E6" s="72"/>
    </row>
    <row r="7" spans="1:6" ht="14.5" customHeight="1" x14ac:dyDescent="0.35">
      <c r="B7" s="73"/>
      <c r="C7" s="108" t="s">
        <v>904</v>
      </c>
      <c r="D7" s="108"/>
      <c r="E7" s="108"/>
      <c r="F7" s="108"/>
    </row>
    <row r="8" spans="1:6" x14ac:dyDescent="0.35">
      <c r="B8" s="73"/>
      <c r="C8" s="74"/>
      <c r="D8" s="74"/>
      <c r="E8" s="74"/>
    </row>
    <row r="9" spans="1:6" x14ac:dyDescent="0.35">
      <c r="B9" s="73"/>
      <c r="C9" s="75" t="s">
        <v>905</v>
      </c>
      <c r="D9" s="75" t="s">
        <v>906</v>
      </c>
      <c r="E9" s="74"/>
    </row>
    <row r="10" spans="1:6" x14ac:dyDescent="0.35">
      <c r="B10" s="73"/>
      <c r="C10" s="76" t="s">
        <v>907</v>
      </c>
      <c r="D10" s="77"/>
      <c r="E10" s="74"/>
    </row>
    <row r="11" spans="1:6" x14ac:dyDescent="0.35">
      <c r="B11" s="73"/>
      <c r="C11" s="76" t="s">
        <v>908</v>
      </c>
      <c r="D11" s="77"/>
      <c r="E11" s="74"/>
    </row>
    <row r="12" spans="1:6" x14ac:dyDescent="0.35">
      <c r="B12" s="73"/>
      <c r="C12" s="76" t="s">
        <v>909</v>
      </c>
      <c r="D12" s="77"/>
      <c r="E12" s="74"/>
    </row>
    <row r="13" spans="1:6" x14ac:dyDescent="0.35">
      <c r="B13" s="73"/>
      <c r="C13" s="76" t="s">
        <v>910</v>
      </c>
      <c r="D13" s="77"/>
      <c r="E13" s="74"/>
    </row>
    <row r="14" spans="1:6" x14ac:dyDescent="0.35">
      <c r="B14" s="73"/>
      <c r="C14" s="78" t="s">
        <v>911</v>
      </c>
      <c r="D14" s="77"/>
      <c r="E14" s="74"/>
    </row>
    <row r="15" spans="1:6" ht="29" x14ac:dyDescent="0.35">
      <c r="B15" s="73"/>
      <c r="C15" s="76" t="s">
        <v>912</v>
      </c>
      <c r="D15" s="77"/>
      <c r="E15" s="74"/>
    </row>
    <row r="18" spans="2:6" x14ac:dyDescent="0.35">
      <c r="B18" s="79" t="s">
        <v>913</v>
      </c>
      <c r="C18" s="80"/>
      <c r="D18" s="80"/>
      <c r="E18" s="80"/>
    </row>
    <row r="19" spans="2:6" ht="42.75" customHeight="1" x14ac:dyDescent="0.35">
      <c r="B19" s="81"/>
      <c r="C19" s="109" t="s">
        <v>914</v>
      </c>
      <c r="D19" s="109"/>
      <c r="E19" s="109"/>
      <c r="F19" s="109"/>
    </row>
    <row r="20" spans="2:6" x14ac:dyDescent="0.35">
      <c r="B20" s="81"/>
      <c r="C20" s="82"/>
      <c r="D20" s="82"/>
      <c r="E20" s="82"/>
    </row>
    <row r="21" spans="2:6" ht="29" x14ac:dyDescent="0.35">
      <c r="B21" s="81"/>
      <c r="C21" s="75" t="s">
        <v>915</v>
      </c>
      <c r="D21" s="83" t="s">
        <v>916</v>
      </c>
      <c r="E21" s="81"/>
    </row>
    <row r="22" spans="2:6" x14ac:dyDescent="0.35">
      <c r="B22" s="81"/>
      <c r="C22" s="84">
        <v>50000</v>
      </c>
      <c r="D22" s="77"/>
      <c r="E22" s="81"/>
    </row>
    <row r="23" spans="2:6" x14ac:dyDescent="0.35">
      <c r="B23" s="81"/>
      <c r="C23" s="84">
        <v>100000</v>
      </c>
      <c r="D23" s="77"/>
      <c r="E23" s="81"/>
    </row>
    <row r="24" spans="2:6" x14ac:dyDescent="0.35">
      <c r="B24" s="81"/>
      <c r="C24" s="84">
        <v>500000</v>
      </c>
      <c r="D24" s="77"/>
      <c r="E24" s="81"/>
    </row>
    <row r="25" spans="2:6" x14ac:dyDescent="0.35">
      <c r="B25" s="81"/>
      <c r="C25" s="84">
        <v>1000000</v>
      </c>
      <c r="D25" s="77"/>
      <c r="E25" s="81"/>
    </row>
    <row r="26" spans="2:6" x14ac:dyDescent="0.35">
      <c r="B26" s="81"/>
      <c r="C26" s="84">
        <v>2000000</v>
      </c>
      <c r="D26" s="77"/>
      <c r="E26" s="81"/>
    </row>
    <row r="27" spans="2:6" x14ac:dyDescent="0.35">
      <c r="B27" s="81"/>
      <c r="C27" s="84">
        <v>5000000</v>
      </c>
      <c r="D27" s="77"/>
      <c r="E27" s="81"/>
    </row>
    <row r="28" spans="2:6" x14ac:dyDescent="0.35">
      <c r="B28" s="81"/>
      <c r="C28" s="84">
        <v>10000000</v>
      </c>
      <c r="D28" s="77"/>
      <c r="E28" s="81"/>
    </row>
    <row r="29" spans="2:6" x14ac:dyDescent="0.35">
      <c r="B29" s="81"/>
      <c r="C29" s="84" t="s">
        <v>917</v>
      </c>
      <c r="D29" s="77"/>
      <c r="E29" s="81"/>
    </row>
    <row r="30" spans="2:6" x14ac:dyDescent="0.35">
      <c r="B30" s="85"/>
      <c r="C30" s="85"/>
      <c r="D30" s="86"/>
      <c r="E30" s="85"/>
    </row>
    <row r="32" spans="2:6" x14ac:dyDescent="0.35">
      <c r="B32" s="87" t="s">
        <v>918</v>
      </c>
    </row>
    <row r="33" spans="3:6" x14ac:dyDescent="0.35">
      <c r="C33" s="110" t="s">
        <v>919</v>
      </c>
      <c r="D33" s="110"/>
      <c r="E33" s="110"/>
      <c r="F33" s="110"/>
    </row>
    <row r="34" spans="3:6" ht="15.5" x14ac:dyDescent="0.35">
      <c r="C34" s="88"/>
      <c r="D34" s="89"/>
      <c r="E34" s="89"/>
      <c r="F34" s="89"/>
    </row>
    <row r="35" spans="3:6" ht="29" x14ac:dyDescent="0.35">
      <c r="C35" s="75" t="s">
        <v>920</v>
      </c>
      <c r="D35" s="83" t="s">
        <v>921</v>
      </c>
    </row>
    <row r="36" spans="3:6" x14ac:dyDescent="0.35">
      <c r="C36" s="84">
        <v>100</v>
      </c>
      <c r="D36" s="77"/>
    </row>
    <row r="37" spans="3:6" x14ac:dyDescent="0.35">
      <c r="C37" s="84">
        <v>500</v>
      </c>
      <c r="D37" s="77"/>
    </row>
    <row r="38" spans="3:6" x14ac:dyDescent="0.35">
      <c r="C38" s="84">
        <v>1000</v>
      </c>
      <c r="D38" s="77"/>
    </row>
    <row r="39" spans="3:6" x14ac:dyDescent="0.35">
      <c r="C39" s="84">
        <v>2500</v>
      </c>
      <c r="D39" s="77"/>
    </row>
    <row r="40" spans="3:6" x14ac:dyDescent="0.35">
      <c r="C40" s="84">
        <v>5000</v>
      </c>
      <c r="D40" s="77"/>
    </row>
    <row r="41" spans="3:6" x14ac:dyDescent="0.35">
      <c r="C41" s="84">
        <v>10000</v>
      </c>
      <c r="D41" s="77"/>
    </row>
    <row r="42" spans="3:6" x14ac:dyDescent="0.35">
      <c r="C42" s="84">
        <v>15000</v>
      </c>
      <c r="D42" s="77"/>
    </row>
    <row r="43" spans="3:6" x14ac:dyDescent="0.35">
      <c r="C43" s="84">
        <v>20000</v>
      </c>
      <c r="D43" s="77"/>
    </row>
    <row r="44" spans="3:6" x14ac:dyDescent="0.35">
      <c r="C44" s="84">
        <v>25000</v>
      </c>
      <c r="D44" s="77"/>
    </row>
    <row r="45" spans="3:6" x14ac:dyDescent="0.35">
      <c r="C45" s="84">
        <v>50000</v>
      </c>
      <c r="D45" s="77"/>
    </row>
    <row r="46" spans="3:6" x14ac:dyDescent="0.35">
      <c r="C46" s="84">
        <v>75000</v>
      </c>
      <c r="D46" s="77"/>
    </row>
    <row r="47" spans="3:6" x14ac:dyDescent="0.35">
      <c r="C47" s="84">
        <v>100000</v>
      </c>
      <c r="D47" s="77"/>
    </row>
    <row r="48" spans="3:6" x14ac:dyDescent="0.35">
      <c r="C48" s="84" t="s">
        <v>922</v>
      </c>
      <c r="D48" s="77"/>
    </row>
    <row r="51" spans="2:4" x14ac:dyDescent="0.35">
      <c r="B51" s="87" t="s">
        <v>923</v>
      </c>
    </row>
    <row r="52" spans="2:4" x14ac:dyDescent="0.35">
      <c r="C52" s="63" t="s">
        <v>924</v>
      </c>
    </row>
    <row r="54" spans="2:4" ht="29" x14ac:dyDescent="0.35">
      <c r="C54" s="75" t="s">
        <v>925</v>
      </c>
      <c r="D54" s="75" t="s">
        <v>926</v>
      </c>
    </row>
    <row r="55" spans="2:4" x14ac:dyDescent="0.35">
      <c r="C55" s="90">
        <v>2</v>
      </c>
      <c r="D55" s="77"/>
    </row>
    <row r="56" spans="2:4" x14ac:dyDescent="0.35">
      <c r="C56" s="90">
        <v>3</v>
      </c>
      <c r="D56" s="77"/>
    </row>
    <row r="57" spans="2:4" x14ac:dyDescent="0.35">
      <c r="C57" s="90">
        <v>4</v>
      </c>
      <c r="D57" s="77"/>
    </row>
    <row r="58" spans="2:4" x14ac:dyDescent="0.35">
      <c r="C58" s="90">
        <v>5</v>
      </c>
      <c r="D58" s="77"/>
    </row>
    <row r="59" spans="2:4" x14ac:dyDescent="0.35">
      <c r="C59" s="90">
        <v>6</v>
      </c>
      <c r="D59" s="77"/>
    </row>
    <row r="60" spans="2:4" x14ac:dyDescent="0.35">
      <c r="C60" s="90">
        <v>7</v>
      </c>
      <c r="D60" s="77"/>
    </row>
    <row r="61" spans="2:4" x14ac:dyDescent="0.35">
      <c r="C61" s="90">
        <v>8</v>
      </c>
      <c r="D61" s="77"/>
    </row>
  </sheetData>
  <mergeCells count="5">
    <mergeCell ref="D3:F3"/>
    <mergeCell ref="B4:F4"/>
    <mergeCell ref="C7:F7"/>
    <mergeCell ref="C19:F19"/>
    <mergeCell ref="C33:F33"/>
  </mergeCells>
  <pageMargins left="0.7" right="0.7" top="0.32013888888888897" bottom="0.35" header="0.51180555555555496" footer="0.51180555555555496"/>
  <pageSetup paperSize="75" scale="53" firstPageNumber="0" orientation="landscape" horizontalDpi="300" verticalDpi="300" r:id="rId1"/>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6"/>
  <sheetViews>
    <sheetView view="pageBreakPreview" zoomScale="75" zoomScaleNormal="100" zoomScalePageLayoutView="75" workbookViewId="0">
      <selection activeCell="D26" sqref="D26"/>
    </sheetView>
  </sheetViews>
  <sheetFormatPr defaultRowHeight="14.5" x14ac:dyDescent="0.35"/>
  <cols>
    <col min="1" max="1" width="8.7265625" customWidth="1"/>
    <col min="2" max="2" width="39.1796875" customWidth="1"/>
    <col min="3" max="3" width="34" style="91" customWidth="1"/>
    <col min="4" max="4" width="26.453125" style="91" customWidth="1"/>
    <col min="5" max="1025" width="8.7265625" customWidth="1"/>
  </cols>
  <sheetData>
    <row r="2" spans="1:4" ht="21" x14ac:dyDescent="0.5">
      <c r="A2" s="20" t="s">
        <v>927</v>
      </c>
      <c r="D2" s="92"/>
    </row>
    <row r="3" spans="1:4" x14ac:dyDescent="0.35">
      <c r="A3" s="53" t="s">
        <v>24</v>
      </c>
      <c r="B3" s="53" t="s">
        <v>928</v>
      </c>
      <c r="C3" s="93" t="s">
        <v>929</v>
      </c>
      <c r="D3" s="94" t="s">
        <v>930</v>
      </c>
    </row>
    <row r="4" spans="1:4" x14ac:dyDescent="0.35">
      <c r="A4" s="30" t="s">
        <v>781</v>
      </c>
      <c r="B4" s="21" t="s">
        <v>931</v>
      </c>
      <c r="C4" s="95">
        <v>6</v>
      </c>
      <c r="D4" s="96" t="s">
        <v>932</v>
      </c>
    </row>
    <row r="5" spans="1:4" x14ac:dyDescent="0.35">
      <c r="A5" s="30" t="s">
        <v>783</v>
      </c>
      <c r="B5" s="30" t="s">
        <v>933</v>
      </c>
      <c r="C5" s="95" t="s">
        <v>934</v>
      </c>
      <c r="D5" s="96"/>
    </row>
    <row r="6" spans="1:4" x14ac:dyDescent="0.35">
      <c r="A6" s="30" t="s">
        <v>784</v>
      </c>
      <c r="B6" s="21" t="s">
        <v>935</v>
      </c>
      <c r="C6" s="95">
        <v>18</v>
      </c>
      <c r="D6" s="96" t="s">
        <v>932</v>
      </c>
    </row>
    <row r="7" spans="1:4" x14ac:dyDescent="0.35">
      <c r="A7" s="30" t="s">
        <v>786</v>
      </c>
      <c r="B7" s="21" t="s">
        <v>936</v>
      </c>
      <c r="C7" s="95">
        <v>12</v>
      </c>
      <c r="D7" s="96"/>
    </row>
    <row r="8" spans="1:4" x14ac:dyDescent="0.35">
      <c r="A8" s="30" t="s">
        <v>787</v>
      </c>
      <c r="B8" s="21" t="s">
        <v>937</v>
      </c>
      <c r="C8" s="95" t="s">
        <v>934</v>
      </c>
      <c r="D8" s="96"/>
    </row>
    <row r="9" spans="1:4" x14ac:dyDescent="0.35">
      <c r="A9" s="30" t="s">
        <v>789</v>
      </c>
      <c r="B9" s="21" t="s">
        <v>938</v>
      </c>
      <c r="C9" s="95" t="s">
        <v>934</v>
      </c>
      <c r="D9" s="96"/>
    </row>
    <row r="10" spans="1:4" x14ac:dyDescent="0.35">
      <c r="A10" s="30" t="s">
        <v>790</v>
      </c>
      <c r="B10" s="21" t="s">
        <v>939</v>
      </c>
      <c r="C10" s="95">
        <v>12</v>
      </c>
      <c r="D10" s="96" t="s">
        <v>940</v>
      </c>
    </row>
    <row r="11" spans="1:4" x14ac:dyDescent="0.35">
      <c r="A11" s="30" t="s">
        <v>792</v>
      </c>
      <c r="B11" s="21" t="s">
        <v>941</v>
      </c>
      <c r="C11" s="95">
        <v>12</v>
      </c>
      <c r="D11" s="96" t="s">
        <v>940</v>
      </c>
    </row>
    <row r="12" spans="1:4" x14ac:dyDescent="0.35">
      <c r="A12" s="30" t="s">
        <v>793</v>
      </c>
      <c r="B12" s="21" t="s">
        <v>942</v>
      </c>
      <c r="C12" s="95">
        <v>12</v>
      </c>
      <c r="D12" s="96" t="s">
        <v>932</v>
      </c>
    </row>
    <row r="13" spans="1:4" x14ac:dyDescent="0.35">
      <c r="A13" s="30" t="s">
        <v>795</v>
      </c>
      <c r="B13" s="21" t="s">
        <v>943</v>
      </c>
      <c r="C13" s="95">
        <v>6</v>
      </c>
      <c r="D13" s="96" t="s">
        <v>932</v>
      </c>
    </row>
    <row r="14" spans="1:4" x14ac:dyDescent="0.35">
      <c r="A14" s="30" t="s">
        <v>796</v>
      </c>
      <c r="B14" s="21" t="s">
        <v>944</v>
      </c>
      <c r="C14" s="95">
        <v>13</v>
      </c>
      <c r="D14" s="96" t="s">
        <v>932</v>
      </c>
    </row>
    <row r="15" spans="1:4" x14ac:dyDescent="0.35">
      <c r="A15" s="30" t="s">
        <v>798</v>
      </c>
      <c r="B15" s="21" t="s">
        <v>945</v>
      </c>
      <c r="C15" s="95" t="s">
        <v>946</v>
      </c>
      <c r="D15" s="96"/>
    </row>
    <row r="16" spans="1:4" x14ac:dyDescent="0.35">
      <c r="A16" s="30" t="s">
        <v>799</v>
      </c>
      <c r="B16" s="21" t="s">
        <v>947</v>
      </c>
      <c r="C16" s="95" t="s">
        <v>934</v>
      </c>
      <c r="D16" s="96"/>
    </row>
    <row r="17" spans="1:4" x14ac:dyDescent="0.35">
      <c r="A17" s="30" t="s">
        <v>801</v>
      </c>
      <c r="C17" s="95"/>
      <c r="D17" s="96"/>
    </row>
    <row r="18" spans="1:4" x14ac:dyDescent="0.35">
      <c r="A18" s="30" t="s">
        <v>802</v>
      </c>
      <c r="B18" s="21"/>
      <c r="C18" s="95"/>
      <c r="D18" s="96"/>
    </row>
    <row r="19" spans="1:4" x14ac:dyDescent="0.35">
      <c r="A19" s="30" t="s">
        <v>804</v>
      </c>
      <c r="B19" s="21"/>
      <c r="C19" s="95"/>
      <c r="D19" s="96"/>
    </row>
    <row r="20" spans="1:4" x14ac:dyDescent="0.35">
      <c r="A20" s="30" t="s">
        <v>805</v>
      </c>
      <c r="B20" s="21"/>
      <c r="C20" s="95"/>
      <c r="D20" s="96"/>
    </row>
    <row r="21" spans="1:4" x14ac:dyDescent="0.35">
      <c r="A21" s="30" t="s">
        <v>807</v>
      </c>
      <c r="B21" s="21" t="s">
        <v>948</v>
      </c>
      <c r="C21" s="95"/>
      <c r="D21" s="96"/>
    </row>
    <row r="22" spans="1:4" x14ac:dyDescent="0.35">
      <c r="A22" s="30" t="s">
        <v>808</v>
      </c>
      <c r="B22" t="s">
        <v>949</v>
      </c>
      <c r="C22" s="95">
        <v>14.99</v>
      </c>
      <c r="D22" s="96" t="s">
        <v>932</v>
      </c>
    </row>
    <row r="23" spans="1:4" x14ac:dyDescent="0.35">
      <c r="A23" s="30" t="s">
        <v>810</v>
      </c>
      <c r="B23" s="38"/>
      <c r="C23" s="95"/>
      <c r="D23" s="96"/>
    </row>
    <row r="24" spans="1:4" x14ac:dyDescent="0.35">
      <c r="A24" s="30" t="s">
        <v>811</v>
      </c>
      <c r="B24" s="38"/>
      <c r="C24" s="95"/>
      <c r="D24" s="96"/>
    </row>
    <row r="25" spans="1:4" x14ac:dyDescent="0.35">
      <c r="A25" s="30" t="s">
        <v>813</v>
      </c>
      <c r="B25" s="38" t="s">
        <v>950</v>
      </c>
      <c r="C25" s="97">
        <v>0.2</v>
      </c>
      <c r="D25" s="96" t="s">
        <v>951</v>
      </c>
    </row>
    <row r="26" spans="1:4" x14ac:dyDescent="0.35">
      <c r="A26" s="30" t="s">
        <v>814</v>
      </c>
      <c r="B26" s="38"/>
      <c r="C26" s="95"/>
      <c r="D26" s="96"/>
    </row>
    <row r="27" spans="1:4" x14ac:dyDescent="0.35">
      <c r="A27" s="30" t="s">
        <v>816</v>
      </c>
      <c r="B27" s="38"/>
      <c r="C27" s="95"/>
      <c r="D27" s="96"/>
    </row>
    <row r="28" spans="1:4" x14ac:dyDescent="0.35">
      <c r="A28" s="30" t="s">
        <v>817</v>
      </c>
      <c r="B28" s="38"/>
      <c r="C28" s="95"/>
      <c r="D28" s="96"/>
    </row>
    <row r="29" spans="1:4" x14ac:dyDescent="0.35">
      <c r="A29" s="30" t="s">
        <v>820</v>
      </c>
      <c r="B29" s="38"/>
      <c r="C29" s="95"/>
      <c r="D29" s="96"/>
    </row>
    <row r="30" spans="1:4" x14ac:dyDescent="0.35">
      <c r="A30" s="30" t="s">
        <v>952</v>
      </c>
      <c r="B30" s="38"/>
      <c r="C30" s="95"/>
      <c r="D30" s="96"/>
    </row>
    <row r="31" spans="1:4" x14ac:dyDescent="0.35">
      <c r="A31" s="30" t="s">
        <v>953</v>
      </c>
      <c r="B31" s="38"/>
      <c r="C31" s="95"/>
      <c r="D31" s="96"/>
    </row>
    <row r="32" spans="1:4" x14ac:dyDescent="0.35">
      <c r="A32" s="30" t="s">
        <v>954</v>
      </c>
      <c r="B32" s="38"/>
      <c r="C32" s="95"/>
      <c r="D32" s="96"/>
    </row>
    <row r="33" spans="1:4" x14ac:dyDescent="0.35">
      <c r="A33" s="30" t="s">
        <v>955</v>
      </c>
      <c r="B33" s="38"/>
      <c r="C33" s="95"/>
      <c r="D33" s="96"/>
    </row>
    <row r="34" spans="1:4" x14ac:dyDescent="0.35">
      <c r="A34" s="30" t="s">
        <v>956</v>
      </c>
      <c r="B34" s="38"/>
      <c r="C34" s="95"/>
      <c r="D34" s="96"/>
    </row>
    <row r="35" spans="1:4" x14ac:dyDescent="0.35">
      <c r="A35" s="30" t="s">
        <v>957</v>
      </c>
      <c r="B35" s="38"/>
      <c r="C35" s="95"/>
      <c r="D35" s="96"/>
    </row>
    <row r="36" spans="1:4" x14ac:dyDescent="0.35">
      <c r="A36" s="30" t="s">
        <v>958</v>
      </c>
      <c r="B36" s="38"/>
      <c r="C36" s="95"/>
      <c r="D36" s="96"/>
    </row>
    <row r="37" spans="1:4" x14ac:dyDescent="0.35">
      <c r="A37" s="30" t="s">
        <v>959</v>
      </c>
      <c r="B37" s="38"/>
      <c r="C37" s="95"/>
      <c r="D37" s="96"/>
    </row>
    <row r="38" spans="1:4" x14ac:dyDescent="0.35">
      <c r="A38" s="30" t="s">
        <v>960</v>
      </c>
      <c r="B38" s="38"/>
      <c r="C38" s="95"/>
      <c r="D38" s="96"/>
    </row>
    <row r="39" spans="1:4" x14ac:dyDescent="0.35">
      <c r="A39" s="30" t="s">
        <v>961</v>
      </c>
      <c r="B39" s="38"/>
      <c r="C39" s="95"/>
      <c r="D39" s="96"/>
    </row>
    <row r="40" spans="1:4" x14ac:dyDescent="0.35">
      <c r="A40" s="30" t="s">
        <v>962</v>
      </c>
      <c r="B40" s="38"/>
      <c r="C40" s="95"/>
      <c r="D40" s="96"/>
    </row>
    <row r="41" spans="1:4" x14ac:dyDescent="0.35">
      <c r="A41" s="30" t="s">
        <v>963</v>
      </c>
      <c r="B41" s="38"/>
      <c r="C41" s="95"/>
      <c r="D41" s="96"/>
    </row>
    <row r="42" spans="1:4" x14ac:dyDescent="0.35">
      <c r="A42" s="30" t="s">
        <v>964</v>
      </c>
      <c r="B42" s="38"/>
      <c r="C42" s="95"/>
      <c r="D42" s="96"/>
    </row>
    <row r="43" spans="1:4" x14ac:dyDescent="0.35">
      <c r="A43" s="30" t="s">
        <v>965</v>
      </c>
      <c r="B43" s="38"/>
      <c r="C43" s="95"/>
      <c r="D43" s="96"/>
    </row>
    <row r="44" spans="1:4" x14ac:dyDescent="0.35">
      <c r="A44" s="30" t="s">
        <v>966</v>
      </c>
      <c r="B44" s="38"/>
      <c r="C44" s="95"/>
      <c r="D44" s="96"/>
    </row>
    <row r="45" spans="1:4" x14ac:dyDescent="0.35">
      <c r="A45" s="30" t="s">
        <v>967</v>
      </c>
      <c r="B45" s="38"/>
      <c r="C45" s="95"/>
      <c r="D45" s="96"/>
    </row>
    <row r="46" spans="1:4" x14ac:dyDescent="0.35">
      <c r="A46" s="30" t="s">
        <v>968</v>
      </c>
      <c r="B46" s="38"/>
      <c r="C46" s="95"/>
      <c r="D46" s="96"/>
    </row>
  </sheetData>
  <conditionalFormatting sqref="B4 B6:B16 B18:B21">
    <cfRule type="expression" dxfId="0" priority="2">
      <formula>#REF!&lt;#REF!</formula>
    </cfRule>
  </conditionalFormatting>
  <pageMargins left="0.7" right="0.7" top="0.75" bottom="0.75" header="0.51180555555555496" footer="0.51180555555555496"/>
  <pageSetup paperSize="75" firstPageNumber="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75" zoomScaleNormal="100" zoomScalePageLayoutView="75" workbookViewId="0"/>
  </sheetViews>
  <sheetFormatPr defaultRowHeight="14.5" x14ac:dyDescent="0.35"/>
  <cols>
    <col min="1" max="1025" width="8.7265625" customWidth="1"/>
  </cols>
  <sheetData/>
  <pageMargins left="0.7" right="0.7" top="0.75" bottom="0.75"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494</TotalTime>
  <Application>Microsoft Excel</Application>
  <DocSecurity>0</DocSecurity>
  <ScaleCrop>false</ScaleCrop>
  <HeadingPairs>
    <vt:vector size="4" baseType="variant">
      <vt:variant>
        <vt:lpstr>Worksheets</vt:lpstr>
      </vt:variant>
      <vt:variant>
        <vt:i4>8</vt:i4>
      </vt:variant>
      <vt:variant>
        <vt:lpstr>Named Ranges</vt:lpstr>
      </vt:variant>
      <vt:variant>
        <vt:i4>16</vt:i4>
      </vt:variant>
    </vt:vector>
  </HeadingPairs>
  <TitlesOfParts>
    <vt:vector size="24" baseType="lpstr">
      <vt:lpstr>Instructions</vt:lpstr>
      <vt:lpstr>Category 1</vt:lpstr>
      <vt:lpstr>Category 2</vt:lpstr>
      <vt:lpstr>Category 3</vt:lpstr>
      <vt:lpstr>Delivery</vt:lpstr>
      <vt:lpstr>Discounts &amp; Incentives</vt:lpstr>
      <vt:lpstr>Alterations</vt:lpstr>
      <vt:lpstr>Sheet1</vt:lpstr>
      <vt:lpstr>A1Tier2</vt:lpstr>
      <vt:lpstr>alterations</vt:lpstr>
      <vt:lpstr>Delivery</vt:lpstr>
      <vt:lpstr>Disc</vt:lpstr>
      <vt:lpstr>'Category 1'!Print_Area</vt:lpstr>
      <vt:lpstr>'Category 2'!Print_Area</vt:lpstr>
      <vt:lpstr>'Category 3'!Print_Area</vt:lpstr>
      <vt:lpstr>Delivery!Print_Area</vt:lpstr>
      <vt:lpstr>'Category 1'!Print_Area_0</vt:lpstr>
      <vt:lpstr>'Category 2'!Print_Area_0</vt:lpstr>
      <vt:lpstr>'Category 3'!Print_Area_0</vt:lpstr>
      <vt:lpstr>Delivery!Print_Area_0</vt:lpstr>
      <vt:lpstr>'Category 1'!Print_Titles</vt:lpstr>
      <vt:lpstr>'Category 1'!Print_Titles_0</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LBRADLEY</dc:creator>
  <dc:description/>
  <cp:lastModifiedBy>OMES</cp:lastModifiedBy>
  <cp:revision>62</cp:revision>
  <cp:lastPrinted>2011-06-28T21:06:44Z</cp:lastPrinted>
  <dcterms:created xsi:type="dcterms:W3CDTF">2009-10-23T19:40:28Z</dcterms:created>
  <dcterms:modified xsi:type="dcterms:W3CDTF">2018-05-01T19:35:21Z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State of Oklahoma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