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des.wa.lcl\doc\CPRM\L-OSP\CONTRACTS\Contracts\2015\05715-Public Safety Comm Support Equipment\6-Portal Page\2ProductsPricing\JPS\"/>
    </mc:Choice>
  </mc:AlternateContent>
  <bookViews>
    <workbookView xWindow="0" yWindow="0" windowWidth="19160" windowHeight="7030"/>
  </bookViews>
  <sheets>
    <sheet name="NASPO" sheetId="2" r:id="rId1"/>
    <sheet name="Price List" sheetId="1" state="hidden" r:id="rId2"/>
  </sheets>
  <definedNames>
    <definedName name="_xlnm._FilterDatabase" localSheetId="1" hidden="1">'Price List'!$A$1:$M$316</definedName>
    <definedName name="_xlnm.Print_Area" localSheetId="1">'Price List'!$A$1:$C$293</definedName>
    <definedName name="QB_ROW_5483520" localSheetId="1" hidden="1">'Price List'!$A$304</definedName>
    <definedName name="QB_ROW_5484520" localSheetId="1" hidden="1">'Price List'!$A$310</definedName>
    <definedName name="QB_ROW_5485520" localSheetId="1" hidden="1">'Price List'!$A$307</definedName>
    <definedName name="QB_ROW_5486520" localSheetId="1" hidden="1">'Price List'!$A$311</definedName>
    <definedName name="QB_ROW_5487520" localSheetId="1" hidden="1">'Price List'!$A$312</definedName>
    <definedName name="QB_ROW_5488520" localSheetId="1" hidden="1">'Price List'!$A$308</definedName>
    <definedName name="QB_ROW_5489520" localSheetId="1" hidden="1">'Price List'!$A$309</definedName>
    <definedName name="QB_ROW_5490520" localSheetId="1" hidden="1">'Price List'!$A$305</definedName>
    <definedName name="QB_ROW_5491520" localSheetId="1" hidden="1">'Price List'!$A$306</definedName>
    <definedName name="QB_ROW_5492520" localSheetId="1" hidden="1">'Price List'!$A$313</definedName>
    <definedName name="QB_ROW_5493520" localSheetId="1" hidden="1">'Price List'!$A$315</definedName>
    <definedName name="QB_ROW_5494520" localSheetId="1" hidden="1">'Price List'!$A$314</definedName>
    <definedName name="QB_ROW_5495520" localSheetId="1" hidden="1">'Price List'!$A$316</definedName>
    <definedName name="QBCANSUPPORTUPDATE" localSheetId="1">TRUE</definedName>
    <definedName name="QBCOMPANYFILENAME" localSheetId="1">"I:\JPS Interoperability Solutions, Inc._PRODUCTION.qbw"</definedName>
    <definedName name="QBENDDATE" localSheetId="1">20200421</definedName>
    <definedName name="QBHEADERSONSCREEN" localSheetId="1">FALSE</definedName>
    <definedName name="QBMETADATASIZE" localSheetId="1">6294</definedName>
    <definedName name="QBPRESERVECOLOR" localSheetId="1">TRUE</definedName>
    <definedName name="QBPRESERVEFONT" localSheetId="1">TRUE</definedName>
    <definedName name="QBPRESERVEROWHEIGHT" localSheetId="1">TRUE</definedName>
    <definedName name="QBPRESERVESPACE" localSheetId="1">TRUE</definedName>
    <definedName name="QBREPORTCOLAXIS" localSheetId="1">0</definedName>
    <definedName name="QBREPORTCOMPANYID" localSheetId="1">"335d91a1236f43b0953e8192c94f1155"</definedName>
    <definedName name="QBREPORTCOMPARECOL_ANNUALBUDGET" localSheetId="1">FALSE</definedName>
    <definedName name="QBREPORTCOMPARECOL_AVGCOGS" localSheetId="1">FALSE</definedName>
    <definedName name="QBREPORTCOMPARECOL_AVGPRICE" localSheetId="1">FALSE</definedName>
    <definedName name="QBREPORTCOMPARECOL_BUDDIFF" localSheetId="1">FALSE</definedName>
    <definedName name="QBREPORTCOMPARECOL_BUDGET" localSheetId="1">FALSE</definedName>
    <definedName name="QBREPORTCOMPARECOL_BUDPCT" localSheetId="1">FALSE</definedName>
    <definedName name="QBREPORTCOMPARECOL_COGS" localSheetId="1">FALSE</definedName>
    <definedName name="QBREPORTCOMPARECOL_EXCLUDEAMOUNT" localSheetId="1">FALSE</definedName>
    <definedName name="QBREPORTCOMPARECOL_EXCLUDECURPERIOD" localSheetId="1">FALSE</definedName>
    <definedName name="QBREPORTCOMPARECOL_FORECAST" localSheetId="1">FALSE</definedName>
    <definedName name="QBREPORTCOMPARECOL_GROSSMARGIN" localSheetId="1">FALSE</definedName>
    <definedName name="QBREPORTCOMPARECOL_GROSSMARGINPCT" localSheetId="1">FALSE</definedName>
    <definedName name="QBREPORTCOMPARECOL_HOURS" localSheetId="1">FALSE</definedName>
    <definedName name="QBREPORTCOMPARECOL_PCTCOL" localSheetId="1">FALSE</definedName>
    <definedName name="QBREPORTCOMPARECOL_PCTEXPENSE" localSheetId="1">FALSE</definedName>
    <definedName name="QBREPORTCOMPARECOL_PCTINCOME" localSheetId="1">FALSE</definedName>
    <definedName name="QBREPORTCOMPARECOL_PCTOFSALES" localSheetId="1">FALSE</definedName>
    <definedName name="QBREPORTCOMPARECOL_PCTROW" localSheetId="1">FALSE</definedName>
    <definedName name="QBREPORTCOMPARECOL_PPDIFF" localSheetId="1">FALSE</definedName>
    <definedName name="QBREPORTCOMPARECOL_PPPCT" localSheetId="1">FALSE</definedName>
    <definedName name="QBREPORTCOMPARECOL_PREVPERIOD" localSheetId="1">FALSE</definedName>
    <definedName name="QBREPORTCOMPARECOL_PREVYEAR" localSheetId="1">FALSE</definedName>
    <definedName name="QBREPORTCOMPARECOL_PYDIFF" localSheetId="1">FALSE</definedName>
    <definedName name="QBREPORTCOMPARECOL_PYPCT" localSheetId="1">FALSE</definedName>
    <definedName name="QBREPORTCOMPARECOL_QTY" localSheetId="1">FALSE</definedName>
    <definedName name="QBREPORTCOMPARECOL_RATE" localSheetId="1">FALSE</definedName>
    <definedName name="QBREPORTCOMPARECOL_TRIPBILLEDMILES" localSheetId="1">FALSE</definedName>
    <definedName name="QBREPORTCOMPARECOL_TRIPBILLINGAMOUNT" localSheetId="1">FALSE</definedName>
    <definedName name="QBREPORTCOMPARECOL_TRIPMILES" localSheetId="1">FALSE</definedName>
    <definedName name="QBREPORTCOMPARECOL_TRIPNOTBILLABLEMILES" localSheetId="1">FALSE</definedName>
    <definedName name="QBREPORTCOMPARECOL_TRIPTAXDEDUCTIBLEAMOUNT" localSheetId="1">FALSE</definedName>
    <definedName name="QBREPORTCOMPARECOL_TRIPUNBILLEDMILES" localSheetId="1">FALSE</definedName>
    <definedName name="QBREPORTCOMPARECOL_YTD" localSheetId="1">FALSE</definedName>
    <definedName name="QBREPORTCOMPARECOL_YTDBUDGET" localSheetId="1">FALSE</definedName>
    <definedName name="QBREPORTCOMPARECOL_YTDPCT" localSheetId="1">FALSE</definedName>
    <definedName name="QBREPORTROWAXIS" localSheetId="1">55</definedName>
    <definedName name="QBREPORTSUBCOLAXIS" localSheetId="1">0</definedName>
    <definedName name="QBREPORTTYPE" localSheetId="1">92</definedName>
    <definedName name="QBROWHEADERS" localSheetId="1">3</definedName>
    <definedName name="QBSTARTDATE" localSheetId="1">20200401</definedName>
  </definedNames>
  <calcPr calcId="191029"/>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46" i="1" l="1"/>
  <c r="F146" i="1" s="1"/>
  <c r="E146" i="1" s="1"/>
  <c r="D145" i="1"/>
  <c r="F145" i="1" s="1"/>
  <c r="E145" i="1" s="1"/>
  <c r="D144" i="1"/>
  <c r="F144" i="1" s="1"/>
  <c r="E144" i="1" s="1"/>
  <c r="D143" i="1"/>
  <c r="F143" i="1" s="1"/>
  <c r="E143" i="1" s="1"/>
  <c r="D142" i="1"/>
  <c r="F142" i="1" s="1"/>
  <c r="E142" i="1" s="1"/>
  <c r="D141" i="1"/>
  <c r="F141" i="1" s="1"/>
  <c r="E141" i="1" s="1"/>
  <c r="D140" i="1"/>
  <c r="F140" i="1" s="1"/>
  <c r="E140" i="1" s="1"/>
  <c r="D195" i="1" l="1"/>
  <c r="F195" i="1" s="1"/>
  <c r="E195" i="1" s="1"/>
  <c r="D194" i="1"/>
  <c r="F194" i="1" s="1"/>
  <c r="E194" i="1" s="1"/>
  <c r="D193" i="1"/>
  <c r="F193" i="1" s="1"/>
  <c r="E193" i="1" s="1"/>
  <c r="D192" i="1"/>
  <c r="F192" i="1" s="1"/>
  <c r="E192" i="1" s="1"/>
  <c r="D191" i="1"/>
  <c r="F191" i="1" s="1"/>
  <c r="E191" i="1" s="1"/>
  <c r="D190" i="1"/>
  <c r="F190" i="1" s="1"/>
  <c r="E190" i="1" s="1"/>
  <c r="D189" i="1"/>
  <c r="F247" i="1" l="1"/>
  <c r="E247" i="1" s="1"/>
  <c r="F246" i="1"/>
  <c r="E246" i="1" s="1"/>
  <c r="F167" i="1"/>
  <c r="F25" i="1"/>
  <c r="E25" i="1" s="1"/>
  <c r="F24" i="1"/>
  <c r="E24" i="1" s="1"/>
  <c r="F12" i="1"/>
  <c r="E12" i="1" l="1"/>
  <c r="E167" i="1"/>
  <c r="D298" i="1"/>
  <c r="F298" i="1" s="1"/>
  <c r="E298" i="1" s="1"/>
  <c r="D297" i="1"/>
  <c r="F297" i="1" s="1"/>
  <c r="E297" i="1" s="1"/>
  <c r="D296" i="1"/>
  <c r="F296" i="1" s="1"/>
  <c r="E296" i="1" s="1"/>
  <c r="D295" i="1"/>
  <c r="F295" i="1" s="1"/>
  <c r="E295" i="1" s="1"/>
  <c r="D294" i="1"/>
  <c r="F294" i="1" s="1"/>
  <c r="E294" i="1" s="1"/>
  <c r="D293" i="1"/>
  <c r="F293" i="1" s="1"/>
  <c r="E293" i="1" s="1"/>
  <c r="D292" i="1"/>
  <c r="F292" i="1" s="1"/>
  <c r="E292" i="1" s="1"/>
  <c r="D291" i="1"/>
  <c r="F291" i="1" s="1"/>
  <c r="E291" i="1" s="1"/>
  <c r="D290" i="1"/>
  <c r="F290" i="1" s="1"/>
  <c r="E290" i="1" s="1"/>
  <c r="D289" i="1"/>
  <c r="F289" i="1" s="1"/>
  <c r="E289" i="1" s="1"/>
  <c r="D288" i="1"/>
  <c r="F288" i="1" s="1"/>
  <c r="E288" i="1" s="1"/>
  <c r="D287" i="1"/>
  <c r="F287" i="1" s="1"/>
  <c r="E287" i="1" s="1"/>
  <c r="D286" i="1"/>
  <c r="F286" i="1" s="1"/>
  <c r="E286" i="1" s="1"/>
  <c r="D285" i="1"/>
  <c r="F285" i="1" s="1"/>
  <c r="E285" i="1" s="1"/>
  <c r="D284" i="1"/>
  <c r="F284" i="1" s="1"/>
  <c r="D283" i="1"/>
  <c r="F283" i="1" s="1"/>
  <c r="D282" i="1"/>
  <c r="F282" i="1" s="1"/>
  <c r="D281" i="1"/>
  <c r="F281" i="1" s="1"/>
  <c r="D280" i="1"/>
  <c r="F280" i="1" s="1"/>
  <c r="D279" i="1"/>
  <c r="F279" i="1" s="1"/>
  <c r="D278" i="1"/>
  <c r="F278" i="1" s="1"/>
  <c r="D277" i="1"/>
  <c r="F277" i="1" s="1"/>
  <c r="D276" i="1"/>
  <c r="F276" i="1" s="1"/>
  <c r="D275" i="1"/>
  <c r="F275" i="1" s="1"/>
  <c r="D274" i="1"/>
  <c r="F274" i="1" s="1"/>
  <c r="D251" i="1"/>
  <c r="F251" i="1" s="1"/>
  <c r="E251" i="1" s="1"/>
  <c r="D250" i="1"/>
  <c r="F250" i="1" s="1"/>
  <c r="D249" i="1"/>
  <c r="F249" i="1" s="1"/>
  <c r="D245" i="1"/>
  <c r="F245" i="1" s="1"/>
  <c r="E245" i="1" s="1"/>
  <c r="D244" i="1"/>
  <c r="F244" i="1" s="1"/>
  <c r="E244" i="1" s="1"/>
  <c r="D243" i="1"/>
  <c r="F243" i="1" s="1"/>
  <c r="E243" i="1" s="1"/>
  <c r="D242" i="1"/>
  <c r="F242" i="1" s="1"/>
  <c r="E242" i="1" s="1"/>
  <c r="D241" i="1"/>
  <c r="F241" i="1" s="1"/>
  <c r="E241" i="1" s="1"/>
  <c r="D240" i="1"/>
  <c r="F240" i="1" s="1"/>
  <c r="E240" i="1" s="1"/>
  <c r="D239" i="1"/>
  <c r="F239" i="1" s="1"/>
  <c r="E239" i="1" s="1"/>
  <c r="D238" i="1"/>
  <c r="F238" i="1" s="1"/>
  <c r="E238" i="1" s="1"/>
  <c r="D237" i="1"/>
  <c r="F237" i="1" s="1"/>
  <c r="E237" i="1" s="1"/>
  <c r="D236" i="1"/>
  <c r="F236" i="1" s="1"/>
  <c r="E236" i="1" s="1"/>
  <c r="D232" i="1"/>
  <c r="F232" i="1" s="1"/>
  <c r="D212" i="1"/>
  <c r="F212" i="1" s="1"/>
  <c r="E212" i="1" s="1"/>
  <c r="D211" i="1"/>
  <c r="F211" i="1" s="1"/>
  <c r="D210" i="1"/>
  <c r="F210" i="1" s="1"/>
  <c r="D209" i="1"/>
  <c r="F209" i="1" s="1"/>
  <c r="E209" i="1" s="1"/>
  <c r="D206" i="1"/>
  <c r="F206" i="1" s="1"/>
  <c r="D205" i="1"/>
  <c r="F205" i="1" s="1"/>
  <c r="D204" i="1"/>
  <c r="F204" i="1" s="1"/>
  <c r="F189" i="1"/>
  <c r="D188" i="1"/>
  <c r="F188" i="1" s="1"/>
  <c r="D187" i="1"/>
  <c r="D184" i="1"/>
  <c r="F184" i="1" s="1"/>
  <c r="D181" i="1"/>
  <c r="F181" i="1" s="1"/>
  <c r="D180" i="1"/>
  <c r="F180" i="1" s="1"/>
  <c r="D179" i="1"/>
  <c r="F179" i="1" s="1"/>
  <c r="E179" i="1" s="1"/>
  <c r="D178" i="1"/>
  <c r="F178" i="1" s="1"/>
  <c r="D177" i="1"/>
  <c r="F177" i="1" s="1"/>
  <c r="D176" i="1"/>
  <c r="F176" i="1" s="1"/>
  <c r="D175" i="1"/>
  <c r="F175" i="1" s="1"/>
  <c r="D172" i="1"/>
  <c r="F172" i="1" s="1"/>
  <c r="D171" i="1"/>
  <c r="F171" i="1" s="1"/>
  <c r="D166" i="1"/>
  <c r="F166" i="1" s="1"/>
  <c r="D165" i="1"/>
  <c r="F165" i="1" s="1"/>
  <c r="D161" i="1"/>
  <c r="F161" i="1" s="1"/>
  <c r="D160" i="1"/>
  <c r="F160" i="1" s="1"/>
  <c r="D158" i="1"/>
  <c r="F158" i="1" s="1"/>
  <c r="D157" i="1"/>
  <c r="F157" i="1" s="1"/>
  <c r="D156" i="1"/>
  <c r="F156" i="1" s="1"/>
  <c r="D155" i="1"/>
  <c r="F155" i="1" s="1"/>
  <c r="D154" i="1"/>
  <c r="F154" i="1" s="1"/>
  <c r="D153" i="1"/>
  <c r="F153" i="1" s="1"/>
  <c r="D152" i="1"/>
  <c r="F152" i="1" s="1"/>
  <c r="D151" i="1"/>
  <c r="F151" i="1" s="1"/>
  <c r="D150" i="1"/>
  <c r="F150" i="1" s="1"/>
  <c r="D139" i="1"/>
  <c r="F139" i="1" s="1"/>
  <c r="D138" i="1"/>
  <c r="F138" i="1" s="1"/>
  <c r="D137" i="1"/>
  <c r="F137" i="1" s="1"/>
  <c r="D136" i="1"/>
  <c r="F136" i="1" s="1"/>
  <c r="D135" i="1"/>
  <c r="F135" i="1" s="1"/>
  <c r="E135" i="1" s="1"/>
  <c r="D133" i="1"/>
  <c r="F133" i="1" s="1"/>
  <c r="D130" i="1"/>
  <c r="F130" i="1" s="1"/>
  <c r="E130" i="1" s="1"/>
  <c r="D129" i="1"/>
  <c r="F129" i="1" s="1"/>
  <c r="D128" i="1"/>
  <c r="F128" i="1" s="1"/>
  <c r="D124" i="1"/>
  <c r="F124" i="1" s="1"/>
  <c r="D122" i="1"/>
  <c r="F122" i="1" s="1"/>
  <c r="D121" i="1"/>
  <c r="F121" i="1" s="1"/>
  <c r="D115" i="1"/>
  <c r="F115" i="1" s="1"/>
  <c r="D113" i="1"/>
  <c r="F113" i="1" s="1"/>
  <c r="E113" i="1" s="1"/>
  <c r="D112" i="1"/>
  <c r="F112" i="1" s="1"/>
  <c r="E112" i="1" s="1"/>
  <c r="D111" i="1"/>
  <c r="F111" i="1" s="1"/>
  <c r="D110" i="1"/>
  <c r="F110" i="1" s="1"/>
  <c r="D109" i="1"/>
  <c r="F109" i="1" s="1"/>
  <c r="D108" i="1"/>
  <c r="F108" i="1" s="1"/>
  <c r="D107" i="1"/>
  <c r="F107" i="1" s="1"/>
  <c r="D106" i="1"/>
  <c r="F106" i="1" s="1"/>
  <c r="D105" i="1"/>
  <c r="F105" i="1" s="1"/>
  <c r="D103" i="1"/>
  <c r="F103" i="1" s="1"/>
  <c r="D100" i="1"/>
  <c r="F100" i="1" s="1"/>
  <c r="D99" i="1"/>
  <c r="F99" i="1" s="1"/>
  <c r="E99" i="1" s="1"/>
  <c r="D98" i="1"/>
  <c r="F98" i="1" s="1"/>
  <c r="D95" i="1"/>
  <c r="F95" i="1" s="1"/>
  <c r="E95" i="1" s="1"/>
  <c r="D94" i="1"/>
  <c r="F94" i="1" s="1"/>
  <c r="E94" i="1" s="1"/>
  <c r="D93" i="1"/>
  <c r="F93" i="1" s="1"/>
  <c r="E93" i="1" s="1"/>
  <c r="D92" i="1"/>
  <c r="F92" i="1" s="1"/>
  <c r="E92" i="1" s="1"/>
  <c r="D91" i="1"/>
  <c r="F91" i="1" s="1"/>
  <c r="E91" i="1" s="1"/>
  <c r="D87" i="1"/>
  <c r="F87" i="1" s="1"/>
  <c r="D84" i="1"/>
  <c r="F84" i="1" s="1"/>
  <c r="D80" i="1"/>
  <c r="F80" i="1" s="1"/>
  <c r="E80" i="1" s="1"/>
  <c r="D79" i="1"/>
  <c r="F79" i="1" s="1"/>
  <c r="D78" i="1"/>
  <c r="F78" i="1" s="1"/>
  <c r="D77" i="1"/>
  <c r="F77" i="1" s="1"/>
  <c r="D76" i="1"/>
  <c r="F76" i="1" s="1"/>
  <c r="D75" i="1"/>
  <c r="F75" i="1" s="1"/>
  <c r="D74" i="1"/>
  <c r="F74" i="1" s="1"/>
  <c r="D73" i="1"/>
  <c r="F73" i="1" s="1"/>
  <c r="D72" i="1"/>
  <c r="F72" i="1" s="1"/>
  <c r="D71" i="1"/>
  <c r="F71" i="1" s="1"/>
  <c r="D67" i="1"/>
  <c r="F67" i="1" s="1"/>
  <c r="D66" i="1"/>
  <c r="F66" i="1" s="1"/>
  <c r="D65" i="1"/>
  <c r="F65" i="1" s="1"/>
  <c r="D64" i="1"/>
  <c r="F64" i="1" s="1"/>
  <c r="D63" i="1"/>
  <c r="F63" i="1" s="1"/>
  <c r="D62" i="1"/>
  <c r="F62" i="1" s="1"/>
  <c r="D61" i="1"/>
  <c r="F61" i="1" s="1"/>
  <c r="D60" i="1"/>
  <c r="F60" i="1" s="1"/>
  <c r="D59" i="1"/>
  <c r="F59" i="1" s="1"/>
  <c r="D58" i="1"/>
  <c r="F58" i="1" s="1"/>
  <c r="D53" i="1"/>
  <c r="F53" i="1" s="1"/>
  <c r="D51" i="1"/>
  <c r="F51" i="1" s="1"/>
  <c r="D50" i="1"/>
  <c r="F50" i="1" s="1"/>
  <c r="D49" i="1"/>
  <c r="F49" i="1" s="1"/>
  <c r="D48" i="1"/>
  <c r="F48" i="1" s="1"/>
  <c r="D45" i="1"/>
  <c r="F45" i="1" s="1"/>
  <c r="D44" i="1"/>
  <c r="F44" i="1" s="1"/>
  <c r="D43" i="1"/>
  <c r="F43" i="1" s="1"/>
  <c r="D42" i="1"/>
  <c r="F42" i="1" s="1"/>
  <c r="D39" i="1"/>
  <c r="F39" i="1" s="1"/>
  <c r="D38" i="1"/>
  <c r="F38" i="1" s="1"/>
  <c r="D37" i="1"/>
  <c r="F37" i="1" s="1"/>
  <c r="D36" i="1"/>
  <c r="F36" i="1" s="1"/>
  <c r="D35" i="1"/>
  <c r="F35" i="1" s="1"/>
  <c r="D34" i="1"/>
  <c r="F34" i="1" s="1"/>
  <c r="D31" i="1"/>
  <c r="F31" i="1" s="1"/>
  <c r="D30" i="1"/>
  <c r="F30" i="1" s="1"/>
  <c r="D29" i="1"/>
  <c r="F29" i="1" s="1"/>
  <c r="D28" i="1"/>
  <c r="F28" i="1" s="1"/>
  <c r="D27" i="1"/>
  <c r="F27" i="1" s="1"/>
  <c r="D26" i="1"/>
  <c r="F26" i="1" s="1"/>
  <c r="D23" i="1"/>
  <c r="F23" i="1" s="1"/>
  <c r="D20" i="1"/>
  <c r="F20" i="1" s="1"/>
  <c r="D19" i="1"/>
  <c r="F19" i="1" s="1"/>
  <c r="D18" i="1"/>
  <c r="F18" i="1" s="1"/>
  <c r="D17" i="1"/>
  <c r="F17" i="1" s="1"/>
  <c r="D16" i="1"/>
  <c r="F16" i="1" s="1"/>
  <c r="D15" i="1"/>
  <c r="F15" i="1" s="1"/>
  <c r="E34" i="1" l="1"/>
  <c r="E44" i="1"/>
  <c r="E59" i="1"/>
  <c r="E67" i="1"/>
  <c r="E78" i="1"/>
  <c r="E107" i="1"/>
  <c r="E121" i="1"/>
  <c r="E136" i="1"/>
  <c r="E154" i="1"/>
  <c r="E166" i="1"/>
  <c r="E180" i="1"/>
  <c r="E206" i="1"/>
  <c r="E249" i="1"/>
  <c r="E279" i="1"/>
  <c r="E45" i="1"/>
  <c r="E60" i="1"/>
  <c r="E71" i="1"/>
  <c r="E79" i="1"/>
  <c r="E108" i="1"/>
  <c r="E122" i="1"/>
  <c r="E137" i="1"/>
  <c r="E155" i="1"/>
  <c r="E171" i="1"/>
  <c r="E181" i="1"/>
  <c r="E250" i="1"/>
  <c r="E280" i="1"/>
  <c r="E48" i="1"/>
  <c r="E61" i="1"/>
  <c r="E72" i="1"/>
  <c r="E98" i="1"/>
  <c r="E109" i="1"/>
  <c r="E124" i="1"/>
  <c r="E138" i="1"/>
  <c r="E156" i="1"/>
  <c r="E172" i="1"/>
  <c r="E184" i="1"/>
  <c r="E210" i="1"/>
  <c r="E281" i="1"/>
  <c r="E15" i="1"/>
  <c r="E62" i="1"/>
  <c r="E73" i="1"/>
  <c r="E84" i="1"/>
  <c r="E110" i="1"/>
  <c r="E128" i="1"/>
  <c r="E139" i="1"/>
  <c r="E157" i="1"/>
  <c r="E175" i="1"/>
  <c r="E211" i="1"/>
  <c r="E274" i="1"/>
  <c r="E282" i="1"/>
  <c r="E23" i="1"/>
  <c r="E37" i="1"/>
  <c r="E63" i="1"/>
  <c r="E111" i="1"/>
  <c r="E150" i="1"/>
  <c r="E176" i="1"/>
  <c r="E275" i="1"/>
  <c r="E283" i="1"/>
  <c r="E20" i="1"/>
  <c r="E36" i="1"/>
  <c r="E16" i="1"/>
  <c r="E38" i="1"/>
  <c r="E87" i="1"/>
  <c r="E129" i="1"/>
  <c r="E158" i="1"/>
  <c r="E188" i="1"/>
  <c r="E17" i="1"/>
  <c r="E29" i="1"/>
  <c r="E39" i="1"/>
  <c r="E51" i="1"/>
  <c r="E64" i="1"/>
  <c r="E75" i="1"/>
  <c r="E103" i="1"/>
  <c r="E151" i="1"/>
  <c r="E160" i="1"/>
  <c r="E177" i="1"/>
  <c r="E189" i="1"/>
  <c r="E232" i="1"/>
  <c r="E276" i="1"/>
  <c r="E284" i="1"/>
  <c r="E35" i="1"/>
  <c r="E49" i="1"/>
  <c r="E50" i="1"/>
  <c r="E100" i="1"/>
  <c r="E42" i="1"/>
  <c r="E65" i="1"/>
  <c r="E105" i="1"/>
  <c r="E133" i="1"/>
  <c r="E152" i="1"/>
  <c r="E161" i="1"/>
  <c r="E178" i="1"/>
  <c r="E204" i="1"/>
  <c r="E277" i="1"/>
  <c r="E26" i="1"/>
  <c r="E27" i="1"/>
  <c r="E28" i="1"/>
  <c r="E74" i="1"/>
  <c r="E18" i="1"/>
  <c r="E30" i="1"/>
  <c r="E53" i="1"/>
  <c r="E76" i="1"/>
  <c r="E19" i="1"/>
  <c r="E31" i="1"/>
  <c r="E43" i="1"/>
  <c r="E58" i="1"/>
  <c r="E66" i="1"/>
  <c r="E77" i="1"/>
  <c r="E106" i="1"/>
  <c r="E115" i="1"/>
  <c r="E153" i="1"/>
  <c r="E165" i="1"/>
  <c r="E205" i="1"/>
  <c r="E278" i="1"/>
  <c r="C187" i="1"/>
  <c r="F187" i="1" s="1"/>
  <c r="E187" i="1" l="1"/>
  <c r="C259" i="1"/>
  <c r="C258" i="1"/>
</calcChain>
</file>

<file path=xl/sharedStrings.xml><?xml version="1.0" encoding="utf-8"?>
<sst xmlns="http://schemas.openxmlformats.org/spreadsheetml/2006/main" count="1036" uniqueCount="472">
  <si>
    <t>Part Number</t>
  </si>
  <si>
    <t xml:space="preserve"> List Price</t>
  </si>
  <si>
    <t xml:space="preserve"> </t>
  </si>
  <si>
    <t xml:space="preserve">     DSP-2 Radio/4-Wire Interface Module</t>
  </si>
  <si>
    <t xml:space="preserve">     DSP-3 Radio / 4-Wire Interface Module with Dispatch</t>
  </si>
  <si>
    <t xml:space="preserve">     PSTN-2 Public Switched Telephone Interface Module</t>
  </si>
  <si>
    <t xml:space="preserve">     LP-2 Local Phone Set Module</t>
  </si>
  <si>
    <t xml:space="preserve">     Battery Backup Option</t>
  </si>
  <si>
    <t>5961-296000</t>
  </si>
  <si>
    <t xml:space="preserve">     Expansion Option Cable and number kit</t>
  </si>
  <si>
    <t>5961-200160</t>
  </si>
  <si>
    <t xml:space="preserve">     LE-10 4-Wire Audio Remote with Handset &amp; Speaker</t>
  </si>
  <si>
    <t>5961-299000</t>
  </si>
  <si>
    <t xml:space="preserve">     LE-20 4-Wire Audio Remote with Desktop Mic and Speaker</t>
  </si>
  <si>
    <t>5961-299001</t>
  </si>
  <si>
    <t xml:space="preserve">     LE-30 Remote Station</t>
  </si>
  <si>
    <t>5961-299002</t>
  </si>
  <si>
    <t xml:space="preserve">     LE-40 Remote Speaker Microphone Assy</t>
  </si>
  <si>
    <t>5961-299005</t>
  </si>
  <si>
    <t>5050-110000</t>
  </si>
  <si>
    <t>5050-120000</t>
  </si>
  <si>
    <t xml:space="preserve">     Extender Card Assembly</t>
  </si>
  <si>
    <t>5951-707000</t>
  </si>
  <si>
    <t>0150-200000</t>
  </si>
  <si>
    <t xml:space="preserve">     PSM-1A Power Supply Module</t>
  </si>
  <si>
    <t>5951-813000</t>
  </si>
  <si>
    <t>5961-230000</t>
  </si>
  <si>
    <t xml:space="preserve">     SCM-1 Radio/SIP Interface Module</t>
  </si>
  <si>
    <t>5061-300000</t>
  </si>
  <si>
    <t xml:space="preserve">     SCM-2 Radio/SIP Interface Module</t>
  </si>
  <si>
    <t>5061-330000</t>
  </si>
  <si>
    <t>5961-233000</t>
  </si>
  <si>
    <t>ACU-2000 Spare Kit includes</t>
  </si>
  <si>
    <t>5961-252000</t>
  </si>
  <si>
    <t>ACU-5000 Next Generation IP Based Interoperability - TABLETOP</t>
  </si>
  <si>
    <t>5100-100000</t>
  </si>
  <si>
    <t>ACU-5000 - 5 channel unit</t>
  </si>
  <si>
    <t>5100-100005</t>
  </si>
  <si>
    <t>ACU-5000 - 6 channel unit</t>
  </si>
  <si>
    <t>5100-100006</t>
  </si>
  <si>
    <t>ACU-5000 - 7 channel unit</t>
  </si>
  <si>
    <t>5100-100007</t>
  </si>
  <si>
    <t>ACU-5000 - 8 channel unit</t>
  </si>
  <si>
    <t>5100-100008</t>
  </si>
  <si>
    <t>ACU-5000 - 9 channel unit</t>
  </si>
  <si>
    <t>5100-100009</t>
  </si>
  <si>
    <t>ACU-5000 -10 channel unit</t>
  </si>
  <si>
    <t>5100-100010</t>
  </si>
  <si>
    <t>ACU-5000 -11 channel unit</t>
  </si>
  <si>
    <t>5100-100011</t>
  </si>
  <si>
    <t>ACU-5000 -12 channel unit</t>
  </si>
  <si>
    <t>5100-100012</t>
  </si>
  <si>
    <t>5100-112000</t>
  </si>
  <si>
    <t>ACU-5000 Next Generation IP Based Interoperability – RACK MOUNT</t>
  </si>
  <si>
    <t>5110-800000</t>
  </si>
  <si>
    <t>5110-800005</t>
  </si>
  <si>
    <t>5110-800006</t>
  </si>
  <si>
    <t>5110-800007</t>
  </si>
  <si>
    <t>5110-800008</t>
  </si>
  <si>
    <t>5110-800009</t>
  </si>
  <si>
    <t>5110-800010</t>
  </si>
  <si>
    <t>5110-800011</t>
  </si>
  <si>
    <t>5110-800012</t>
  </si>
  <si>
    <t>ACU-T Tactical Intelligent Interconnect System</t>
  </si>
  <si>
    <t>ACU-T Tactical Package, AC/DC Powered</t>
  </si>
  <si>
    <t>5030-200000</t>
  </si>
  <si>
    <t>ACU-T Bundle Kit</t>
  </si>
  <si>
    <t>5030-210000</t>
  </si>
  <si>
    <t xml:space="preserve">     PSTN-2 Public Switched Telephone Interface</t>
  </si>
  <si>
    <t xml:space="preserve">     LP-2 Local Phone Module</t>
  </si>
  <si>
    <t xml:space="preserve">Additional ACU-T Options </t>
  </si>
  <si>
    <t xml:space="preserve">     Case Option Kit *</t>
  </si>
  <si>
    <t>5030-204000</t>
  </si>
  <si>
    <t>* Ruggedized foam-lined case includes battery power kit and allows storage of ACU-T accessories and radio interface cables.</t>
  </si>
  <si>
    <t xml:space="preserve">     Adapter Cable</t>
  </si>
  <si>
    <t>5961-281238</t>
  </si>
  <si>
    <t xml:space="preserve">     Battery Power Kit (18 AH battery with cable)</t>
  </si>
  <si>
    <t>5030-205000</t>
  </si>
  <si>
    <t xml:space="preserve">     LE-10 4-Wire Audio Remote (Handset &amp; Speaker with Adapter)</t>
  </si>
  <si>
    <t>5030-299010</t>
  </si>
  <si>
    <t xml:space="preserve">     LE-20 4-Wire Audio Remote (Desktop Mic &amp; Speaker with Adapter)</t>
  </si>
  <si>
    <t>5030-299020</t>
  </si>
  <si>
    <t>5030-299030</t>
  </si>
  <si>
    <t>5030-299040</t>
  </si>
  <si>
    <t xml:space="preserve">     Accessory Kit</t>
  </si>
  <si>
    <t>5030-200150</t>
  </si>
  <si>
    <t xml:space="preserve">ACU-T spare Modules </t>
  </si>
  <si>
    <t>5030-273000</t>
  </si>
  <si>
    <t>ACU-T Spare Kit includes</t>
  </si>
  <si>
    <t>5030-281000</t>
  </si>
  <si>
    <t>ACU-M package, AC/DC Powered</t>
  </si>
  <si>
    <t>5060-100000</t>
  </si>
  <si>
    <t>5060-109000</t>
  </si>
  <si>
    <t>ACU-M bundle packages VoIP/Network-enabled ACU-M bundle</t>
  </si>
  <si>
    <t>5060-119000</t>
  </si>
  <si>
    <t>ACU-M Additional Options</t>
  </si>
  <si>
    <t>5060-107500</t>
  </si>
  <si>
    <t>5060-100300</t>
  </si>
  <si>
    <t xml:space="preserve">RTU-292 Radio/Telephone Interface Unit </t>
  </si>
  <si>
    <t xml:space="preserve">RTU-292 C Radio/Telephone Interface Unit </t>
  </si>
  <si>
    <t>Includes handset, DTMF phone dial in standard, AC/DC power</t>
  </si>
  <si>
    <t>5020-500000</t>
  </si>
  <si>
    <t>Rack Slides</t>
  </si>
  <si>
    <t>5930-594000</t>
  </si>
  <si>
    <t xml:space="preserve">     Radio Remote Control Option (URC-200 Only)</t>
  </si>
  <si>
    <t>5970-795000</t>
  </si>
  <si>
    <t xml:space="preserve">     Squelch Break Access Option</t>
  </si>
  <si>
    <t>5970-791300</t>
  </si>
  <si>
    <t xml:space="preserve">     Local Phone Option</t>
  </si>
  <si>
    <t>5930-596000</t>
  </si>
  <si>
    <t xml:space="preserve">     Voice Prompt Option (Female/English)</t>
  </si>
  <si>
    <t>5930-595000</t>
  </si>
  <si>
    <t xml:space="preserve">     Custom Voice Prompts (one time for each unique prompt set)</t>
  </si>
  <si>
    <t xml:space="preserve">     Call Logging Software</t>
  </si>
  <si>
    <t>5970-791500</t>
  </si>
  <si>
    <t xml:space="preserve">     DTMF Access Option</t>
  </si>
  <si>
    <t>5970-799000</t>
  </si>
  <si>
    <t>SNV-12 Receiver Voter</t>
  </si>
  <si>
    <t>SNV-12 Receiver Voter Chassis, (Rack Mount, AC/DC Powered)</t>
  </si>
  <si>
    <t xml:space="preserve">5951-800000 </t>
  </si>
  <si>
    <t>5952-112000</t>
  </si>
  <si>
    <t>SNV-12 Options</t>
  </si>
  <si>
    <t xml:space="preserve">     PTG-10 Pilot Tone Generator</t>
  </si>
  <si>
    <t>5970-900000</t>
  </si>
  <si>
    <t>5951-896024</t>
  </si>
  <si>
    <t>5951-896036</t>
  </si>
  <si>
    <t>SNV-12 Spare Modules</t>
  </si>
  <si>
    <t xml:space="preserve">     CIM-2A Console Interface Module</t>
  </si>
  <si>
    <t>5041-100000</t>
  </si>
  <si>
    <t xml:space="preserve">     CPM-3 CPU Module</t>
  </si>
  <si>
    <t>5061-100000</t>
  </si>
  <si>
    <t>consult factory</t>
  </si>
  <si>
    <t>Training</t>
  </si>
  <si>
    <t>Travel time should reflect time needed and transport method used to travel from Raleigh, NC to the desired customer site.  Any training requiring drive time must be certified by customer service before quoting</t>
  </si>
  <si>
    <t>0000-000001</t>
  </si>
  <si>
    <t>0000-000101</t>
  </si>
  <si>
    <t>0000-000102</t>
  </si>
  <si>
    <t>0000-000103</t>
  </si>
  <si>
    <t>0000-000104</t>
  </si>
  <si>
    <t>0000-000105</t>
  </si>
  <si>
    <t>0000-000002</t>
  </si>
  <si>
    <t>0000-000201</t>
  </si>
  <si>
    <t>0000-000202</t>
  </si>
  <si>
    <t>0000-000003</t>
  </si>
  <si>
    <t>0000-000301</t>
  </si>
  <si>
    <t>0000-000302</t>
  </si>
  <si>
    <t>0000-000303</t>
  </si>
  <si>
    <t>0000-000304</t>
  </si>
  <si>
    <t>0000-000305</t>
  </si>
  <si>
    <t>0000-000306</t>
  </si>
  <si>
    <t>0000-000307</t>
  </si>
  <si>
    <t>0000-000308</t>
  </si>
  <si>
    <t>ACU-2000 Modular SIP VoIP Interconnect System</t>
  </si>
  <si>
    <t>The kit is packaged in a Pelican Case and includes a handset/coil cable, ACU Accessory Kit, ACU Controller CD and Manual, CAT-5 cable and CAT-5 Crossover Cable, RS-232 cable, PSM-1A Power Supply, CPM-6 Command Processor and a DSP-2 module</t>
  </si>
  <si>
    <t>Includes Card Cage HSP-4A and CPM-6 Modules and Accessory Kit</t>
  </si>
  <si>
    <t>ACU-T Interface Modules (same as ACU-2000)</t>
  </si>
  <si>
    <t xml:space="preserve">     HSP-4A Handset/Voice Prompt Module</t>
  </si>
  <si>
    <t xml:space="preserve">     Power Cord Adapter-External Power Supply</t>
  </si>
  <si>
    <t>The kit is packaged in a Pelican Case and includes a handset/coil cable, ACU-T Accessory Kit, AC/DC Power Supply, ACU Controller CD and Manual, CAT-5 cable and CAT-5 Crossover Cable, RS-232 cable, CPM-6 Command Processor and a DSP-2 module</t>
  </si>
  <si>
    <t>5961-838000</t>
  </si>
  <si>
    <t>5090-130000</t>
  </si>
  <si>
    <t>5050-330000</t>
  </si>
  <si>
    <t>5070-430000</t>
  </si>
  <si>
    <t>5961-231000</t>
  </si>
  <si>
    <t>5040-632200</t>
  </si>
  <si>
    <t xml:space="preserve">     CPM-6 Control Processor Module</t>
  </si>
  <si>
    <t>Spare Modules for ACU-2000</t>
  </si>
  <si>
    <t xml:space="preserve">     HSP-2 Handset Speaker Module</t>
  </si>
  <si>
    <t>Wide Area Interoperability System, (WAIS)</t>
  </si>
  <si>
    <t>A wide area interoperability system (WAIS) interconnects communications systems over existing network infrastructure - allowing users of disparate radios, telephones, satellite phones and dispatch centers to communicate with each other locally, regionally, or in systems that span entire states.</t>
  </si>
  <si>
    <t xml:space="preserve">     WAIS Software Standard, workstation site licenses apply</t>
  </si>
  <si>
    <t xml:space="preserve">     WAIS Software Dispatch Enhanced, workstation site licenses apply</t>
  </si>
  <si>
    <t xml:space="preserve">     WAIS Software Dispatch Enterprise, workstation site licenses apply</t>
  </si>
  <si>
    <t xml:space="preserve">     System Installation and Engineering, required for WAIS </t>
  </si>
  <si>
    <t xml:space="preserve">     System Remote and/or On Site Support</t>
  </si>
  <si>
    <t>Additional Channels (Per Channel) Field upgrade by software key</t>
  </si>
  <si>
    <t>Additional Channels (Per Channel) Field Upgrade by software key</t>
  </si>
  <si>
    <t>A turn-key transportable - deployable kit that includes either an ACU-1000, 2000 or 5000, radio trays with power supply in a transportable case.  Also available in a transportable repeater configuration</t>
  </si>
  <si>
    <t>RTU-292 C Options</t>
  </si>
  <si>
    <t xml:space="preserve">     Expansion Cable to Second Chassis (up to 24 voted sites)</t>
  </si>
  <si>
    <t xml:space="preserve">     Expansion Cable to Second and Third Chassis (up to 36 voted sites)</t>
  </si>
  <si>
    <t>JPS Confidential - not to be published or posted on the internet</t>
  </si>
  <si>
    <t xml:space="preserve">    Handset Black (includes Coiled Cord - P/N 0313-060000)</t>
  </si>
  <si>
    <t>ACU-2000 Interface Modules</t>
  </si>
  <si>
    <t>Additional ACU-2000 Options</t>
  </si>
  <si>
    <t>5040-632400</t>
  </si>
  <si>
    <t xml:space="preserve">Rack Mount, AC/DC Powered. Made up of the ACU Controller Software and the ACU-2000 Required Equipment Bundle, Which includes the ACU-2000 Card Cage, PSM-1A Power Supply Module, CPM-6 Control Processor Module, and the HSP-2 Handset Speaker Module  </t>
  </si>
  <si>
    <t>5952-200000</t>
  </si>
  <si>
    <t xml:space="preserve">          Each Additional Seat</t>
  </si>
  <si>
    <t xml:space="preserve">     Classic to Enhanced Upgrade</t>
  </si>
  <si>
    <t xml:space="preserve">          Seat License Upgrade</t>
  </si>
  <si>
    <t xml:space="preserve">     Enhanced to Enterprise Upgrade</t>
  </si>
  <si>
    <t>Modules Upgrades for Existing DSP-2 Modules - Includes 6 Month Warranty</t>
  </si>
  <si>
    <t>5040-100100</t>
  </si>
  <si>
    <t>1003-810900</t>
  </si>
  <si>
    <t xml:space="preserve">     NXU-2A Dispatch Firmware Upgrade</t>
  </si>
  <si>
    <t xml:space="preserve">     DSP-2 to DSP-3 Upgrade</t>
  </si>
  <si>
    <t>5170-100100</t>
  </si>
  <si>
    <t>5170-100200</t>
  </si>
  <si>
    <t>JPS VIA Push to Talk - Hosted through JPS</t>
  </si>
  <si>
    <t>0000-000106</t>
  </si>
  <si>
    <t>0000-000107</t>
  </si>
  <si>
    <t>5170-100101</t>
  </si>
  <si>
    <t>5170-100201</t>
  </si>
  <si>
    <t xml:space="preserve">     Handset Black (includes Coiled Cord - P/N 0313-060000)</t>
  </si>
  <si>
    <t xml:space="preserve">    Carrying case option for ACU-M - includes battery backup and charger</t>
  </si>
  <si>
    <t xml:space="preserve">    Optional spare mounting bracket</t>
  </si>
  <si>
    <t xml:space="preserve">     Includes 110/220V power supply and AC/DC power cords</t>
  </si>
  <si>
    <t xml:space="preserve">     Network option - enables two VoIP channels and WAIS capability</t>
  </si>
  <si>
    <t>Includes VoIP/Network-enabled ACU-M, 4 radio interface cables,                       transportable case with battery and a charger, 110/220V power supply and AC/DC power cords</t>
  </si>
  <si>
    <t xml:space="preserve">     SVM-2 Site Voter Module for trad'l connections - up to 12 per chassis</t>
  </si>
  <si>
    <t>RSP-Z2 Dual Radio (Desktop 110 VAC to +12V DC Powered 115/220 VAC 50/60Hz)</t>
  </si>
  <si>
    <t>5160-600000</t>
  </si>
  <si>
    <t>RAPID DEPLOYABLE COMMUNICATIONS KIT - ACU/WAIS</t>
  </si>
  <si>
    <t>5604-074900</t>
  </si>
  <si>
    <t>5961-231004</t>
  </si>
  <si>
    <t>5961-231005</t>
  </si>
  <si>
    <t>5961-231006</t>
  </si>
  <si>
    <t>5961-231007</t>
  </si>
  <si>
    <t>5961-231008</t>
  </si>
  <si>
    <t>5961-231009</t>
  </si>
  <si>
    <t>5961-231010</t>
  </si>
  <si>
    <t>5961-231011</t>
  </si>
  <si>
    <t>5961-231012</t>
  </si>
  <si>
    <t>TRP-1000 Transportable Radio Interoperability Systems</t>
  </si>
  <si>
    <t>ACU-5000 Radio/VoIP Interoperability Gateway , Tabletop</t>
  </si>
  <si>
    <r>
      <t xml:space="preserve">Interoperability Gateway in small tabletop package, non-modular, with handset and 4 to 12 user-configurable channels (choices are PSTN, Radio, SIP, or RoIP). </t>
    </r>
    <r>
      <rPr>
        <i/>
        <sz val="10"/>
        <color theme="1"/>
        <rFont val="Calibri"/>
        <family val="2"/>
        <scheme val="minor"/>
      </rPr>
      <t>Uses standard JPS radio interface cables with adapter.</t>
    </r>
  </si>
  <si>
    <t>ACU-5000 Radio/VoIP Interoperability Gateway, 1U High Rackmount</t>
  </si>
  <si>
    <r>
      <t xml:space="preserve">Interoperability Gateway in 1U high aluminum 19" rackmount package, non-modular, with handset and between 4 and 12 user-configurable channels (choices are PSTN, Radio, SIP, or RoIP). </t>
    </r>
    <r>
      <rPr>
        <i/>
        <sz val="10"/>
        <color theme="1"/>
        <rFont val="Calibri"/>
        <family val="2"/>
        <scheme val="minor"/>
      </rPr>
      <t>Uses standard JPS radio interface cables with adapter.</t>
    </r>
  </si>
  <si>
    <r>
      <t xml:space="preserve">ACU-2000 modules in a smaller, rugged, tactical package. May house up to 5 interface modules. </t>
    </r>
    <r>
      <rPr>
        <i/>
        <sz val="10"/>
        <color rgb="FF000000"/>
        <rFont val="Calibri"/>
        <family val="2"/>
      </rPr>
      <t>Uses standard JPS radio interface cables with adapter.</t>
    </r>
  </si>
  <si>
    <t>ACU-M Intelligent Interconnect System</t>
  </si>
  <si>
    <r>
      <t>Radio/VoIP Interoperability Gateway designed for quickest and easiest deployment. Four radio channels included in basic unit with handset and top panel control interface. Network option enables to VoIP/RoIP channels.</t>
    </r>
    <r>
      <rPr>
        <i/>
        <sz val="10"/>
        <color rgb="FF000000"/>
        <rFont val="Calibri"/>
        <family val="2"/>
      </rPr>
      <t xml:space="preserve"> Uses standard JPS radio interface cables.</t>
    </r>
  </si>
  <si>
    <t>See Notes Below or Contact JPS for Assistance</t>
  </si>
  <si>
    <t>For traditional interconnect (T1 uwave, telcoT1, tie line, RT lines, 4 wire audio, RF link, direct connected, etc.) order 1 SVM-2 per remote site.</t>
  </si>
  <si>
    <t>Notes for currently installed systems getting expanded or upgraded:</t>
  </si>
  <si>
    <t xml:space="preserve"> The CPM-3 is an Ethernet-capable version of the earlier CPM-1, the SVM-2 is an updated version of the SVM-1, and the CIM-2A is an updated version of the CIM-2 (which itself is an updated version of the CIM-1).  Forward &amp; backward compatiblity is allowed under the following these conditions:</t>
  </si>
  <si>
    <t>SVM-2 and SVM-1 modules can be used together in the same chassis.   When installing SVM-2 or CIM-2A modules in a chassis with a CPM-1 module, the latest revision firmware must be installed in the CPM-1.  Request the latest revision CPM-1 EPROM (no charge).</t>
  </si>
  <si>
    <t>Any systems with SVM-3 modules cannot also have the older CPM-1 or SVM-1 modules; they must be upgraded to CPM-3 and SVM-2.</t>
  </si>
  <si>
    <t xml:space="preserve">          Enterprise Only Additional Seat</t>
  </si>
  <si>
    <t xml:space="preserve">          Enterprise Only Per Seat Upgrade</t>
  </si>
  <si>
    <t>0000-000400</t>
  </si>
  <si>
    <r>
      <t xml:space="preserve">Dual channel gateway in small desktop package, configurable as two independent Internet (SIP/RoIP/RTP/JPS VIA) to LMR channels, or  may cross-connect the radio channels.  </t>
    </r>
    <r>
      <rPr>
        <i/>
        <sz val="10"/>
        <color theme="1"/>
        <rFont val="Calibri"/>
        <family val="2"/>
        <scheme val="minor"/>
      </rPr>
      <t>Uses standard JPS radio interface cables.</t>
    </r>
  </si>
  <si>
    <t>5160-400000</t>
  </si>
  <si>
    <t>5170-400000</t>
  </si>
  <si>
    <t>5170-401000</t>
  </si>
  <si>
    <t>0000-000404</t>
  </si>
  <si>
    <t>0000-000401</t>
  </si>
  <si>
    <t>0000-000402</t>
  </si>
  <si>
    <t>0000-000403</t>
  </si>
  <si>
    <t>ROIP-LMR Channel Bank</t>
  </si>
  <si>
    <t>Between 4 and 12 DSP-2 modules configured for RoIP-to-Radio passthrough; no interoperability between channels</t>
  </si>
  <si>
    <t>Chassis, Power Supply w/4 DSP-2 Modules</t>
  </si>
  <si>
    <t>Chassis, Power Supply w/5 DSP-2 Modules</t>
  </si>
  <si>
    <t>Chassis, Power Supply w/6 DSP-2 Modules</t>
  </si>
  <si>
    <t>Chassis, Power Supply w/7 DSP-2 Modules</t>
  </si>
  <si>
    <t>Chassis, Power Supply w/8 DSP-2 Modules</t>
  </si>
  <si>
    <t>Chassis, Power Supply w/9 DSP-2 Modules</t>
  </si>
  <si>
    <t>Chassis, Power Supply w/10 DSP-2 Modules</t>
  </si>
  <si>
    <t>Chassis, Power Supply w/11 DSP-2 Modules</t>
  </si>
  <si>
    <t>Chassis, Power Supply w/12 DSP-2 Modules</t>
  </si>
  <si>
    <t>JPS VIA provides secure voice and data links between mobile devices and JPS gateways. This brings many new features to the gateway operators, interoperability system members, and Smart Device users.  The “Over the Top” POC application provides seamless communications across Android, iOS and PC devices regardless of the wireless carrier and can be used over WiFi.</t>
  </si>
  <si>
    <t xml:space="preserve">     JPS VIA - MONTHLY CHARGE PER ROIP CHANNEL (Hardware not included)</t>
  </si>
  <si>
    <t xml:space="preserve">     JPS VIA - ANNUAL CHARGE PER ROIP CHANNEL (Hardware not included)</t>
  </si>
  <si>
    <t xml:space="preserve">     JPS VIA - Remote Configuration and Training (Mandatory one-time charge)</t>
  </si>
  <si>
    <t>Consult Factory</t>
  </si>
  <si>
    <t xml:space="preserve">     JPS VIA – On Site Equipment Configuration and Training by a JPS certified Dealer and/or JPS Engineer (Eliminates the Remote Configuration and Training fee)</t>
  </si>
  <si>
    <t xml:space="preserve">     JPS VIA – On Site radio equipment and infrastructure installation by a
Factory JPS certified Dealers</t>
  </si>
  <si>
    <t xml:space="preserve">     JPS VIA – On Site service and support response by a factory JPS certified dealer</t>
  </si>
  <si>
    <t xml:space="preserve">     JPS VIA - USER WEBINAR</t>
  </si>
  <si>
    <t>0000-000405</t>
  </si>
  <si>
    <t xml:space="preserve">     JPS VIA - TRAINING - VIA TECHNICAL CLASS - 1 DAY CLASS WITH 2 (1/2) DAYS OF FLIGHT TRAVEL - On Site</t>
  </si>
  <si>
    <t xml:space="preserve">     JPS VIA - TRAINING - VIA TECHNICAL CLASS - 1 DAY CLASS WITH 2 DAYS OF FLIGHT TRAVEL - On Site</t>
  </si>
  <si>
    <t xml:space="preserve">     JPS VIA - TRAINING - VIA TECHNICAL CLASS - 1 DAY CLASS WITH (2) 1/2 DAYS OF DRIVE TRAVEL - On Site</t>
  </si>
  <si>
    <t xml:space="preserve">     JPS VIA - TRAINING - VIA TECHNICAL CLASS - 1 DAY CLASS WITH (2) 1 DAYS OF DRIVE TRAVEL - On Site</t>
  </si>
  <si>
    <t xml:space="preserve">     JPS VIA - MONTHLY CHARGE PER USER FOR VOICE, LOCATION  &amp; MESSAGE</t>
  </si>
  <si>
    <t xml:space="preserve">     JPS VIA - MONTHLY CHARGE PER USER FOR BREADCRUMBING</t>
  </si>
  <si>
    <t xml:space="preserve">     JPS VIA - ANNUAL CHARGE PER USER FOR BREADCRUMBING</t>
  </si>
  <si>
    <t xml:space="preserve">     JPS VIA - ANNUAL CHARGE PER USER FOR VOICE, LOCATION  &amp; MESSAGE</t>
  </si>
  <si>
    <t>On-Site VIA Technical Classes</t>
  </si>
  <si>
    <t xml:space="preserve">ACU-Z1/Z2 CONTROLLER – RECORDING SOFTWARE (INCLUDES 2 CHANNELS) </t>
  </si>
  <si>
    <t xml:space="preserve">ACU-Z1/Z2 CONTROLLER – ADDITIONAL RECORDING CHANNELS (PER CHANNEL) </t>
  </si>
  <si>
    <t>Recording Software</t>
  </si>
  <si>
    <t>5200-000001</t>
  </si>
  <si>
    <t>5200-000002</t>
  </si>
  <si>
    <t>5200-000003</t>
  </si>
  <si>
    <t>ACU-Z1/Z2 CONTROLLER –RECORDING SOFTWARE ANNUAL SERVICE CONTRACT (OPTIONAL, INCLUDES SOFTWARE UPDATES AND 9-5 TECHNICAL PHONE SUPPORT) – 10% of RECORDER PURCHASE PRICE (AFTER FIRST YEAR)</t>
  </si>
  <si>
    <t>5160-700000</t>
  </si>
  <si>
    <t>RSP-Z2 Gateways</t>
  </si>
  <si>
    <t>Extended Warranty is 6% per year beyond normal warranty for Hardware products</t>
  </si>
  <si>
    <t>Prices are FOB/FCA Raleigh, North Carolina, USA  JPS Interoperability Solutions' commercial; products are warranted for 18 months from date of shipment.  Spare parts kits, spare PC board kits, and replaceable parts kits are available for most JPS Interoperability Solutions' products.  Call or email for a quote.</t>
  </si>
  <si>
    <t>5160-120000</t>
  </si>
  <si>
    <t>5160-130000</t>
  </si>
  <si>
    <t>5160-100000</t>
  </si>
  <si>
    <t>NXU-2B Network Extension Unit</t>
  </si>
  <si>
    <t>NXU-2B (Desktop 110 VAC to +12V DC Powered 115/220 VAC 50/60Hz)</t>
  </si>
  <si>
    <t>NXU-2B With Dispatch Option</t>
  </si>
  <si>
    <t>5190-200000</t>
  </si>
  <si>
    <t>5200-300000</t>
  </si>
  <si>
    <t>5160-700100</t>
  </si>
  <si>
    <t>Includes ACU-T Tactical Package, Case Option Kit with Battery and any 5 of the following interface modules - (DSP-2, PSTN-2 or LP-2).                
SCM-1, SCM-2 and DSP-3 can be added at additional cost.</t>
  </si>
  <si>
    <t>5190-291000</t>
  </si>
  <si>
    <t>NXU-2B Dispatch Option - Field Upgrade</t>
  </si>
  <si>
    <t>5190-291500</t>
  </si>
  <si>
    <t>5200-404000</t>
  </si>
  <si>
    <t>5200-403000</t>
  </si>
  <si>
    <t>5200-402000</t>
  </si>
  <si>
    <t>5200-401000</t>
  </si>
  <si>
    <t>5200-310000</t>
  </si>
  <si>
    <t>5190-220000</t>
  </si>
  <si>
    <t>1620-240062</t>
  </si>
  <si>
    <t>MCC-4 Multi-Channel Desktop Console (ETC 4-button mic)</t>
  </si>
  <si>
    <t>MCC-1 Single-Channel Desktop Console (ETC 1-button mic)</t>
  </si>
  <si>
    <t xml:space="preserve">Z2 Controller (up to 24 resources) </t>
  </si>
  <si>
    <t xml:space="preserve">Z2 Controller (up to 80 resources) </t>
  </si>
  <si>
    <t>5160-480000</t>
  </si>
  <si>
    <t>Up to 12 Site Voter Modules per chassis; as many as 3 chassis can be connected for large systems.  Can be populated with up to 36 SVM-2 modules (36 remote sites) or up to 20 SVM-3 modules (60 remote sites).  SVM-3 and SVM-2 modules can be mixed as long as the total number of sites does not exceed 60.</t>
  </si>
  <si>
    <t xml:space="preserve">     QMT-1B Single Channel Remote for Voting using IP backhaul</t>
  </si>
  <si>
    <t>We are also now able to sell Cradlepoint products direct to end users only.   Please work with Systems Engineering for quotes.</t>
  </si>
  <si>
    <t>FNG-102</t>
  </si>
  <si>
    <t>FNG-104CT</t>
  </si>
  <si>
    <t>FNG-104CTL</t>
  </si>
  <si>
    <t>FNG-104MR</t>
  </si>
  <si>
    <t>FNG-104T</t>
  </si>
  <si>
    <t>FNG-104TL</t>
  </si>
  <si>
    <t>FNG-104WR</t>
  </si>
  <si>
    <t>FNG-108RM</t>
  </si>
  <si>
    <t>FNG-216RM</t>
  </si>
  <si>
    <t>FNG-800</t>
  </si>
  <si>
    <t>FNS-120S</t>
  </si>
  <si>
    <t>FNS-2400</t>
  </si>
  <si>
    <t>FNV-1000</t>
  </si>
  <si>
    <t>Giga Core  2-Channel, 2 SIM Ruggedized Mobile Cellular Gateway with Wi-Fi, DC or AC power</t>
  </si>
  <si>
    <t>CORE COMMS KIT Tactical Communications Platform with a 4-Channel Mobile Cellular Gateway with Wi-Fi Contained within a Hardened Waterproof Case, Battery Power</t>
  </si>
  <si>
    <t>CORE CommsKit LMR  Tactical Communications Platform with a 4-Channel Mobile Cellular Gateway with Wi-Fi and Land Mobile Radio Interface Contained within a Hardened Waterproof Case</t>
  </si>
  <si>
    <t>Marine Core  4-Channel, 4 SIM, Ruggedized Mobile Cellular Gateway with Wi-Fi, DC or AC Power</t>
  </si>
  <si>
    <t>CORE Patrol  Tactical Communications Backpack with a 4-Channel Mobile Cellular Gateway and Wi-Fi</t>
  </si>
  <si>
    <t>CORE Patrol LMR  Tactical Communications Backpack with a 4-Channel Mobile Cellular Gateway with Wi-Fi and Land Mobile Radio Interface, Battery Power</t>
  </si>
  <si>
    <t>Mobile Core  4-Channel, 4 SIM, Ruggedized Mobile Cellular Gateway with  Wi-Fi, DC or AC Power</t>
  </si>
  <si>
    <t>Data Core  8 Channel, 8 SIM Rackmount Cellular Gateway</t>
  </si>
  <si>
    <t>Data Core  16 Channel, 16 SIM Rackmount Cellular Gateway</t>
  </si>
  <si>
    <t>SIM Carrier  SIM Carrier, 120 SIM Capacity</t>
  </si>
  <si>
    <t>CORE  Deployable and Complete Interoperable Communications Hub for Cellular, Land Mobile Radio, Satellite, Wi-Fi</t>
  </si>
  <si>
    <t>SIM Management Library  SIM Management Library, 2400 SIM Capacity, 2U, Rack Mountable</t>
  </si>
  <si>
    <t>Gateway Management Server  Network Control Software, Management of Multiple Cellular Gateways</t>
  </si>
  <si>
    <t xml:space="preserve">     ACU-2000 Chassis (Does not include PSM-1A, CPM-6 and HSP-2 &amp; Accessory Kit)</t>
  </si>
  <si>
    <t>ACU-Z1 Next-Generation Modular Interoperability Gateway</t>
  </si>
  <si>
    <t>ACU-Z1 Interface Modules</t>
  </si>
  <si>
    <t xml:space="preserve">     VIM-Z1 Voice Interface Module</t>
  </si>
  <si>
    <t xml:space="preserve">    PSTN-Z1 Public Switched Telephone Interface Module</t>
  </si>
  <si>
    <t>Uses standard JPS interface cables - no crossover adapter required</t>
  </si>
  <si>
    <t>NXU-2B in Quantities of 10 or more</t>
  </si>
  <si>
    <t>Z2 Controller (more than 80 resources)</t>
  </si>
  <si>
    <t>New item</t>
  </si>
  <si>
    <t>Updated Pricing</t>
  </si>
  <si>
    <t>5160-109100</t>
  </si>
  <si>
    <t>5160-109200</t>
  </si>
  <si>
    <t>5190-209100</t>
  </si>
  <si>
    <t>5190-209200</t>
  </si>
  <si>
    <t>5160-409100</t>
  </si>
  <si>
    <t>5160-409200</t>
  </si>
  <si>
    <t>5160-489100</t>
  </si>
  <si>
    <t>5160-489200</t>
  </si>
  <si>
    <t>5160-609100</t>
  </si>
  <si>
    <t>5160-609200</t>
  </si>
  <si>
    <t>2021 Standard Price List - Effective 01/01/2021</t>
  </si>
  <si>
    <t xml:space="preserve">    ACU-Z1 HC-128 Encryption (on all RoIP and Bridge channels)</t>
  </si>
  <si>
    <t xml:space="preserve">    ACU-Z1 AES-256 Encryption (on all RoIP and Bridge channels)</t>
  </si>
  <si>
    <t>NXU-2B HC-128 Encryption (on all RoIP and Bridge channels)</t>
  </si>
  <si>
    <t>NXU-2B AES-256 Encryption (on all RoIP and Bridge channels)</t>
  </si>
  <si>
    <t>RSP-Z2 Dual Radio  HC-128 Encryption (on all RoIP and Bridge channels)</t>
  </si>
  <si>
    <t>RSP-Z2 Dual Radio  AES-256 Encryption (on all RoIP and Bridge channels)</t>
  </si>
  <si>
    <t>Z2 Controller (up to 24 resources)  HC-128 Encryption (on all RoIP and Bridge channels)</t>
  </si>
  <si>
    <t>Z2 Controller (up to 24 resources)  AES-256 Encryption (on all RoIP and Bridge channels)</t>
  </si>
  <si>
    <t>Z2 Controller (up to 80 resources) HC-128 Encryption (on all RoIP and Bridge channels)</t>
  </si>
  <si>
    <t>Z2 Controller (up to 80 resources) AES-256 Encryption (on all RoIP and Bridge channels)</t>
  </si>
  <si>
    <t xml:space="preserve">     Extended Rear Audio Panel (Rack Mount – Rear)  </t>
  </si>
  <si>
    <t>5200-112000</t>
  </si>
  <si>
    <t>5200-111000</t>
  </si>
  <si>
    <t xml:space="preserve">     Extended Rear (Back Panel Front Mount) - No Longer Available</t>
  </si>
  <si>
    <t xml:space="preserve">     Extended Rear (Back Panel Rear Panel) - No Longer Available</t>
  </si>
  <si>
    <t>Deleted Item - No Longer Available</t>
  </si>
  <si>
    <t xml:space="preserve">    CPM-Z1 Module</t>
  </si>
  <si>
    <t xml:space="preserve">    PSM-Z1 Module</t>
  </si>
  <si>
    <t>5160-113000</t>
  </si>
  <si>
    <t>5160-112000</t>
  </si>
  <si>
    <t xml:space="preserve">Note: Each channel requires its own chassis plus enough Site Voter Modules to service all local and remote sites (or multiple chassis for sites with high number of sites, up to 60 total sites per channel).  Remote sites can be RX &amp; TX or RX only. Following notes are all on a per channel basis. </t>
  </si>
  <si>
    <t>For IP backhaul (IP uwave or IP fiber, NOT the Internet) order 1 QMT-1B per remote site, and 1 SVM-3 per 3 remote sites</t>
  </si>
  <si>
    <t>Notes below apply to new IP Backhaul capability using the new SVM-3 Site Voter Modules and the QMT-1B remote unit (QMT-1B installed at remote site). IP network must meet certain minimums related to latency, packet loss, jitter, etc.  Consult JPS documentation for details.</t>
  </si>
  <si>
    <t>A chassis can contain both SVM-2 and SVM-3 modules to service both traditional and IP backhaul sites on the same channel. Older SNV-12 units with CPM-1s or SVM-1s are not compatible with SVM-3s, these older modules must be swapped out for current CPM-3s &amp; SVM-2s, respectively.  Consult JPS for full information.</t>
  </si>
  <si>
    <t>Includes Card Cage, PSM-1A Power Supply Module, CIM-2A Console Interface Module and CPM-3 Control Processor Module.  (See note below)</t>
  </si>
  <si>
    <t xml:space="preserve">     SVM-3 Site Voter Module for IP backhaul, which handles 3 QMTs/rcvrs,</t>
  </si>
  <si>
    <t xml:space="preserve">     QMT-1BR4   QMT-1B Rack Mount Remote - Transporting audio over IP for 4 rcvrs.  Accepts 48VDC input </t>
  </si>
  <si>
    <t xml:space="preserve">     QMT-1BR3   QMT-1B Rack Mount Remote - Transporting audio over IP for 3 rcvrs.  Accepts 48VDC input  </t>
  </si>
  <si>
    <t xml:space="preserve">     QMT-1BR2   QMT-1B Rack Mount Remote - Transporting audio over IP for 2 rcvrs.  Accepts 48VDC input </t>
  </si>
  <si>
    <t xml:space="preserve">     QMT-1BR1   QMT-1B Rack Mount Remote - Transporting audio over IP for 1 rcvr.  Accepts 48VDC input  </t>
  </si>
  <si>
    <t xml:space="preserve">     QMT-1B00 module to transport audio from 1 rcvr </t>
  </si>
  <si>
    <t xml:space="preserve">     QMT-1BR0 QMT-1B Rack Chassis. Houses up to 4 QMT-1B modules, no modules installed.  Accepts 48VDC input </t>
  </si>
  <si>
    <t xml:space="preserve">     Extended Rear Audio Panel (Rack Mount – Front)  </t>
  </si>
  <si>
    <t>NASPO ?</t>
  </si>
  <si>
    <t>Y</t>
  </si>
  <si>
    <t>Discount</t>
  </si>
  <si>
    <t>NASPO Price</t>
  </si>
  <si>
    <t>ACU-Z1 Next-Generation Modular Interoperability Gateway                               The ACU-Z1, with 12 slots, maintains the modular nature of the company’s signature ACU product with many significant improvements such as: smaller form factor (2U), web-based user interface, virtual IP channels, embedded Dispatch functionality, IP Recorder integration, Video server integration
Includes the ACU-Z1 chassis, PSM-Z1 Power Supply Module, CPM-Z1 Control Processor/Handset Module, and up to 24 Virtual IP Channels</t>
  </si>
  <si>
    <t>Item</t>
  </si>
  <si>
    <t>Training - ACU 2000 Technical Classes - 2 days class sessions with 2 days flight travel time</t>
  </si>
  <si>
    <t>Training - ACU 2000 Technical Classes - 2 days of class sessions with (2) 1/2 day of drive travel time</t>
  </si>
  <si>
    <t>Training - ACU 2000 Technical Classes - 2 days of class sessions with (2) 1 day of drive travel time</t>
  </si>
  <si>
    <t>Training - ACU 2000 Operational Class - 1 day of class sessions with (2) 1/2 day of drive travel time</t>
  </si>
  <si>
    <t>Training - ACU 2000 Operational Class - 1 day of class sessions with (2) 1 day of drive travel time</t>
  </si>
  <si>
    <t>Training - ACU 2000 Operational Class - 1 day of class sessions with 2 days of flight travel time</t>
  </si>
  <si>
    <t>Training - ACU 2000 Technical Classes - 1 day class sessions with 2 (1/2) days of flight travel time</t>
  </si>
  <si>
    <t>Training - ACU 2000 Technical Classes - 2 day class sessions with 2 (1/2) days of flight travel time</t>
  </si>
  <si>
    <t>Training - SNV-12 Technical Class - 1 day of class sessions with 2 days of flight travel time</t>
  </si>
  <si>
    <t>Training - SNV -12 Technical Class - 1 day of class sessions with (2) 1/2 day of drive travel time</t>
  </si>
  <si>
    <t>Training - SNV-12 Technical Class - 1 day of class sessions with (2) 1 day of drive travel time</t>
  </si>
  <si>
    <t>Training - WAIS Technical Classes - 2 days of class sessions with 2 days flight travel time</t>
  </si>
  <si>
    <t>Training - WAIS Technical Classes - 2 days of class sessions with (2) 1/2 day of drive travel time</t>
  </si>
  <si>
    <t>Training - WAIS Technical Classes - 2 days of class sessions with (2) 1 day of drive travel time</t>
  </si>
  <si>
    <t>Training - WAIS Operational Class - 1 day of class sessions with (2) 1/2 day of drive travel time</t>
  </si>
  <si>
    <t>Training - WAIS Operational Class - 1 day of class sessions with (2) 1 day of drive travel time</t>
  </si>
  <si>
    <t>Training - WAIS Operational Class - 1 day of class sessions with 2 days of flight travel time</t>
  </si>
  <si>
    <t>Training - ACU and WAIS Extensive Training Classes - 3 days of class sessions with 2 days of flight travel time</t>
  </si>
  <si>
    <t>Training - ACU and WAIS Extensive Training Classes - 4 days of class sessions with 2 days of flight travel time</t>
  </si>
  <si>
    <t>Training - ACU and WAIS Extensive Training Classes - 5 days of class sessions with 2 days of flight travel time</t>
  </si>
  <si>
    <t>Training - JPS VIA Technical Classes - 1 day class sessions with 2 (1/2) days of flight travel time</t>
  </si>
  <si>
    <t>Training - JPS VIA Technical Classes - 1 day of class sessions with 2 days of flight travel time</t>
  </si>
  <si>
    <t>Training - JPS VIA Technical Classes - 1 day of class sessions with (2) 1/2 day of drive travel time</t>
  </si>
  <si>
    <t>Training - JPS VIA Technical Classes - 1 day of class sessions with (2) 1 day of drive travel time</t>
  </si>
  <si>
    <t>Training - JPS VIA User Webinar - User Webinar for VIA users</t>
  </si>
  <si>
    <t>U</t>
  </si>
  <si>
    <t xml:space="preserve">     NXU-2AR4 RACK MOUNT FOR 4 UNITS.  Accepts 48VDC input </t>
  </si>
  <si>
    <t>5190-404000</t>
  </si>
  <si>
    <t xml:space="preserve">     NXU-2AR3 RACK MOUNT FOR 3 UNITS.  Accepts 48VDC input  </t>
  </si>
  <si>
    <t>5190-403000</t>
  </si>
  <si>
    <t xml:space="preserve">     NXU-2AR2 RACK MOUNT FOR 2 UNITS.  Accepts 48VDC input </t>
  </si>
  <si>
    <t>5190-402000</t>
  </si>
  <si>
    <t xml:space="preserve">     NXU-2AR1 RACK MOUNT FOR 1 UNIT.  Accepts 48VDC input  </t>
  </si>
  <si>
    <t>5190-401000</t>
  </si>
  <si>
    <t xml:space="preserve">     NXU-2B PCB</t>
  </si>
  <si>
    <t>5190-212000</t>
  </si>
  <si>
    <t xml:space="preserve">     NXU-2AR0 RACK UNIT, HOUSES NXU MODULES, NO MODULES INCLUDED  Accepts 48VDC input </t>
  </si>
  <si>
    <t xml:space="preserve">     Power Supply for Rack Mount QMT OR NXU       48VDC from 115VAC, can power up to 2 Rack Mount Remotes </t>
  </si>
  <si>
    <t xml:space="preserve">ACU-Z1 Next-Generation Modular Interoperability Gateway                               </t>
  </si>
  <si>
    <t>The ACU-Z1, with 12 slots, maintains the modular nature of the company’s signature ACU product with many significant improvements such as: smaller form factor (2U), web-based user interface, virtual IP channels, embedded Dispatch functionality, IP Recorder integration, Video server integration</t>
  </si>
  <si>
    <t>Includes the ACU-Z1 chassis, PSM-Z1 Power Supply Module, CPM-Z1 Control Processor/Handset Module, and up to 24 Virtual IP Channels</t>
  </si>
  <si>
    <t>Training - ACU 2000 Technical Classes</t>
  </si>
  <si>
    <t>Training - ACU 2000 Operational Class</t>
  </si>
  <si>
    <t>Training - SNV-12 Technical Class</t>
  </si>
  <si>
    <t>Training - SNV -12 Technical Class</t>
  </si>
  <si>
    <t>Training - WAIS Technical Classes</t>
  </si>
  <si>
    <t>Training - WAIS Operational Class</t>
  </si>
  <si>
    <t>Training - ACU and WAIS Extensive Training Classes</t>
  </si>
  <si>
    <t>Training - JPS VIA Technical Classes</t>
  </si>
  <si>
    <t>Training - JPS VIA User Webinar</t>
  </si>
  <si>
    <t>NXU-2B PCB</t>
  </si>
  <si>
    <t xml:space="preserve">Power Supply for Rack Mount QMT OR NXU 48VDC from 115VAC, can power up to 2 Rack Mount Remotes </t>
  </si>
  <si>
    <t xml:space="preserve">NXU-2BR4 Rack Mount for 4 UNITS.  Accepts 48VDC input </t>
  </si>
  <si>
    <t xml:space="preserve">NXU-2BR3 Rack Mount for 3 UNITS.  Accepts 48VDC input  </t>
  </si>
  <si>
    <t xml:space="preserve">NXU-2BR2 Rack Mount for 2 UNITS.  Accepts 48VDC input </t>
  </si>
  <si>
    <t xml:space="preserve">NXU-2BR1 Rack Mount for 1 UNIT.  Accepts 48VDC input  </t>
  </si>
  <si>
    <t xml:space="preserve">NXU-2BR0 Rack Unit, Houses NXU Modules, No Modules Included Accepts 48VDC input </t>
  </si>
  <si>
    <t xml:space="preserve">QMT-1BR3   QMT-1B Rack Mount Remote - Transporting audio over IP for 3 rcvrs.  Accepts 48VDC input  </t>
  </si>
  <si>
    <t xml:space="preserve">QMT-1BR4   QMT-1B Rack Mount Remote - Transporting audio over IP for 4 rcvrs.        Accepts 48VDC input </t>
  </si>
  <si>
    <t>QMT-1B Single Channel Remote for Voting using IP backhaul</t>
  </si>
  <si>
    <t xml:space="preserve">QMT-1BR2   QMT-1B Rack Mount Remote - Transporting audio over IP for 2 rcvrs.  Accepts 48VDC input </t>
  </si>
  <si>
    <t>SVM-3 Site Voter Module for IP backhaul, which handles 3 QMTs/rcvrs,</t>
  </si>
  <si>
    <t>SVM-2 Site Voter Module for trad'l connections - up to 12 per chassis</t>
  </si>
  <si>
    <t xml:space="preserve"> QMT-1BR1   QMT-1B Rack Mount Remote - Transporting audio over IP for 1 rcvr.  Accepts 48VDC input  </t>
  </si>
  <si>
    <t xml:space="preserve">QMT-1B00 module to transport audio from 1 rcvr </t>
  </si>
  <si>
    <t xml:space="preserve">QMT-1BR0 QMT-1B Rack Chassis. Houses up to 4 QMT-1B modules, no modules installed.  Accepts 48VDC input </t>
  </si>
  <si>
    <t>2021 Standard Price List - Effective 04/20/2021</t>
  </si>
  <si>
    <t>Effective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</si>
</sst>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6" formatCode="&quot;$&quot;#,##0_);[Red]\(&quot;$&quot;#,##0\)"/>
    <numFmt numFmtId="8" formatCode="&quot;$&quot;#,##0.00_);[Red]\(&quot;$&quot;#,##0.00\)"/>
    <numFmt numFmtId="164" formatCode="&quot;$&quot;#,##0.00"/>
  </numFmts>
  <fonts count="16" x14ac:knownFonts="1">
    <font>
      <sz val="11"/>
      <color theme="1"/>
      <name val="Calibri"/>
      <family val="2"/>
      <scheme val="minor"/>
    </font>
    <font>
      <b/>
      <sz val="10"/>
      <color rgb="FF000000"/>
      <name val="Calibri"/>
      <family val="2"/>
    </font>
    <font>
      <sz val="10"/>
      <color rgb="FF000000"/>
      <name val="Calibri"/>
      <family val="2"/>
    </font>
    <font>
      <i/>
      <sz val="10"/>
      <color rgb="FF000000"/>
      <name val="Calibri"/>
      <family val="2"/>
    </font>
    <font>
      <b/>
      <sz val="11"/>
      <color theme="1"/>
      <name val="Calibri"/>
      <family val="2"/>
      <scheme val="minor"/>
    </font>
    <font>
      <b/>
      <sz val="14"/>
      <name val="Arial"/>
      <family val="2"/>
    </font>
    <font>
      <b/>
      <sz val="10"/>
      <color theme="1"/>
      <name val="Calibri"/>
      <family val="2"/>
      <scheme val="minor"/>
    </font>
    <font>
      <sz val="10"/>
      <color theme="1"/>
      <name val="Calibri"/>
      <family val="2"/>
      <scheme val="minor"/>
    </font>
    <font>
      <i/>
      <sz val="10"/>
      <color theme="1"/>
      <name val="Calibri"/>
      <family val="2"/>
      <scheme val="minor"/>
    </font>
    <font>
      <b/>
      <i/>
      <sz val="10"/>
      <color rgb="FF000000"/>
      <name val="Calibri"/>
      <family val="2"/>
    </font>
    <font>
      <b/>
      <sz val="10"/>
      <name val="Calibri"/>
      <family val="2"/>
    </font>
    <font>
      <sz val="10"/>
      <name val="Calibri"/>
      <family val="2"/>
    </font>
    <font>
      <sz val="11"/>
      <name val="Calibri"/>
      <family val="2"/>
      <scheme val="minor"/>
    </font>
    <font>
      <b/>
      <sz val="11"/>
      <color rgb="FF000000"/>
      <name val="Calibri"/>
      <family val="2"/>
    </font>
    <font>
      <sz val="11"/>
      <color rgb="FF000000"/>
      <name val="Calibri"/>
      <family val="2"/>
    </font>
    <font>
      <i/>
      <sz val="11"/>
      <color theme="1"/>
      <name val="Calibri"/>
      <family val="2"/>
      <scheme val="minor"/>
    </font>
  </fonts>
  <fills count="9">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rgb="FFFFFFFF"/>
        <bgColor indexed="64"/>
      </patternFill>
    </fill>
    <fill>
      <patternFill patternType="solid">
        <fgColor theme="0" tint="-0.14999847407452621"/>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52">
    <xf numFmtId="0" fontId="0" fillId="0" borderId="0" xfId="0"/>
    <xf numFmtId="0" fontId="0" fillId="0" borderId="0" xfId="0" applyBorder="1" applyAlignment="1">
      <alignment horizontal="center"/>
    </xf>
    <xf numFmtId="0" fontId="0" fillId="0" borderId="0" xfId="0" applyBorder="1"/>
    <xf numFmtId="0" fontId="0" fillId="0" borderId="0" xfId="0" applyFill="1" applyBorder="1"/>
    <xf numFmtId="0" fontId="0" fillId="0" borderId="0" xfId="0" applyBorder="1" applyAlignment="1">
      <alignment wrapText="1"/>
    </xf>
    <xf numFmtId="6" fontId="0" fillId="0" borderId="0" xfId="0" applyNumberFormat="1" applyBorder="1"/>
    <xf numFmtId="0" fontId="0" fillId="2" borderId="0" xfId="0" applyFill="1" applyBorder="1"/>
    <xf numFmtId="0" fontId="0" fillId="0" borderId="0" xfId="0" applyBorder="1" applyAlignment="1">
      <alignment horizontal="right"/>
    </xf>
    <xf numFmtId="164" fontId="0" fillId="0" borderId="0" xfId="0" applyNumberFormat="1" applyBorder="1"/>
    <xf numFmtId="0" fontId="0" fillId="0" borderId="1" xfId="0" applyBorder="1"/>
    <xf numFmtId="0" fontId="0" fillId="0" borderId="1" xfId="0" applyBorder="1" applyAlignment="1">
      <alignment horizontal="right"/>
    </xf>
    <xf numFmtId="0" fontId="1" fillId="0" borderId="1" xfId="0" applyFont="1" applyBorder="1"/>
    <xf numFmtId="0" fontId="1" fillId="0" borderId="1" xfId="0" applyFont="1" applyBorder="1" applyAlignment="1">
      <alignment horizontal="right"/>
    </xf>
    <xf numFmtId="0" fontId="0" fillId="0" borderId="1" xfId="0" applyFill="1" applyBorder="1"/>
    <xf numFmtId="0" fontId="0" fillId="0" borderId="1" xfId="0" applyFill="1" applyBorder="1" applyAlignment="1">
      <alignment horizontal="right"/>
    </xf>
    <xf numFmtId="0" fontId="2" fillId="0" borderId="1" xfId="0" applyFont="1" applyFill="1" applyBorder="1"/>
    <xf numFmtId="6" fontId="2" fillId="0" borderId="1" xfId="0" applyNumberFormat="1" applyFont="1" applyFill="1" applyBorder="1" applyAlignment="1">
      <alignment horizontal="right"/>
    </xf>
    <xf numFmtId="0" fontId="2" fillId="0" borderId="1" xfId="0" applyFont="1" applyBorder="1"/>
    <xf numFmtId="6" fontId="2" fillId="0" borderId="1" xfId="0" applyNumberFormat="1" applyFont="1" applyBorder="1" applyAlignment="1">
      <alignment horizontal="right"/>
    </xf>
    <xf numFmtId="0" fontId="7" fillId="0" borderId="1" xfId="0" applyFont="1" applyBorder="1" applyAlignment="1">
      <alignment wrapText="1"/>
    </xf>
    <xf numFmtId="0" fontId="7" fillId="0" borderId="1" xfId="0" applyFont="1" applyBorder="1" applyAlignment="1">
      <alignment horizontal="left" wrapText="1"/>
    </xf>
    <xf numFmtId="0" fontId="2" fillId="0" borderId="1" xfId="0" applyFont="1" applyBorder="1" applyAlignment="1">
      <alignment horizontal="left" wrapText="1"/>
    </xf>
    <xf numFmtId="0" fontId="2" fillId="0" borderId="1" xfId="0" applyFont="1" applyFill="1" applyBorder="1" applyAlignment="1">
      <alignment wrapText="1"/>
    </xf>
    <xf numFmtId="0" fontId="0" fillId="0" borderId="1" xfId="0" applyBorder="1" applyAlignment="1">
      <alignment wrapText="1"/>
    </xf>
    <xf numFmtId="0" fontId="1" fillId="0" borderId="1" xfId="0" applyFont="1" applyBorder="1" applyAlignment="1">
      <alignment wrapText="1"/>
    </xf>
    <xf numFmtId="0" fontId="2" fillId="2" borderId="1" xfId="0" applyFont="1" applyFill="1" applyBorder="1"/>
    <xf numFmtId="6" fontId="2" fillId="2" borderId="1" xfId="0" applyNumberFormat="1" applyFont="1" applyFill="1" applyBorder="1" applyAlignment="1">
      <alignment horizontal="right"/>
    </xf>
    <xf numFmtId="0" fontId="0" fillId="2" borderId="1" xfId="0" applyFill="1" applyBorder="1"/>
    <xf numFmtId="0" fontId="0" fillId="2" borderId="1" xfId="0" applyFill="1" applyBorder="1" applyAlignment="1">
      <alignment horizontal="right"/>
    </xf>
    <xf numFmtId="0" fontId="1" fillId="2" borderId="1" xfId="0" applyFont="1" applyFill="1" applyBorder="1" applyAlignment="1">
      <alignment wrapText="1"/>
    </xf>
    <xf numFmtId="0" fontId="0" fillId="0" borderId="1" xfId="0" applyBorder="1" applyAlignment="1">
      <alignment horizontal="left"/>
    </xf>
    <xf numFmtId="6" fontId="2" fillId="0" borderId="1" xfId="0" applyNumberFormat="1" applyFont="1" applyBorder="1" applyAlignment="1">
      <alignment horizontal="left"/>
    </xf>
    <xf numFmtId="0" fontId="2" fillId="0" borderId="1" xfId="0" applyFont="1" applyBorder="1" applyAlignment="1">
      <alignment horizontal="left" vertical="center" wrapText="1"/>
    </xf>
    <xf numFmtId="164" fontId="0" fillId="0" borderId="1" xfId="0" applyNumberFormat="1" applyBorder="1" applyAlignment="1">
      <alignment horizontal="right" wrapText="1"/>
    </xf>
    <xf numFmtId="0" fontId="2" fillId="0" borderId="1" xfId="0" applyFont="1" applyBorder="1" applyAlignment="1">
      <alignment vertical="top" wrapText="1"/>
    </xf>
    <xf numFmtId="0" fontId="0" fillId="0" borderId="1" xfId="0" applyBorder="1" applyAlignment="1">
      <alignment horizontal="right" wrapText="1"/>
    </xf>
    <xf numFmtId="0" fontId="4" fillId="0" borderId="1" xfId="0" applyFont="1" applyBorder="1" applyAlignment="1">
      <alignment horizontal="center" wrapText="1"/>
    </xf>
    <xf numFmtId="8" fontId="2" fillId="0" borderId="1" xfId="0" applyNumberFormat="1" applyFont="1" applyBorder="1" applyAlignment="1">
      <alignment horizontal="right"/>
    </xf>
    <xf numFmtId="8" fontId="2" fillId="0" borderId="1" xfId="0" applyNumberFormat="1" applyFont="1" applyFill="1" applyBorder="1" applyAlignment="1">
      <alignment horizontal="right"/>
    </xf>
    <xf numFmtId="0" fontId="0" fillId="0" borderId="1" xfId="0" applyFill="1" applyBorder="1" applyAlignment="1">
      <alignment vertical="center" wrapText="1"/>
    </xf>
    <xf numFmtId="0" fontId="12" fillId="2" borderId="0" xfId="0" applyFont="1" applyFill="1" applyBorder="1"/>
    <xf numFmtId="8" fontId="2" fillId="2" borderId="1" xfId="0" applyNumberFormat="1" applyFont="1" applyFill="1" applyBorder="1" applyAlignment="1">
      <alignment horizontal="right"/>
    </xf>
    <xf numFmtId="0" fontId="8" fillId="2" borderId="1" xfId="0" applyFont="1" applyFill="1" applyBorder="1" applyAlignment="1">
      <alignment wrapText="1"/>
    </xf>
    <xf numFmtId="0" fontId="11" fillId="2" borderId="1" xfId="0" applyFont="1" applyFill="1" applyBorder="1"/>
    <xf numFmtId="6" fontId="11" fillId="2" borderId="1" xfId="0" applyNumberFormat="1" applyFont="1" applyFill="1" applyBorder="1" applyAlignment="1">
      <alignment horizontal="right"/>
    </xf>
    <xf numFmtId="0" fontId="2" fillId="5" borderId="1" xfId="0" applyFont="1" applyFill="1" applyBorder="1"/>
    <xf numFmtId="6" fontId="2" fillId="5" borderId="1" xfId="0" applyNumberFormat="1" applyFont="1" applyFill="1" applyBorder="1" applyAlignment="1">
      <alignment horizontal="right"/>
    </xf>
    <xf numFmtId="0" fontId="0" fillId="2" borderId="1" xfId="0" applyFill="1" applyBorder="1" applyAlignment="1">
      <alignment wrapText="1"/>
    </xf>
    <xf numFmtId="0" fontId="0" fillId="2" borderId="0" xfId="0" applyFill="1" applyBorder="1" applyAlignment="1">
      <alignment horizontal="right"/>
    </xf>
    <xf numFmtId="0" fontId="2" fillId="0" borderId="1" xfId="0" applyFont="1" applyBorder="1" applyAlignment="1">
      <alignment wrapText="1"/>
    </xf>
    <xf numFmtId="0" fontId="2" fillId="2" borderId="1" xfId="0" applyFont="1" applyFill="1" applyBorder="1"/>
    <xf numFmtId="0" fontId="2" fillId="2" borderId="1" xfId="0" applyFont="1" applyFill="1" applyBorder="1" applyAlignment="1">
      <alignment wrapText="1"/>
    </xf>
    <xf numFmtId="0" fontId="3" fillId="0" borderId="1" xfId="0" applyFont="1" applyBorder="1" applyAlignment="1">
      <alignment wrapText="1"/>
    </xf>
    <xf numFmtId="0" fontId="8" fillId="0" borderId="1" xfId="0" applyFont="1" applyBorder="1" applyAlignment="1">
      <alignment wrapText="1"/>
    </xf>
    <xf numFmtId="0" fontId="6" fillId="0" borderId="0" xfId="0" applyFont="1" applyAlignment="1">
      <alignment horizontal="center"/>
    </xf>
    <xf numFmtId="10" fontId="7" fillId="0" borderId="0" xfId="0" applyNumberFormat="1" applyFont="1" applyAlignment="1">
      <alignment horizontal="center"/>
    </xf>
    <xf numFmtId="0" fontId="0" fillId="0" borderId="1" xfId="0" applyFill="1" applyBorder="1" applyAlignment="1">
      <alignment wrapText="1"/>
    </xf>
    <xf numFmtId="0" fontId="6" fillId="0" borderId="1" xfId="0" applyFont="1" applyBorder="1" applyAlignment="1">
      <alignment horizontal="center"/>
    </xf>
    <xf numFmtId="8" fontId="7" fillId="0" borderId="1" xfId="0" applyNumberFormat="1" applyFont="1" applyBorder="1"/>
    <xf numFmtId="9" fontId="2" fillId="2" borderId="1" xfId="0" applyNumberFormat="1" applyFont="1" applyFill="1" applyBorder="1" applyAlignment="1">
      <alignment horizontal="right"/>
    </xf>
    <xf numFmtId="164" fontId="0" fillId="2" borderId="1" xfId="0" applyNumberFormat="1" applyFill="1" applyBorder="1" applyAlignment="1">
      <alignment horizontal="right" wrapText="1"/>
    </xf>
    <xf numFmtId="0" fontId="2" fillId="2" borderId="1" xfId="0" applyFont="1" applyFill="1" applyBorder="1" applyAlignment="1">
      <alignment horizontal="left" wrapText="1"/>
    </xf>
    <xf numFmtId="0" fontId="0" fillId="2" borderId="1" xfId="0" applyFont="1" applyFill="1" applyBorder="1" applyAlignment="1">
      <alignment horizontal="left" wrapText="1"/>
    </xf>
    <xf numFmtId="0" fontId="0" fillId="2" borderId="1" xfId="0" applyFill="1" applyBorder="1" applyAlignment="1">
      <alignment horizontal="left" wrapText="1"/>
    </xf>
    <xf numFmtId="164" fontId="7" fillId="0" borderId="1" xfId="0" applyNumberFormat="1" applyFont="1" applyBorder="1" applyAlignment="1">
      <alignment horizontal="center"/>
    </xf>
    <xf numFmtId="10" fontId="7" fillId="0" borderId="1" xfId="0" applyNumberFormat="1" applyFont="1" applyBorder="1" applyAlignment="1">
      <alignment horizontal="center"/>
    </xf>
    <xf numFmtId="0" fontId="6" fillId="0" borderId="4" xfId="0" applyFont="1" applyFill="1" applyBorder="1" applyAlignment="1">
      <alignment horizontal="center"/>
    </xf>
    <xf numFmtId="0" fontId="0" fillId="3" borderId="1" xfId="0" applyFill="1" applyBorder="1" applyAlignment="1">
      <alignment wrapText="1"/>
    </xf>
    <xf numFmtId="0" fontId="0" fillId="4" borderId="1" xfId="0" applyFill="1" applyBorder="1" applyAlignment="1">
      <alignment wrapText="1"/>
    </xf>
    <xf numFmtId="0" fontId="0" fillId="5" borderId="1" xfId="0" applyFill="1" applyBorder="1" applyAlignment="1">
      <alignment wrapText="1"/>
    </xf>
    <xf numFmtId="0" fontId="4" fillId="0" borderId="1" xfId="0" applyFont="1" applyBorder="1" applyAlignment="1">
      <alignment wrapText="1"/>
    </xf>
    <xf numFmtId="0" fontId="1" fillId="2" borderId="1" xfId="0" applyFont="1" applyFill="1" applyBorder="1" applyAlignment="1">
      <alignment horizontal="center" wrapText="1"/>
    </xf>
    <xf numFmtId="0" fontId="1" fillId="0" borderId="1" xfId="0" applyFont="1" applyBorder="1" applyAlignment="1">
      <alignment horizontal="center" wrapText="1"/>
    </xf>
    <xf numFmtId="0" fontId="2" fillId="5" borderId="1" xfId="0" applyFont="1" applyFill="1" applyBorder="1" applyAlignment="1">
      <alignment wrapText="1"/>
    </xf>
    <xf numFmtId="0" fontId="6" fillId="0" borderId="1" xfId="0" applyFont="1" applyBorder="1" applyAlignment="1">
      <alignment wrapText="1"/>
    </xf>
    <xf numFmtId="0" fontId="10" fillId="2" borderId="1" xfId="0" applyFont="1" applyFill="1" applyBorder="1" applyAlignment="1">
      <alignment wrapText="1"/>
    </xf>
    <xf numFmtId="0" fontId="1" fillId="0" borderId="1" xfId="0" applyFont="1" applyFill="1" applyBorder="1" applyAlignment="1">
      <alignment wrapText="1"/>
    </xf>
    <xf numFmtId="0" fontId="1" fillId="0" borderId="1" xfId="0" applyFont="1" applyFill="1" applyBorder="1" applyAlignment="1">
      <alignment horizontal="center" wrapText="1"/>
    </xf>
    <xf numFmtId="0" fontId="9" fillId="0" borderId="1" xfId="0" applyFont="1" applyBorder="1" applyAlignment="1">
      <alignment horizontal="center" wrapText="1"/>
    </xf>
    <xf numFmtId="0" fontId="1" fillId="0" borderId="1" xfId="0" applyFont="1" applyBorder="1" applyAlignment="1">
      <alignment horizontal="center" vertical="center" wrapText="1"/>
    </xf>
    <xf numFmtId="0" fontId="0" fillId="2" borderId="0" xfId="0" applyFill="1" applyBorder="1" applyAlignment="1">
      <alignment wrapText="1"/>
    </xf>
    <xf numFmtId="0" fontId="2" fillId="3" borderId="1" xfId="0" applyFont="1" applyFill="1" applyBorder="1" applyAlignment="1">
      <alignment wrapText="1"/>
    </xf>
    <xf numFmtId="0" fontId="2" fillId="3" borderId="1" xfId="0" applyFont="1" applyFill="1" applyBorder="1"/>
    <xf numFmtId="6" fontId="2" fillId="3" borderId="1" xfId="0" applyNumberFormat="1" applyFont="1" applyFill="1" applyBorder="1" applyAlignment="1">
      <alignment horizontal="right"/>
    </xf>
    <xf numFmtId="10" fontId="7" fillId="3" borderId="1" xfId="0" applyNumberFormat="1" applyFont="1" applyFill="1" applyBorder="1" applyAlignment="1">
      <alignment horizontal="center"/>
    </xf>
    <xf numFmtId="164" fontId="7" fillId="3" borderId="1" xfId="0" applyNumberFormat="1" applyFont="1" applyFill="1" applyBorder="1" applyAlignment="1">
      <alignment horizontal="center"/>
    </xf>
    <xf numFmtId="8" fontId="7" fillId="3" borderId="1" xfId="0" applyNumberFormat="1" applyFont="1" applyFill="1" applyBorder="1"/>
    <xf numFmtId="0" fontId="0" fillId="3" borderId="0" xfId="0" applyFill="1" applyBorder="1"/>
    <xf numFmtId="0" fontId="12" fillId="3" borderId="0" xfId="0" applyFont="1" applyFill="1" applyBorder="1"/>
    <xf numFmtId="0" fontId="4" fillId="0" borderId="1" xfId="0" applyFont="1" applyBorder="1" applyAlignment="1">
      <alignment vertical="center" wrapText="1"/>
    </xf>
    <xf numFmtId="0" fontId="0" fillId="0" borderId="1" xfId="0" applyBorder="1" applyAlignment="1">
      <alignment vertical="center" wrapText="1"/>
    </xf>
    <xf numFmtId="0" fontId="5" fillId="0" borderId="1" xfId="0" applyFont="1" applyBorder="1" applyAlignment="1">
      <alignment horizontal="center"/>
    </xf>
    <xf numFmtId="0" fontId="0" fillId="0" borderId="1" xfId="0" applyBorder="1" applyAlignment="1">
      <alignment horizontal="center"/>
    </xf>
    <xf numFmtId="0" fontId="0" fillId="0" borderId="2" xfId="0" applyFill="1" applyBorder="1" applyAlignment="1">
      <alignment horizontal="center" vertical="center" wrapText="1"/>
    </xf>
    <xf numFmtId="0" fontId="0" fillId="0" borderId="3" xfId="0" applyFill="1" applyBorder="1" applyAlignment="1">
      <alignment horizontal="center" vertical="center" wrapText="1"/>
    </xf>
    <xf numFmtId="0" fontId="5" fillId="0" borderId="8" xfId="0" applyFont="1" applyBorder="1" applyAlignment="1">
      <alignment horizontal="center" vertical="top"/>
    </xf>
    <xf numFmtId="0" fontId="5" fillId="0" borderId="10" xfId="0" applyFont="1" applyBorder="1" applyAlignment="1">
      <alignment horizontal="center" vertical="top"/>
    </xf>
    <xf numFmtId="0" fontId="5" fillId="0" borderId="11" xfId="0" applyFont="1" applyBorder="1" applyAlignment="1">
      <alignment horizontal="center" vertical="top"/>
    </xf>
    <xf numFmtId="0" fontId="0" fillId="0" borderId="0" xfId="0" applyAlignment="1">
      <alignment vertical="top"/>
    </xf>
    <xf numFmtId="0" fontId="5" fillId="0" borderId="9" xfId="0" applyFont="1" applyBorder="1" applyAlignment="1">
      <alignment horizontal="center" vertical="top"/>
    </xf>
    <xf numFmtId="0" fontId="5" fillId="0" borderId="0" xfId="0" applyFont="1" applyBorder="1" applyAlignment="1">
      <alignment horizontal="center" vertical="top"/>
    </xf>
    <xf numFmtId="0" fontId="5" fillId="0" borderId="12" xfId="0" applyFont="1" applyBorder="1" applyAlignment="1">
      <alignment horizontal="center" vertical="top"/>
    </xf>
    <xf numFmtId="0" fontId="5" fillId="0" borderId="13" xfId="0" applyFont="1" applyBorder="1" applyAlignment="1">
      <alignment horizontal="center" vertical="top"/>
    </xf>
    <xf numFmtId="0" fontId="5" fillId="0" borderId="7" xfId="0" applyFont="1" applyBorder="1" applyAlignment="1">
      <alignment horizontal="center" vertical="top"/>
    </xf>
    <xf numFmtId="0" fontId="5" fillId="0" borderId="14" xfId="0" applyFont="1" applyBorder="1" applyAlignment="1">
      <alignment horizontal="center" vertical="top"/>
    </xf>
    <xf numFmtId="0" fontId="4" fillId="0" borderId="2" xfId="0" applyFont="1" applyBorder="1" applyAlignment="1">
      <alignment horizontal="left" vertical="top" wrapText="1"/>
    </xf>
    <xf numFmtId="0" fontId="4" fillId="0" borderId="6" xfId="0" applyFont="1" applyBorder="1" applyAlignment="1">
      <alignment horizontal="left" vertical="top" wrapText="1"/>
    </xf>
    <xf numFmtId="0" fontId="4" fillId="0" borderId="3" xfId="0" applyFont="1" applyBorder="1" applyAlignment="1">
      <alignment horizontal="left" vertical="top" wrapText="1"/>
    </xf>
    <xf numFmtId="0" fontId="15" fillId="7" borderId="2" xfId="0" applyFont="1" applyFill="1" applyBorder="1" applyAlignment="1">
      <alignment horizontal="left" vertical="top" wrapText="1"/>
    </xf>
    <xf numFmtId="0" fontId="15" fillId="7" borderId="6" xfId="0" applyFont="1" applyFill="1" applyBorder="1" applyAlignment="1">
      <alignment horizontal="left" vertical="top" wrapText="1"/>
    </xf>
    <xf numFmtId="0" fontId="15" fillId="7" borderId="3" xfId="0" applyFont="1" applyFill="1" applyBorder="1" applyAlignment="1">
      <alignment horizontal="left" vertical="top" wrapText="1"/>
    </xf>
    <xf numFmtId="0" fontId="13" fillId="0" borderId="5" xfId="0" applyFont="1" applyBorder="1" applyAlignment="1">
      <alignment vertical="top"/>
    </xf>
    <xf numFmtId="0" fontId="1" fillId="0" borderId="5" xfId="0" applyFont="1" applyBorder="1" applyAlignment="1">
      <alignment vertical="top"/>
    </xf>
    <xf numFmtId="0" fontId="1" fillId="0" borderId="5" xfId="0" applyFont="1" applyBorder="1" applyAlignment="1">
      <alignment horizontal="right" vertical="top"/>
    </xf>
    <xf numFmtId="0" fontId="1" fillId="0" borderId="5" xfId="0" applyFont="1" applyBorder="1" applyAlignment="1">
      <alignment horizontal="center" vertical="top"/>
    </xf>
    <xf numFmtId="0" fontId="2" fillId="6" borderId="1" xfId="0" applyFont="1" applyFill="1" applyBorder="1" applyAlignment="1">
      <alignment vertical="top" wrapText="1"/>
    </xf>
    <xf numFmtId="0" fontId="2" fillId="6" borderId="1" xfId="0" applyFont="1" applyFill="1" applyBorder="1" applyAlignment="1">
      <alignment vertical="top"/>
    </xf>
    <xf numFmtId="6" fontId="2" fillId="6" borderId="1" xfId="0" applyNumberFormat="1" applyFont="1" applyFill="1" applyBorder="1" applyAlignment="1">
      <alignment horizontal="right" vertical="top"/>
    </xf>
    <xf numFmtId="10" fontId="2" fillId="0" borderId="1" xfId="0" applyNumberFormat="1" applyFont="1" applyBorder="1" applyAlignment="1">
      <alignment horizontal="center" vertical="top"/>
    </xf>
    <xf numFmtId="8" fontId="2" fillId="0" borderId="1" xfId="0" applyNumberFormat="1" applyFont="1" applyBorder="1" applyAlignment="1">
      <alignment horizontal="right" vertical="top"/>
    </xf>
    <xf numFmtId="14" fontId="0" fillId="0" borderId="1" xfId="0" applyNumberFormat="1" applyBorder="1" applyAlignment="1">
      <alignment horizontal="center" vertical="top"/>
    </xf>
    <xf numFmtId="0" fontId="0" fillId="0" borderId="1" xfId="0" applyBorder="1" applyAlignment="1">
      <alignment horizontal="center" vertical="top"/>
    </xf>
    <xf numFmtId="0" fontId="0" fillId="6" borderId="1" xfId="0" applyFill="1" applyBorder="1" applyAlignment="1">
      <alignment vertical="top" wrapText="1"/>
    </xf>
    <xf numFmtId="0" fontId="2" fillId="6" borderId="1" xfId="0" applyFont="1" applyFill="1" applyBorder="1" applyAlignment="1">
      <alignment vertical="top"/>
    </xf>
    <xf numFmtId="6" fontId="2" fillId="6" borderId="1" xfId="0" applyNumberFormat="1" applyFont="1" applyFill="1" applyBorder="1" applyAlignment="1">
      <alignment horizontal="right" vertical="top"/>
    </xf>
    <xf numFmtId="10" fontId="2" fillId="0" borderId="1" xfId="0" applyNumberFormat="1" applyFont="1" applyBorder="1" applyAlignment="1">
      <alignment horizontal="center" vertical="top"/>
    </xf>
    <xf numFmtId="8" fontId="2" fillId="0" borderId="1" xfId="0" applyNumberFormat="1" applyFont="1" applyBorder="1" applyAlignment="1">
      <alignment horizontal="right" vertical="top"/>
    </xf>
    <xf numFmtId="14" fontId="0" fillId="0" borderId="1" xfId="0" applyNumberFormat="1" applyBorder="1" applyAlignment="1">
      <alignment vertical="top"/>
    </xf>
    <xf numFmtId="0" fontId="14" fillId="6" borderId="1" xfId="0" applyFont="1" applyFill="1" applyBorder="1" applyAlignment="1">
      <alignment vertical="top"/>
    </xf>
    <xf numFmtId="0" fontId="14" fillId="6" borderId="1" xfId="0" applyFont="1" applyFill="1" applyBorder="1" applyAlignment="1">
      <alignment horizontal="right" vertical="top"/>
    </xf>
    <xf numFmtId="0" fontId="0" fillId="0" borderId="1" xfId="0" applyBorder="1" applyAlignment="1">
      <alignment vertical="top"/>
    </xf>
    <xf numFmtId="0" fontId="1" fillId="6" borderId="1" xfId="0" applyFont="1" applyFill="1" applyBorder="1" applyAlignment="1">
      <alignment vertical="top"/>
    </xf>
    <xf numFmtId="0" fontId="2" fillId="0" borderId="1" xfId="0" applyFont="1" applyFill="1" applyBorder="1" applyAlignment="1">
      <alignment vertical="top"/>
    </xf>
    <xf numFmtId="6" fontId="2" fillId="0" borderId="1" xfId="0" applyNumberFormat="1" applyFont="1" applyFill="1" applyBorder="1" applyAlignment="1">
      <alignment horizontal="right" vertical="top"/>
    </xf>
    <xf numFmtId="10" fontId="2" fillId="0" borderId="1" xfId="0" applyNumberFormat="1" applyFont="1" applyFill="1" applyBorder="1" applyAlignment="1">
      <alignment horizontal="center" vertical="top"/>
    </xf>
    <xf numFmtId="8" fontId="2" fillId="0" borderId="1" xfId="0" applyNumberFormat="1" applyFont="1" applyFill="1" applyBorder="1" applyAlignment="1">
      <alignment horizontal="right" vertical="top"/>
    </xf>
    <xf numFmtId="14" fontId="0" fillId="0" borderId="1" xfId="0" applyNumberFormat="1" applyFill="1" applyBorder="1" applyAlignment="1">
      <alignment vertical="top"/>
    </xf>
    <xf numFmtId="0" fontId="2" fillId="0" borderId="1" xfId="0" applyFont="1" applyFill="1" applyBorder="1" applyAlignment="1">
      <alignment vertical="top" wrapText="1"/>
    </xf>
    <xf numFmtId="10" fontId="7" fillId="0" borderId="1" xfId="0" applyNumberFormat="1" applyFont="1" applyFill="1" applyBorder="1" applyAlignment="1">
      <alignment horizontal="center" vertical="top"/>
    </xf>
    <xf numFmtId="8" fontId="7" fillId="0" borderId="1" xfId="0" applyNumberFormat="1" applyFont="1" applyFill="1" applyBorder="1" applyAlignment="1">
      <alignment vertical="top"/>
    </xf>
    <xf numFmtId="9" fontId="2" fillId="6" borderId="1" xfId="0" applyNumberFormat="1" applyFont="1" applyFill="1" applyBorder="1" applyAlignment="1">
      <alignment horizontal="right" vertical="top"/>
    </xf>
    <xf numFmtId="0" fontId="2" fillId="0" borderId="1" xfId="0" applyFont="1" applyBorder="1" applyAlignment="1">
      <alignment horizontal="center" vertical="top"/>
    </xf>
    <xf numFmtId="0" fontId="1" fillId="6" borderId="1" xfId="0" applyFont="1" applyFill="1" applyBorder="1" applyAlignment="1">
      <alignment vertical="top" wrapText="1"/>
    </xf>
    <xf numFmtId="0" fontId="2" fillId="8" borderId="1" xfId="0" applyFont="1" applyFill="1" applyBorder="1" applyAlignment="1">
      <alignment vertical="top" wrapText="1"/>
    </xf>
    <xf numFmtId="0" fontId="2" fillId="8" borderId="1" xfId="0" applyFont="1" applyFill="1" applyBorder="1" applyAlignment="1">
      <alignment vertical="top"/>
    </xf>
    <xf numFmtId="6" fontId="2" fillId="8" borderId="1" xfId="0" applyNumberFormat="1" applyFont="1" applyFill="1" applyBorder="1" applyAlignment="1">
      <alignment horizontal="right" vertical="top"/>
    </xf>
    <xf numFmtId="10" fontId="7" fillId="8" borderId="1" xfId="0" applyNumberFormat="1" applyFont="1" applyFill="1" applyBorder="1" applyAlignment="1">
      <alignment horizontal="center" vertical="top"/>
    </xf>
    <xf numFmtId="8" fontId="7" fillId="8" borderId="1" xfId="0" applyNumberFormat="1" applyFont="1" applyFill="1" applyBorder="1" applyAlignment="1">
      <alignment vertical="top"/>
    </xf>
    <xf numFmtId="14" fontId="0" fillId="8" borderId="1" xfId="0" applyNumberFormat="1" applyFill="1" applyBorder="1" applyAlignment="1">
      <alignment vertical="top"/>
    </xf>
    <xf numFmtId="8" fontId="14" fillId="6" borderId="1" xfId="0" applyNumberFormat="1" applyFont="1" applyFill="1" applyBorder="1" applyAlignment="1">
      <alignment horizontal="right" vertical="top" wrapText="1"/>
    </xf>
    <xf numFmtId="0" fontId="14" fillId="0" borderId="1" xfId="0" applyFont="1" applyBorder="1" applyAlignment="1">
      <alignment vertical="top"/>
    </xf>
    <xf numFmtId="0" fontId="14" fillId="6" borderId="1" xfId="0" applyFont="1" applyFill="1" applyBorder="1" applyAlignment="1">
      <alignmen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38099</xdr:rowOff>
    </xdr:from>
    <xdr:to>
      <xdr:col>0</xdr:col>
      <xdr:colOff>4714875</xdr:colOff>
      <xdr:row>3</xdr:row>
      <xdr:rowOff>43069</xdr:rowOff>
    </xdr:to>
    <xdr:pic>
      <xdr:nvPicPr>
        <xdr:cNvPr id="2" name="Picture 1">
          <a:extLst>
            <a:ext uri="{FF2B5EF4-FFF2-40B4-BE49-F238E27FC236}">
              <a16:creationId xmlns:a16="http://schemas.microsoft.com/office/drawing/2014/main" id="{DFC85950-5960-4831-B9A0-1C97E9C3D4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8099"/>
          <a:ext cx="4714875" cy="61457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2"/>
  <sheetViews>
    <sheetView tabSelected="1" topLeftCell="A64" workbookViewId="0">
      <selection activeCell="A80" sqref="A80"/>
    </sheetView>
  </sheetViews>
  <sheetFormatPr defaultRowHeight="14.5" x14ac:dyDescent="0.35"/>
  <cols>
    <col min="1" max="1" width="72.1796875" style="98" bestFit="1" customWidth="1"/>
    <col min="2" max="2" width="12.81640625" style="98" bestFit="1" customWidth="1"/>
    <col min="3" max="3" width="10.54296875" style="98" bestFit="1" customWidth="1"/>
    <col min="4" max="4" width="7.7265625" style="98" bestFit="1" customWidth="1"/>
    <col min="5" max="5" width="14.81640625" style="98" customWidth="1"/>
    <col min="6" max="6" width="14.54296875" style="98" customWidth="1"/>
    <col min="7" max="16384" width="8.7265625" style="98"/>
  </cols>
  <sheetData>
    <row r="1" spans="1:6" ht="18" customHeight="1" x14ac:dyDescent="0.35">
      <c r="A1" s="95"/>
      <c r="B1" s="96"/>
      <c r="C1" s="96"/>
      <c r="D1" s="96"/>
      <c r="E1" s="96"/>
      <c r="F1" s="97"/>
    </row>
    <row r="2" spans="1:6" ht="15" customHeight="1" x14ac:dyDescent="0.35">
      <c r="A2" s="99"/>
      <c r="B2" s="100"/>
      <c r="C2" s="100"/>
      <c r="D2" s="100"/>
      <c r="E2" s="100"/>
      <c r="F2" s="101"/>
    </row>
    <row r="3" spans="1:6" ht="15" customHeight="1" x14ac:dyDescent="0.35">
      <c r="A3" s="99"/>
      <c r="B3" s="100"/>
      <c r="C3" s="100"/>
      <c r="D3" s="100"/>
      <c r="E3" s="100"/>
      <c r="F3" s="101"/>
    </row>
    <row r="4" spans="1:6" ht="15" customHeight="1" x14ac:dyDescent="0.35">
      <c r="A4" s="102"/>
      <c r="B4" s="103"/>
      <c r="C4" s="103"/>
      <c r="D4" s="103"/>
      <c r="E4" s="103"/>
      <c r="F4" s="104"/>
    </row>
    <row r="5" spans="1:6" ht="21.75" customHeight="1" x14ac:dyDescent="0.35">
      <c r="A5" s="105" t="s">
        <v>470</v>
      </c>
      <c r="B5" s="106"/>
      <c r="C5" s="106"/>
      <c r="D5" s="106"/>
      <c r="E5" s="106"/>
      <c r="F5" s="107"/>
    </row>
    <row r="6" spans="1:6" ht="72" customHeight="1" x14ac:dyDescent="0.35">
      <c r="A6" s="108" t="s">
        <v>289</v>
      </c>
      <c r="B6" s="109"/>
      <c r="C6" s="109"/>
      <c r="D6" s="109"/>
      <c r="E6" s="109"/>
      <c r="F6" s="110"/>
    </row>
    <row r="7" spans="1:6" x14ac:dyDescent="0.35">
      <c r="A7" s="111" t="s">
        <v>403</v>
      </c>
      <c r="B7" s="112" t="s">
        <v>0</v>
      </c>
      <c r="C7" s="113" t="s">
        <v>1</v>
      </c>
      <c r="D7" s="114" t="s">
        <v>400</v>
      </c>
      <c r="E7" s="114" t="s">
        <v>401</v>
      </c>
      <c r="F7" s="114" t="s">
        <v>471</v>
      </c>
    </row>
    <row r="8" spans="1:6" x14ac:dyDescent="0.35">
      <c r="A8" s="115" t="s">
        <v>442</v>
      </c>
      <c r="B8" s="116" t="s">
        <v>292</v>
      </c>
      <c r="C8" s="117">
        <v>9750</v>
      </c>
      <c r="D8" s="118">
        <v>4.6699999999999998E-2</v>
      </c>
      <c r="E8" s="119">
        <v>9294.68</v>
      </c>
      <c r="F8" s="120"/>
    </row>
    <row r="9" spans="1:6" ht="52" x14ac:dyDescent="0.35">
      <c r="A9" s="115" t="s">
        <v>443</v>
      </c>
      <c r="B9" s="116"/>
      <c r="C9" s="117"/>
      <c r="D9" s="118"/>
      <c r="E9" s="119"/>
      <c r="F9" s="121"/>
    </row>
    <row r="10" spans="1:6" x14ac:dyDescent="0.35">
      <c r="A10" s="122"/>
      <c r="B10" s="116"/>
      <c r="C10" s="117"/>
      <c r="D10" s="118"/>
      <c r="E10" s="119"/>
      <c r="F10" s="121"/>
    </row>
    <row r="11" spans="1:6" ht="26" x14ac:dyDescent="0.35">
      <c r="A11" s="115" t="s">
        <v>444</v>
      </c>
      <c r="B11" s="116"/>
      <c r="C11" s="117"/>
      <c r="D11" s="118"/>
      <c r="E11" s="119"/>
      <c r="F11" s="121"/>
    </row>
    <row r="12" spans="1:6" x14ac:dyDescent="0.35">
      <c r="A12" s="123" t="s">
        <v>347</v>
      </c>
      <c r="B12" s="123" t="s">
        <v>290</v>
      </c>
      <c r="C12" s="124">
        <v>1795</v>
      </c>
      <c r="D12" s="125">
        <v>4.6699999999999998E-2</v>
      </c>
      <c r="E12" s="126">
        <v>1711.17</v>
      </c>
      <c r="F12" s="127"/>
    </row>
    <row r="13" spans="1:6" x14ac:dyDescent="0.35">
      <c r="A13" s="123" t="s">
        <v>348</v>
      </c>
      <c r="B13" s="123" t="s">
        <v>291</v>
      </c>
      <c r="C13" s="124">
        <v>2295</v>
      </c>
      <c r="D13" s="125">
        <v>4.6699999999999998E-2</v>
      </c>
      <c r="E13" s="126">
        <v>2187.8200000000002</v>
      </c>
      <c r="F13" s="127"/>
    </row>
    <row r="14" spans="1:6" x14ac:dyDescent="0.35">
      <c r="A14" s="123" t="s">
        <v>381</v>
      </c>
      <c r="B14" s="123" t="s">
        <v>383</v>
      </c>
      <c r="C14" s="124">
        <v>1900</v>
      </c>
      <c r="D14" s="125">
        <v>4.6699999999999998E-2</v>
      </c>
      <c r="E14" s="126">
        <v>1811.27</v>
      </c>
      <c r="F14" s="127"/>
    </row>
    <row r="15" spans="1:6" x14ac:dyDescent="0.35">
      <c r="A15" s="123" t="s">
        <v>382</v>
      </c>
      <c r="B15" s="123" t="s">
        <v>384</v>
      </c>
      <c r="C15" s="124">
        <v>1500</v>
      </c>
      <c r="D15" s="125">
        <v>4.6699999999999998E-2</v>
      </c>
      <c r="E15" s="126">
        <v>1429.95</v>
      </c>
      <c r="F15" s="127"/>
    </row>
    <row r="16" spans="1:6" x14ac:dyDescent="0.35">
      <c r="A16" s="123" t="s">
        <v>365</v>
      </c>
      <c r="B16" s="123" t="s">
        <v>354</v>
      </c>
      <c r="C16" s="124">
        <v>2000</v>
      </c>
      <c r="D16" s="125">
        <v>4.6699999999999998E-2</v>
      </c>
      <c r="E16" s="126">
        <v>1906.6</v>
      </c>
      <c r="F16" s="127"/>
    </row>
    <row r="17" spans="1:6" x14ac:dyDescent="0.35">
      <c r="A17" s="123" t="s">
        <v>366</v>
      </c>
      <c r="B17" s="123" t="s">
        <v>355</v>
      </c>
      <c r="C17" s="124">
        <v>3000</v>
      </c>
      <c r="D17" s="125">
        <v>4.6699999999999998E-2</v>
      </c>
      <c r="E17" s="126">
        <v>2859.9</v>
      </c>
      <c r="F17" s="127"/>
    </row>
    <row r="18" spans="1:6" ht="39" x14ac:dyDescent="0.35">
      <c r="A18" s="115" t="s">
        <v>186</v>
      </c>
      <c r="B18" s="123" t="s">
        <v>26</v>
      </c>
      <c r="C18" s="124">
        <v>9550</v>
      </c>
      <c r="D18" s="125">
        <v>4.6699999999999998E-2</v>
      </c>
      <c r="E18" s="126">
        <v>9104.02</v>
      </c>
      <c r="F18" s="127"/>
    </row>
    <row r="19" spans="1:6" x14ac:dyDescent="0.35">
      <c r="A19" s="128"/>
      <c r="B19" s="128"/>
      <c r="C19" s="129"/>
      <c r="D19" s="128"/>
      <c r="E19" s="126"/>
      <c r="F19" s="130"/>
    </row>
    <row r="20" spans="1:6" x14ac:dyDescent="0.35">
      <c r="A20" s="131" t="s">
        <v>183</v>
      </c>
      <c r="B20" s="128"/>
      <c r="C20" s="129"/>
      <c r="D20" s="128"/>
      <c r="E20" s="126"/>
      <c r="F20" s="130"/>
    </row>
    <row r="21" spans="1:6" x14ac:dyDescent="0.35">
      <c r="A21" s="123" t="s">
        <v>27</v>
      </c>
      <c r="B21" s="123" t="s">
        <v>28</v>
      </c>
      <c r="C21" s="124">
        <v>1950</v>
      </c>
      <c r="D21" s="125">
        <v>4.6699999999999998E-2</v>
      </c>
      <c r="E21" s="126">
        <v>1858.94</v>
      </c>
      <c r="F21" s="127"/>
    </row>
    <row r="22" spans="1:6" x14ac:dyDescent="0.35">
      <c r="A22" s="123" t="s">
        <v>29</v>
      </c>
      <c r="B22" s="123" t="s">
        <v>30</v>
      </c>
      <c r="C22" s="124">
        <v>2300</v>
      </c>
      <c r="D22" s="125">
        <v>4.6699999999999998E-2</v>
      </c>
      <c r="E22" s="126">
        <v>2192.59</v>
      </c>
      <c r="F22" s="127"/>
    </row>
    <row r="23" spans="1:6" x14ac:dyDescent="0.35">
      <c r="A23" s="123" t="s">
        <v>3</v>
      </c>
      <c r="B23" s="123" t="s">
        <v>159</v>
      </c>
      <c r="C23" s="124">
        <v>1750</v>
      </c>
      <c r="D23" s="125">
        <v>4.6699999999999998E-2</v>
      </c>
      <c r="E23" s="126">
        <v>1668.28</v>
      </c>
      <c r="F23" s="127"/>
    </row>
    <row r="24" spans="1:6" x14ac:dyDescent="0.35">
      <c r="A24" s="123" t="s">
        <v>4</v>
      </c>
      <c r="B24" s="123" t="s">
        <v>160</v>
      </c>
      <c r="C24" s="124">
        <v>2535</v>
      </c>
      <c r="D24" s="125">
        <v>4.6699999999999998E-2</v>
      </c>
      <c r="E24" s="126">
        <v>2416.62</v>
      </c>
      <c r="F24" s="127"/>
    </row>
    <row r="25" spans="1:6" x14ac:dyDescent="0.35">
      <c r="A25" s="123" t="s">
        <v>5</v>
      </c>
      <c r="B25" s="123" t="s">
        <v>161</v>
      </c>
      <c r="C25" s="124">
        <v>1750</v>
      </c>
      <c r="D25" s="125">
        <v>4.6699999999999998E-2</v>
      </c>
      <c r="E25" s="126">
        <v>1668.28</v>
      </c>
      <c r="F25" s="127"/>
    </row>
    <row r="26" spans="1:6" x14ac:dyDescent="0.35">
      <c r="A26" s="123" t="s">
        <v>6</v>
      </c>
      <c r="B26" s="123" t="s">
        <v>162</v>
      </c>
      <c r="C26" s="124">
        <v>1750</v>
      </c>
      <c r="D26" s="125">
        <v>4.6699999999999998E-2</v>
      </c>
      <c r="E26" s="126">
        <v>1668.28</v>
      </c>
      <c r="F26" s="127"/>
    </row>
    <row r="27" spans="1:6" x14ac:dyDescent="0.35">
      <c r="A27" s="123" t="s">
        <v>7</v>
      </c>
      <c r="B27" s="123" t="s">
        <v>8</v>
      </c>
      <c r="C27" s="124">
        <v>258</v>
      </c>
      <c r="D27" s="125">
        <v>4.6699999999999998E-2</v>
      </c>
      <c r="E27" s="126">
        <v>245.95</v>
      </c>
      <c r="F27" s="127"/>
    </row>
    <row r="28" spans="1:6" x14ac:dyDescent="0.35">
      <c r="A28" s="123" t="s">
        <v>9</v>
      </c>
      <c r="B28" s="123" t="s">
        <v>10</v>
      </c>
      <c r="C28" s="124">
        <v>315</v>
      </c>
      <c r="D28" s="125">
        <v>4.6699999999999998E-2</v>
      </c>
      <c r="E28" s="126">
        <v>300.29000000000002</v>
      </c>
      <c r="F28" s="127"/>
    </row>
    <row r="29" spans="1:6" x14ac:dyDescent="0.35">
      <c r="A29" s="123" t="s">
        <v>11</v>
      </c>
      <c r="B29" s="123" t="s">
        <v>12</v>
      </c>
      <c r="C29" s="124">
        <v>798</v>
      </c>
      <c r="D29" s="125">
        <v>4.6699999999999998E-2</v>
      </c>
      <c r="E29" s="126">
        <v>760.73</v>
      </c>
      <c r="F29" s="127"/>
    </row>
    <row r="30" spans="1:6" x14ac:dyDescent="0.35">
      <c r="A30" s="123" t="s">
        <v>13</v>
      </c>
      <c r="B30" s="123" t="s">
        <v>14</v>
      </c>
      <c r="C30" s="124">
        <v>1135</v>
      </c>
      <c r="D30" s="125">
        <v>4.6699999999999998E-2</v>
      </c>
      <c r="E30" s="126">
        <v>1082</v>
      </c>
      <c r="F30" s="127"/>
    </row>
    <row r="31" spans="1:6" x14ac:dyDescent="0.35">
      <c r="A31" s="123" t="s">
        <v>15</v>
      </c>
      <c r="B31" s="123" t="s">
        <v>16</v>
      </c>
      <c r="C31" s="124">
        <v>1157</v>
      </c>
      <c r="D31" s="125">
        <v>4.6699999999999998E-2</v>
      </c>
      <c r="E31" s="126">
        <v>1102.97</v>
      </c>
      <c r="F31" s="127"/>
    </row>
    <row r="32" spans="1:6" x14ac:dyDescent="0.35">
      <c r="A32" s="123" t="s">
        <v>17</v>
      </c>
      <c r="B32" s="123" t="s">
        <v>18</v>
      </c>
      <c r="C32" s="124">
        <v>1303</v>
      </c>
      <c r="D32" s="125">
        <v>4.6699999999999998E-2</v>
      </c>
      <c r="E32" s="126">
        <v>1242.1500000000001</v>
      </c>
      <c r="F32" s="127"/>
    </row>
    <row r="33" spans="1:6" x14ac:dyDescent="0.35">
      <c r="A33" s="123" t="s">
        <v>397</v>
      </c>
      <c r="B33" s="123" t="s">
        <v>377</v>
      </c>
      <c r="C33" s="124">
        <v>1500</v>
      </c>
      <c r="D33" s="125">
        <v>4.6699999999999998E-2</v>
      </c>
      <c r="E33" s="126">
        <v>1429.95</v>
      </c>
      <c r="F33" s="127"/>
    </row>
    <row r="34" spans="1:6" x14ac:dyDescent="0.35">
      <c r="A34" s="123" t="s">
        <v>375</v>
      </c>
      <c r="B34" s="123" t="s">
        <v>376</v>
      </c>
      <c r="C34" s="124">
        <v>1500</v>
      </c>
      <c r="D34" s="125">
        <v>4.6699999999999998E-2</v>
      </c>
      <c r="E34" s="126">
        <v>1429.95</v>
      </c>
      <c r="F34" s="127"/>
    </row>
    <row r="35" spans="1:6" x14ac:dyDescent="0.35">
      <c r="A35" s="123" t="s">
        <v>21</v>
      </c>
      <c r="B35" s="123" t="s">
        <v>22</v>
      </c>
      <c r="C35" s="124">
        <v>79</v>
      </c>
      <c r="D35" s="125">
        <v>4.6699999999999998E-2</v>
      </c>
      <c r="E35" s="126">
        <v>75.31</v>
      </c>
      <c r="F35" s="127"/>
    </row>
    <row r="36" spans="1:6" x14ac:dyDescent="0.35">
      <c r="A36" s="123" t="s">
        <v>204</v>
      </c>
      <c r="B36" s="123" t="s">
        <v>23</v>
      </c>
      <c r="C36" s="124">
        <v>124</v>
      </c>
      <c r="D36" s="125">
        <v>4.6699999999999998E-2</v>
      </c>
      <c r="E36" s="126">
        <v>118.21</v>
      </c>
      <c r="F36" s="127"/>
    </row>
    <row r="37" spans="1:6" x14ac:dyDescent="0.35">
      <c r="A37" s="115" t="s">
        <v>344</v>
      </c>
      <c r="B37" s="123" t="s">
        <v>163</v>
      </c>
      <c r="C37" s="124">
        <v>4100</v>
      </c>
      <c r="D37" s="125">
        <v>4.6699999999999998E-2</v>
      </c>
      <c r="E37" s="126">
        <v>3908.53</v>
      </c>
      <c r="F37" s="127"/>
    </row>
    <row r="38" spans="1:6" x14ac:dyDescent="0.35">
      <c r="A38" s="123" t="s">
        <v>24</v>
      </c>
      <c r="B38" s="123" t="s">
        <v>25</v>
      </c>
      <c r="C38" s="124">
        <v>1200</v>
      </c>
      <c r="D38" s="125">
        <v>4.6699999999999998E-2</v>
      </c>
      <c r="E38" s="126">
        <v>1143.96</v>
      </c>
      <c r="F38" s="127"/>
    </row>
    <row r="39" spans="1:6" x14ac:dyDescent="0.35">
      <c r="A39" s="123" t="s">
        <v>165</v>
      </c>
      <c r="B39" s="123" t="s">
        <v>31</v>
      </c>
      <c r="C39" s="124">
        <v>1780</v>
      </c>
      <c r="D39" s="125">
        <v>4.6699999999999998E-2</v>
      </c>
      <c r="E39" s="126">
        <v>1696.87</v>
      </c>
      <c r="F39" s="127"/>
    </row>
    <row r="40" spans="1:6" x14ac:dyDescent="0.35">
      <c r="A40" s="123" t="s">
        <v>167</v>
      </c>
      <c r="B40" s="123" t="s">
        <v>164</v>
      </c>
      <c r="C40" s="124">
        <v>2490</v>
      </c>
      <c r="D40" s="125">
        <v>4.6699999999999998E-2</v>
      </c>
      <c r="E40" s="126">
        <v>2373.7199999999998</v>
      </c>
      <c r="F40" s="127"/>
    </row>
    <row r="41" spans="1:6" x14ac:dyDescent="0.35">
      <c r="A41" s="131" t="s">
        <v>32</v>
      </c>
      <c r="B41" s="123" t="s">
        <v>33</v>
      </c>
      <c r="C41" s="124">
        <v>4239</v>
      </c>
      <c r="D41" s="125">
        <v>4.6699999999999998E-2</v>
      </c>
      <c r="E41" s="126">
        <v>4041.04</v>
      </c>
      <c r="F41" s="127"/>
    </row>
    <row r="42" spans="1:6" x14ac:dyDescent="0.35">
      <c r="A42" s="123" t="s">
        <v>34</v>
      </c>
      <c r="B42" s="123" t="s">
        <v>35</v>
      </c>
      <c r="C42" s="124">
        <v>13760</v>
      </c>
      <c r="D42" s="125">
        <v>4.6699999999999998E-2</v>
      </c>
      <c r="E42" s="126">
        <v>13117.41</v>
      </c>
      <c r="F42" s="127"/>
    </row>
    <row r="43" spans="1:6" x14ac:dyDescent="0.35">
      <c r="A43" s="123" t="s">
        <v>36</v>
      </c>
      <c r="B43" s="123" t="s">
        <v>37</v>
      </c>
      <c r="C43" s="124">
        <v>15190</v>
      </c>
      <c r="D43" s="125">
        <v>4.6699999999999998E-2</v>
      </c>
      <c r="E43" s="126">
        <v>14480.63</v>
      </c>
      <c r="F43" s="127"/>
    </row>
    <row r="44" spans="1:6" x14ac:dyDescent="0.35">
      <c r="A44" s="123" t="s">
        <v>38</v>
      </c>
      <c r="B44" s="123" t="s">
        <v>39</v>
      </c>
      <c r="C44" s="124">
        <v>16590</v>
      </c>
      <c r="D44" s="125">
        <v>4.6699999999999998E-2</v>
      </c>
      <c r="E44" s="126">
        <v>15815.25</v>
      </c>
      <c r="F44" s="127"/>
    </row>
    <row r="45" spans="1:6" x14ac:dyDescent="0.35">
      <c r="A45" s="123" t="s">
        <v>40</v>
      </c>
      <c r="B45" s="123" t="s">
        <v>41</v>
      </c>
      <c r="C45" s="124">
        <v>18000</v>
      </c>
      <c r="D45" s="125">
        <v>4.6699999999999998E-2</v>
      </c>
      <c r="E45" s="126">
        <v>17159.400000000001</v>
      </c>
      <c r="F45" s="127"/>
    </row>
    <row r="46" spans="1:6" x14ac:dyDescent="0.35">
      <c r="A46" s="123" t="s">
        <v>42</v>
      </c>
      <c r="B46" s="123" t="s">
        <v>43</v>
      </c>
      <c r="C46" s="124">
        <v>19420</v>
      </c>
      <c r="D46" s="125">
        <v>4.6699999999999998E-2</v>
      </c>
      <c r="E46" s="126">
        <v>18513.09</v>
      </c>
      <c r="F46" s="127"/>
    </row>
    <row r="47" spans="1:6" x14ac:dyDescent="0.35">
      <c r="A47" s="123" t="s">
        <v>44</v>
      </c>
      <c r="B47" s="123" t="s">
        <v>45</v>
      </c>
      <c r="C47" s="124">
        <v>20830</v>
      </c>
      <c r="D47" s="125">
        <v>4.6699999999999998E-2</v>
      </c>
      <c r="E47" s="126">
        <v>19857.240000000002</v>
      </c>
      <c r="F47" s="127"/>
    </row>
    <row r="48" spans="1:6" x14ac:dyDescent="0.35">
      <c r="A48" s="123" t="s">
        <v>46</v>
      </c>
      <c r="B48" s="123" t="s">
        <v>47</v>
      </c>
      <c r="C48" s="124">
        <v>22240</v>
      </c>
      <c r="D48" s="125">
        <v>4.6699999999999998E-2</v>
      </c>
      <c r="E48" s="126">
        <v>21201.39</v>
      </c>
      <c r="F48" s="127"/>
    </row>
    <row r="49" spans="1:6" x14ac:dyDescent="0.35">
      <c r="A49" s="123" t="s">
        <v>48</v>
      </c>
      <c r="B49" s="123" t="s">
        <v>49</v>
      </c>
      <c r="C49" s="124">
        <v>23650</v>
      </c>
      <c r="D49" s="125">
        <v>4.6699999999999998E-2</v>
      </c>
      <c r="E49" s="126">
        <v>22545.55</v>
      </c>
      <c r="F49" s="127"/>
    </row>
    <row r="50" spans="1:6" x14ac:dyDescent="0.35">
      <c r="A50" s="123" t="s">
        <v>50</v>
      </c>
      <c r="B50" s="123" t="s">
        <v>51</v>
      </c>
      <c r="C50" s="124">
        <v>25060</v>
      </c>
      <c r="D50" s="125">
        <v>4.6699999999999998E-2</v>
      </c>
      <c r="E50" s="126">
        <v>23889.7</v>
      </c>
      <c r="F50" s="127"/>
    </row>
    <row r="51" spans="1:6" x14ac:dyDescent="0.35">
      <c r="A51" s="123" t="s">
        <v>175</v>
      </c>
      <c r="B51" s="123" t="s">
        <v>52</v>
      </c>
      <c r="C51" s="124">
        <v>1410</v>
      </c>
      <c r="D51" s="125">
        <v>4.6699999999999998E-2</v>
      </c>
      <c r="E51" s="126">
        <v>1344.15</v>
      </c>
      <c r="F51" s="127"/>
    </row>
    <row r="52" spans="1:6" x14ac:dyDescent="0.35">
      <c r="A52" s="123" t="s">
        <v>53</v>
      </c>
      <c r="B52" s="123" t="s">
        <v>54</v>
      </c>
      <c r="C52" s="124">
        <v>13760</v>
      </c>
      <c r="D52" s="125">
        <v>4.6699999999999998E-2</v>
      </c>
      <c r="E52" s="126">
        <v>13117.41</v>
      </c>
      <c r="F52" s="127"/>
    </row>
    <row r="53" spans="1:6" x14ac:dyDescent="0.35">
      <c r="A53" s="123" t="s">
        <v>36</v>
      </c>
      <c r="B53" s="123" t="s">
        <v>55</v>
      </c>
      <c r="C53" s="124">
        <v>15190</v>
      </c>
      <c r="D53" s="125">
        <v>4.6699999999999998E-2</v>
      </c>
      <c r="E53" s="126">
        <v>14480.63</v>
      </c>
      <c r="F53" s="127"/>
    </row>
    <row r="54" spans="1:6" x14ac:dyDescent="0.35">
      <c r="A54" s="123" t="s">
        <v>38</v>
      </c>
      <c r="B54" s="123" t="s">
        <v>56</v>
      </c>
      <c r="C54" s="124">
        <v>16590</v>
      </c>
      <c r="D54" s="125">
        <v>4.6699999999999998E-2</v>
      </c>
      <c r="E54" s="126">
        <v>15815.25</v>
      </c>
      <c r="F54" s="127"/>
    </row>
    <row r="55" spans="1:6" x14ac:dyDescent="0.35">
      <c r="A55" s="123" t="s">
        <v>40</v>
      </c>
      <c r="B55" s="123" t="s">
        <v>57</v>
      </c>
      <c r="C55" s="124">
        <v>18000</v>
      </c>
      <c r="D55" s="125">
        <v>4.6699999999999998E-2</v>
      </c>
      <c r="E55" s="126">
        <v>17159.400000000001</v>
      </c>
      <c r="F55" s="127"/>
    </row>
    <row r="56" spans="1:6" x14ac:dyDescent="0.35">
      <c r="A56" s="123" t="s">
        <v>42</v>
      </c>
      <c r="B56" s="123" t="s">
        <v>58</v>
      </c>
      <c r="C56" s="124">
        <v>19420</v>
      </c>
      <c r="D56" s="125">
        <v>4.6699999999999998E-2</v>
      </c>
      <c r="E56" s="126">
        <v>18513.09</v>
      </c>
      <c r="F56" s="127"/>
    </row>
    <row r="57" spans="1:6" x14ac:dyDescent="0.35">
      <c r="A57" s="123" t="s">
        <v>44</v>
      </c>
      <c r="B57" s="123" t="s">
        <v>59</v>
      </c>
      <c r="C57" s="124">
        <v>20830</v>
      </c>
      <c r="D57" s="125">
        <v>4.6699999999999998E-2</v>
      </c>
      <c r="E57" s="126">
        <v>19857.240000000002</v>
      </c>
      <c r="F57" s="127"/>
    </row>
    <row r="58" spans="1:6" x14ac:dyDescent="0.35">
      <c r="A58" s="123" t="s">
        <v>46</v>
      </c>
      <c r="B58" s="123" t="s">
        <v>60</v>
      </c>
      <c r="C58" s="124">
        <v>22240</v>
      </c>
      <c r="D58" s="125">
        <v>4.6699999999999998E-2</v>
      </c>
      <c r="E58" s="126">
        <v>21201.39</v>
      </c>
      <c r="F58" s="127"/>
    </row>
    <row r="59" spans="1:6" x14ac:dyDescent="0.35">
      <c r="A59" s="123" t="s">
        <v>48</v>
      </c>
      <c r="B59" s="123" t="s">
        <v>61</v>
      </c>
      <c r="C59" s="124">
        <v>23650</v>
      </c>
      <c r="D59" s="125">
        <v>4.6699999999999998E-2</v>
      </c>
      <c r="E59" s="126">
        <v>22545.55</v>
      </c>
      <c r="F59" s="127"/>
    </row>
    <row r="60" spans="1:6" x14ac:dyDescent="0.35">
      <c r="A60" s="123" t="s">
        <v>50</v>
      </c>
      <c r="B60" s="123" t="s">
        <v>62</v>
      </c>
      <c r="C60" s="124">
        <v>25060</v>
      </c>
      <c r="D60" s="125">
        <v>4.6699999999999998E-2</v>
      </c>
      <c r="E60" s="126">
        <v>23889.7</v>
      </c>
      <c r="F60" s="127"/>
    </row>
    <row r="61" spans="1:6" x14ac:dyDescent="0.35">
      <c r="A61" s="123" t="s">
        <v>176</v>
      </c>
      <c r="B61" s="123" t="s">
        <v>52</v>
      </c>
      <c r="C61" s="124">
        <v>1410</v>
      </c>
      <c r="D61" s="125">
        <v>4.6699999999999998E-2</v>
      </c>
      <c r="E61" s="126">
        <v>1344.15</v>
      </c>
      <c r="F61" s="127"/>
    </row>
    <row r="62" spans="1:6" x14ac:dyDescent="0.35">
      <c r="A62" s="131" t="s">
        <v>64</v>
      </c>
      <c r="B62" s="123" t="s">
        <v>65</v>
      </c>
      <c r="C62" s="124">
        <v>5280</v>
      </c>
      <c r="D62" s="125">
        <v>4.6699999999999998E-2</v>
      </c>
      <c r="E62" s="126">
        <v>5033.42</v>
      </c>
      <c r="F62" s="127"/>
    </row>
    <row r="63" spans="1:6" x14ac:dyDescent="0.35">
      <c r="A63" s="131" t="s">
        <v>66</v>
      </c>
      <c r="B63" s="123" t="s">
        <v>67</v>
      </c>
      <c r="C63" s="124">
        <v>12700</v>
      </c>
      <c r="D63" s="125">
        <v>4.6699999999999998E-2</v>
      </c>
      <c r="E63" s="126">
        <v>12106.91</v>
      </c>
      <c r="F63" s="127"/>
    </row>
    <row r="64" spans="1:6" x14ac:dyDescent="0.35">
      <c r="A64" s="123" t="s">
        <v>3</v>
      </c>
      <c r="B64" s="123" t="s">
        <v>159</v>
      </c>
      <c r="C64" s="124">
        <v>1750</v>
      </c>
      <c r="D64" s="125">
        <v>4.6699999999999998E-2</v>
      </c>
      <c r="E64" s="126">
        <v>1668.28</v>
      </c>
      <c r="F64" s="127"/>
    </row>
    <row r="65" spans="1:6" x14ac:dyDescent="0.35">
      <c r="A65" s="123" t="s">
        <v>68</v>
      </c>
      <c r="B65" s="123" t="s">
        <v>161</v>
      </c>
      <c r="C65" s="124">
        <v>1750</v>
      </c>
      <c r="D65" s="125">
        <v>4.6699999999999998E-2</v>
      </c>
      <c r="E65" s="126">
        <v>1668.28</v>
      </c>
      <c r="F65" s="127"/>
    </row>
    <row r="66" spans="1:6" x14ac:dyDescent="0.35">
      <c r="A66" s="123" t="s">
        <v>69</v>
      </c>
      <c r="B66" s="123" t="s">
        <v>162</v>
      </c>
      <c r="C66" s="124">
        <v>1750</v>
      </c>
      <c r="D66" s="125">
        <v>4.6699999999999998E-2</v>
      </c>
      <c r="E66" s="126">
        <v>1668.28</v>
      </c>
      <c r="F66" s="127"/>
    </row>
    <row r="67" spans="1:6" x14ac:dyDescent="0.35">
      <c r="A67" s="123" t="s">
        <v>27</v>
      </c>
      <c r="B67" s="123" t="s">
        <v>28</v>
      </c>
      <c r="C67" s="124">
        <v>1950</v>
      </c>
      <c r="D67" s="125">
        <v>4.6699999999999998E-2</v>
      </c>
      <c r="E67" s="126">
        <v>1858.94</v>
      </c>
      <c r="F67" s="127"/>
    </row>
    <row r="68" spans="1:6" x14ac:dyDescent="0.35">
      <c r="A68" s="123" t="s">
        <v>29</v>
      </c>
      <c r="B68" s="123" t="s">
        <v>30</v>
      </c>
      <c r="C68" s="124">
        <v>2300</v>
      </c>
      <c r="D68" s="125">
        <v>4.6699999999999998E-2</v>
      </c>
      <c r="E68" s="126">
        <v>2192.59</v>
      </c>
      <c r="F68" s="127"/>
    </row>
    <row r="69" spans="1:6" x14ac:dyDescent="0.35">
      <c r="A69" s="115" t="s">
        <v>156</v>
      </c>
      <c r="B69" s="123" t="s">
        <v>185</v>
      </c>
      <c r="C69" s="124">
        <v>2430</v>
      </c>
      <c r="D69" s="125">
        <v>4.6699999999999998E-2</v>
      </c>
      <c r="E69" s="126">
        <v>2316.52</v>
      </c>
      <c r="F69" s="127"/>
    </row>
    <row r="70" spans="1:6" x14ac:dyDescent="0.35">
      <c r="A70" s="123" t="s">
        <v>165</v>
      </c>
      <c r="B70" s="123" t="s">
        <v>31</v>
      </c>
      <c r="C70" s="124">
        <v>1780</v>
      </c>
      <c r="D70" s="125">
        <v>4.6699999999999998E-2</v>
      </c>
      <c r="E70" s="126">
        <v>1696.87</v>
      </c>
      <c r="F70" s="127"/>
    </row>
    <row r="71" spans="1:6" x14ac:dyDescent="0.35">
      <c r="A71" s="123" t="s">
        <v>157</v>
      </c>
      <c r="B71" s="123" t="s">
        <v>87</v>
      </c>
      <c r="C71" s="124">
        <v>360</v>
      </c>
      <c r="D71" s="125">
        <v>4.6699999999999998E-2</v>
      </c>
      <c r="E71" s="126">
        <v>343.19</v>
      </c>
      <c r="F71" s="127"/>
    </row>
    <row r="72" spans="1:6" x14ac:dyDescent="0.35">
      <c r="A72" s="123" t="s">
        <v>71</v>
      </c>
      <c r="B72" s="123" t="s">
        <v>72</v>
      </c>
      <c r="C72" s="124">
        <v>1191</v>
      </c>
      <c r="D72" s="125">
        <v>4.6699999999999998E-2</v>
      </c>
      <c r="E72" s="126">
        <v>1135.3800000000001</v>
      </c>
      <c r="F72" s="127"/>
    </row>
    <row r="73" spans="1:6" x14ac:dyDescent="0.35">
      <c r="A73" s="123" t="s">
        <v>74</v>
      </c>
      <c r="B73" s="123" t="s">
        <v>75</v>
      </c>
      <c r="C73" s="124">
        <v>100</v>
      </c>
      <c r="D73" s="125">
        <v>4.6699999999999998E-2</v>
      </c>
      <c r="E73" s="126">
        <v>95.33</v>
      </c>
      <c r="F73" s="127"/>
    </row>
    <row r="74" spans="1:6" x14ac:dyDescent="0.35">
      <c r="A74" s="123" t="s">
        <v>76</v>
      </c>
      <c r="B74" s="123" t="s">
        <v>77</v>
      </c>
      <c r="C74" s="124">
        <v>258</v>
      </c>
      <c r="D74" s="125">
        <v>4.6699999999999998E-2</v>
      </c>
      <c r="E74" s="126">
        <v>245.95</v>
      </c>
      <c r="F74" s="127"/>
    </row>
    <row r="75" spans="1:6" x14ac:dyDescent="0.35">
      <c r="A75" s="123" t="s">
        <v>78</v>
      </c>
      <c r="B75" s="123" t="s">
        <v>79</v>
      </c>
      <c r="C75" s="124">
        <v>798</v>
      </c>
      <c r="D75" s="125">
        <v>4.6699999999999998E-2</v>
      </c>
      <c r="E75" s="126">
        <v>760.73</v>
      </c>
      <c r="F75" s="127"/>
    </row>
    <row r="76" spans="1:6" x14ac:dyDescent="0.35">
      <c r="A76" s="123" t="s">
        <v>80</v>
      </c>
      <c r="B76" s="123" t="s">
        <v>81</v>
      </c>
      <c r="C76" s="124">
        <v>1135</v>
      </c>
      <c r="D76" s="125">
        <v>4.6699999999999998E-2</v>
      </c>
      <c r="E76" s="126">
        <v>1082</v>
      </c>
      <c r="F76" s="127"/>
    </row>
    <row r="77" spans="1:6" x14ac:dyDescent="0.35">
      <c r="A77" s="123" t="s">
        <v>15</v>
      </c>
      <c r="B77" s="123" t="s">
        <v>82</v>
      </c>
      <c r="C77" s="124">
        <v>1157</v>
      </c>
      <c r="D77" s="125">
        <v>4.6699999999999998E-2</v>
      </c>
      <c r="E77" s="126">
        <v>1102.97</v>
      </c>
      <c r="F77" s="127"/>
    </row>
    <row r="78" spans="1:6" x14ac:dyDescent="0.35">
      <c r="A78" s="123" t="s">
        <v>17</v>
      </c>
      <c r="B78" s="123" t="s">
        <v>83</v>
      </c>
      <c r="C78" s="124">
        <v>1303</v>
      </c>
      <c r="D78" s="125">
        <v>4.6699999999999998E-2</v>
      </c>
      <c r="E78" s="126">
        <v>1242.1500000000001</v>
      </c>
      <c r="F78" s="127"/>
    </row>
    <row r="79" spans="1:6" x14ac:dyDescent="0.35">
      <c r="A79" s="123" t="s">
        <v>84</v>
      </c>
      <c r="B79" s="123" t="s">
        <v>85</v>
      </c>
      <c r="C79" s="124">
        <v>281</v>
      </c>
      <c r="D79" s="125">
        <v>4.6699999999999998E-2</v>
      </c>
      <c r="E79" s="126">
        <v>267.88</v>
      </c>
      <c r="F79" s="127"/>
    </row>
    <row r="80" spans="1:6" x14ac:dyDescent="0.35">
      <c r="A80" s="123" t="s">
        <v>21</v>
      </c>
      <c r="B80" s="123" t="s">
        <v>22</v>
      </c>
      <c r="C80" s="124">
        <v>79</v>
      </c>
      <c r="D80" s="125">
        <v>4.6699999999999998E-2</v>
      </c>
      <c r="E80" s="126">
        <v>75.31</v>
      </c>
      <c r="F80" s="127"/>
    </row>
    <row r="81" spans="1:6" x14ac:dyDescent="0.35">
      <c r="A81" s="123" t="s">
        <v>182</v>
      </c>
      <c r="B81" s="123" t="s">
        <v>23</v>
      </c>
      <c r="C81" s="124">
        <v>124</v>
      </c>
      <c r="D81" s="125">
        <v>4.6699999999999998E-2</v>
      </c>
      <c r="E81" s="126">
        <v>118.21</v>
      </c>
      <c r="F81" s="127"/>
    </row>
    <row r="82" spans="1:6" x14ac:dyDescent="0.35">
      <c r="A82" s="131" t="s">
        <v>88</v>
      </c>
      <c r="B82" s="123" t="s">
        <v>89</v>
      </c>
      <c r="C82" s="124">
        <v>3160</v>
      </c>
      <c r="D82" s="125">
        <v>4.6699999999999998E-2</v>
      </c>
      <c r="E82" s="126">
        <v>3012.43</v>
      </c>
      <c r="F82" s="127"/>
    </row>
    <row r="83" spans="1:6" x14ac:dyDescent="0.35">
      <c r="A83" s="115" t="s">
        <v>207</v>
      </c>
      <c r="B83" s="123" t="s">
        <v>91</v>
      </c>
      <c r="C83" s="124">
        <v>5067</v>
      </c>
      <c r="D83" s="125">
        <v>4.6699999999999998E-2</v>
      </c>
      <c r="E83" s="126">
        <v>4830.37</v>
      </c>
      <c r="F83" s="127"/>
    </row>
    <row r="84" spans="1:6" x14ac:dyDescent="0.35">
      <c r="A84" s="123" t="s">
        <v>208</v>
      </c>
      <c r="B84" s="123" t="s">
        <v>92</v>
      </c>
      <c r="C84" s="124">
        <v>629</v>
      </c>
      <c r="D84" s="125">
        <v>4.6699999999999998E-2</v>
      </c>
      <c r="E84" s="126">
        <v>599.63</v>
      </c>
      <c r="F84" s="127"/>
    </row>
    <row r="85" spans="1:6" x14ac:dyDescent="0.35">
      <c r="A85" s="123" t="s">
        <v>93</v>
      </c>
      <c r="B85" s="123" t="s">
        <v>94</v>
      </c>
      <c r="C85" s="124">
        <v>6699</v>
      </c>
      <c r="D85" s="125">
        <v>4.6699999999999998E-2</v>
      </c>
      <c r="E85" s="126">
        <v>6386.16</v>
      </c>
      <c r="F85" s="127"/>
    </row>
    <row r="86" spans="1:6" x14ac:dyDescent="0.35">
      <c r="A86" s="123" t="s">
        <v>205</v>
      </c>
      <c r="B86" s="123" t="s">
        <v>96</v>
      </c>
      <c r="C86" s="124">
        <v>1146</v>
      </c>
      <c r="D86" s="125">
        <v>4.6699999999999998E-2</v>
      </c>
      <c r="E86" s="126">
        <v>1092.48</v>
      </c>
      <c r="F86" s="127"/>
    </row>
    <row r="87" spans="1:6" x14ac:dyDescent="0.35">
      <c r="A87" s="123" t="s">
        <v>206</v>
      </c>
      <c r="B87" s="123" t="s">
        <v>97</v>
      </c>
      <c r="C87" s="124">
        <v>56</v>
      </c>
      <c r="D87" s="125">
        <v>4.6699999999999998E-2</v>
      </c>
      <c r="E87" s="126">
        <v>53.38</v>
      </c>
      <c r="F87" s="127"/>
    </row>
    <row r="88" spans="1:6" x14ac:dyDescent="0.35">
      <c r="A88" s="123" t="s">
        <v>182</v>
      </c>
      <c r="B88" s="123" t="s">
        <v>23</v>
      </c>
      <c r="C88" s="124">
        <v>124</v>
      </c>
      <c r="D88" s="125">
        <v>4.6699999999999998E-2</v>
      </c>
      <c r="E88" s="126">
        <v>118.21</v>
      </c>
      <c r="F88" s="127"/>
    </row>
    <row r="89" spans="1:6" x14ac:dyDescent="0.35">
      <c r="A89" s="123" t="s">
        <v>294</v>
      </c>
      <c r="B89" s="123" t="s">
        <v>296</v>
      </c>
      <c r="C89" s="124">
        <v>1095</v>
      </c>
      <c r="D89" s="125">
        <v>4.6699999999999998E-2</v>
      </c>
      <c r="E89" s="126">
        <v>1043.8599999999999</v>
      </c>
      <c r="F89" s="127"/>
    </row>
    <row r="90" spans="1:6" x14ac:dyDescent="0.35">
      <c r="A90" s="132" t="s">
        <v>350</v>
      </c>
      <c r="B90" s="132" t="s">
        <v>296</v>
      </c>
      <c r="C90" s="133">
        <v>1050</v>
      </c>
      <c r="D90" s="134">
        <v>4.6699999999999998E-2</v>
      </c>
      <c r="E90" s="135">
        <v>1000.97</v>
      </c>
      <c r="F90" s="136">
        <v>44306</v>
      </c>
    </row>
    <row r="91" spans="1:6" x14ac:dyDescent="0.35">
      <c r="A91" s="132" t="s">
        <v>295</v>
      </c>
      <c r="B91" s="132" t="s">
        <v>300</v>
      </c>
      <c r="C91" s="133">
        <v>1600</v>
      </c>
      <c r="D91" s="134">
        <v>4.6699999999999998E-2</v>
      </c>
      <c r="E91" s="135">
        <v>1525.28</v>
      </c>
      <c r="F91" s="136">
        <v>44306</v>
      </c>
    </row>
    <row r="92" spans="1:6" x14ac:dyDescent="0.35">
      <c r="A92" s="132" t="s">
        <v>301</v>
      </c>
      <c r="B92" s="132" t="s">
        <v>302</v>
      </c>
      <c r="C92" s="133">
        <v>525</v>
      </c>
      <c r="D92" s="134">
        <v>4.6699999999999998E-2</v>
      </c>
      <c r="E92" s="135">
        <v>500.48</v>
      </c>
      <c r="F92" s="136">
        <v>44306</v>
      </c>
    </row>
    <row r="93" spans="1:6" x14ac:dyDescent="0.35">
      <c r="A93" s="132" t="s">
        <v>367</v>
      </c>
      <c r="B93" s="132" t="s">
        <v>356</v>
      </c>
      <c r="C93" s="133">
        <v>200</v>
      </c>
      <c r="D93" s="134">
        <v>4.6699999999999998E-2</v>
      </c>
      <c r="E93" s="135">
        <v>190.66</v>
      </c>
      <c r="F93" s="136">
        <v>44306</v>
      </c>
    </row>
    <row r="94" spans="1:6" x14ac:dyDescent="0.35">
      <c r="A94" s="132" t="s">
        <v>368</v>
      </c>
      <c r="B94" s="132" t="s">
        <v>357</v>
      </c>
      <c r="C94" s="133">
        <v>300</v>
      </c>
      <c r="D94" s="134">
        <v>4.6699999999999998E-2</v>
      </c>
      <c r="E94" s="135">
        <v>285.99</v>
      </c>
      <c r="F94" s="136">
        <v>44306</v>
      </c>
    </row>
    <row r="95" spans="1:6" x14ac:dyDescent="0.35">
      <c r="A95" s="137" t="s">
        <v>456</v>
      </c>
      <c r="B95" s="132" t="s">
        <v>431</v>
      </c>
      <c r="C95" s="133">
        <v>4460</v>
      </c>
      <c r="D95" s="138">
        <v>4.6699999999999998E-2</v>
      </c>
      <c r="E95" s="139">
        <v>4251.72</v>
      </c>
      <c r="F95" s="136">
        <v>44306</v>
      </c>
    </row>
    <row r="96" spans="1:6" x14ac:dyDescent="0.35">
      <c r="A96" s="137" t="s">
        <v>457</v>
      </c>
      <c r="B96" s="132" t="s">
        <v>433</v>
      </c>
      <c r="C96" s="133">
        <v>3480</v>
      </c>
      <c r="D96" s="138">
        <v>4.6699999999999998E-2</v>
      </c>
      <c r="E96" s="139">
        <v>3317.48</v>
      </c>
      <c r="F96" s="136">
        <v>44306</v>
      </c>
    </row>
    <row r="97" spans="1:6" x14ac:dyDescent="0.35">
      <c r="A97" s="137" t="s">
        <v>458</v>
      </c>
      <c r="B97" s="132" t="s">
        <v>435</v>
      </c>
      <c r="C97" s="133">
        <v>2500</v>
      </c>
      <c r="D97" s="138">
        <v>4.6699999999999998E-2</v>
      </c>
      <c r="E97" s="139">
        <v>2383.25</v>
      </c>
      <c r="F97" s="136">
        <v>44306</v>
      </c>
    </row>
    <row r="98" spans="1:6" x14ac:dyDescent="0.35">
      <c r="A98" s="137" t="s">
        <v>459</v>
      </c>
      <c r="B98" s="132" t="s">
        <v>437</v>
      </c>
      <c r="C98" s="133">
        <v>1520</v>
      </c>
      <c r="D98" s="138">
        <v>4.6699999999999998E-2</v>
      </c>
      <c r="E98" s="139">
        <v>1449.02</v>
      </c>
      <c r="F98" s="136">
        <v>44306</v>
      </c>
    </row>
    <row r="99" spans="1:6" x14ac:dyDescent="0.35">
      <c r="A99" s="137" t="s">
        <v>454</v>
      </c>
      <c r="B99" s="132" t="s">
        <v>439</v>
      </c>
      <c r="C99" s="133">
        <v>980</v>
      </c>
      <c r="D99" s="138">
        <v>4.6699999999999998E-2</v>
      </c>
      <c r="E99" s="139">
        <v>934.23</v>
      </c>
      <c r="F99" s="136">
        <v>44306</v>
      </c>
    </row>
    <row r="100" spans="1:6" x14ac:dyDescent="0.35">
      <c r="A100" s="137" t="s">
        <v>460</v>
      </c>
      <c r="B100" s="132" t="s">
        <v>308</v>
      </c>
      <c r="C100" s="133">
        <v>540</v>
      </c>
      <c r="D100" s="138">
        <v>4.6699999999999998E-2</v>
      </c>
      <c r="E100" s="139">
        <v>514.78</v>
      </c>
      <c r="F100" s="136">
        <v>44306</v>
      </c>
    </row>
    <row r="101" spans="1:6" ht="26" x14ac:dyDescent="0.35">
      <c r="A101" s="137" t="s">
        <v>455</v>
      </c>
      <c r="B101" s="132" t="s">
        <v>309</v>
      </c>
      <c r="C101" s="133">
        <v>135</v>
      </c>
      <c r="D101" s="138">
        <v>4.6699999999999998E-2</v>
      </c>
      <c r="E101" s="139">
        <v>128.69999999999999</v>
      </c>
      <c r="F101" s="136">
        <v>44306</v>
      </c>
    </row>
    <row r="102" spans="1:6" x14ac:dyDescent="0.35">
      <c r="A102" s="115" t="s">
        <v>211</v>
      </c>
      <c r="B102" s="123" t="s">
        <v>212</v>
      </c>
      <c r="C102" s="124">
        <v>1975</v>
      </c>
      <c r="D102" s="125">
        <v>4.6699999999999998E-2</v>
      </c>
      <c r="E102" s="126">
        <v>1882.77</v>
      </c>
      <c r="F102" s="127"/>
    </row>
    <row r="103" spans="1:6" x14ac:dyDescent="0.35">
      <c r="A103" s="123" t="s">
        <v>369</v>
      </c>
      <c r="B103" s="123" t="s">
        <v>362</v>
      </c>
      <c r="C103" s="124">
        <v>350</v>
      </c>
      <c r="D103" s="125">
        <v>4.6699999999999998E-2</v>
      </c>
      <c r="E103" s="126">
        <v>333.66</v>
      </c>
      <c r="F103" s="127"/>
    </row>
    <row r="104" spans="1:6" x14ac:dyDescent="0.35">
      <c r="A104" s="123" t="s">
        <v>370</v>
      </c>
      <c r="B104" s="123" t="s">
        <v>363</v>
      </c>
      <c r="C104" s="124">
        <v>500</v>
      </c>
      <c r="D104" s="125">
        <v>4.6699999999999998E-2</v>
      </c>
      <c r="E104" s="126">
        <v>476.65</v>
      </c>
      <c r="F104" s="127"/>
    </row>
    <row r="105" spans="1:6" x14ac:dyDescent="0.35">
      <c r="A105" s="115" t="s">
        <v>312</v>
      </c>
      <c r="B105" s="123" t="s">
        <v>242</v>
      </c>
      <c r="C105" s="124">
        <v>4975</v>
      </c>
      <c r="D105" s="125">
        <v>4.6699999999999998E-2</v>
      </c>
      <c r="E105" s="126">
        <v>4742.67</v>
      </c>
      <c r="F105" s="127"/>
    </row>
    <row r="106" spans="1:6" x14ac:dyDescent="0.35">
      <c r="A106" s="123" t="s">
        <v>371</v>
      </c>
      <c r="B106" s="123" t="s">
        <v>358</v>
      </c>
      <c r="C106" s="124">
        <v>750</v>
      </c>
      <c r="D106" s="125">
        <v>4.6699999999999998E-2</v>
      </c>
      <c r="E106" s="126">
        <v>714.98</v>
      </c>
      <c r="F106" s="127"/>
    </row>
    <row r="107" spans="1:6" x14ac:dyDescent="0.35">
      <c r="A107" s="123" t="s">
        <v>372</v>
      </c>
      <c r="B107" s="123" t="s">
        <v>359</v>
      </c>
      <c r="C107" s="124">
        <v>1000</v>
      </c>
      <c r="D107" s="125">
        <v>4.6699999999999998E-2</v>
      </c>
      <c r="E107" s="126">
        <v>953.3</v>
      </c>
      <c r="F107" s="127"/>
    </row>
    <row r="108" spans="1:6" x14ac:dyDescent="0.35">
      <c r="A108" s="115" t="s">
        <v>313</v>
      </c>
      <c r="B108" s="123" t="s">
        <v>314</v>
      </c>
      <c r="C108" s="124">
        <v>11975</v>
      </c>
      <c r="D108" s="125">
        <v>4.6699999999999998E-2</v>
      </c>
      <c r="E108" s="126">
        <v>11415.77</v>
      </c>
      <c r="F108" s="127"/>
    </row>
    <row r="109" spans="1:6" x14ac:dyDescent="0.35">
      <c r="A109" s="123" t="s">
        <v>373</v>
      </c>
      <c r="B109" s="123" t="s">
        <v>360</v>
      </c>
      <c r="C109" s="124">
        <v>1500</v>
      </c>
      <c r="D109" s="125">
        <v>4.6699999999999998E-2</v>
      </c>
      <c r="E109" s="126">
        <v>1429.95</v>
      </c>
      <c r="F109" s="127"/>
    </row>
    <row r="110" spans="1:6" x14ac:dyDescent="0.35">
      <c r="A110" s="123" t="s">
        <v>374</v>
      </c>
      <c r="B110" s="123" t="s">
        <v>361</v>
      </c>
      <c r="C110" s="124">
        <v>2000</v>
      </c>
      <c r="D110" s="125">
        <v>4.6699999999999998E-2</v>
      </c>
      <c r="E110" s="126">
        <v>1906.6</v>
      </c>
      <c r="F110" s="127"/>
    </row>
    <row r="111" spans="1:6" x14ac:dyDescent="0.35">
      <c r="A111" s="123" t="s">
        <v>310</v>
      </c>
      <c r="B111" s="123" t="s">
        <v>286</v>
      </c>
      <c r="C111" s="124">
        <v>1950</v>
      </c>
      <c r="D111" s="125">
        <v>4.6699999999999998E-2</v>
      </c>
      <c r="E111" s="126">
        <v>1858.94</v>
      </c>
      <c r="F111" s="127"/>
    </row>
    <row r="112" spans="1:6" x14ac:dyDescent="0.35">
      <c r="A112" s="123" t="s">
        <v>311</v>
      </c>
      <c r="B112" s="123" t="s">
        <v>298</v>
      </c>
      <c r="C112" s="124">
        <v>1500</v>
      </c>
      <c r="D112" s="125">
        <v>4.6699999999999998E-2</v>
      </c>
      <c r="E112" s="126">
        <v>1429.95</v>
      </c>
      <c r="F112" s="127"/>
    </row>
    <row r="113" spans="1:6" x14ac:dyDescent="0.35">
      <c r="A113" s="115" t="s">
        <v>279</v>
      </c>
      <c r="B113" s="123" t="s">
        <v>282</v>
      </c>
      <c r="C113" s="124">
        <v>2500</v>
      </c>
      <c r="D113" s="125">
        <v>4.6699999999999998E-2</v>
      </c>
      <c r="E113" s="126">
        <v>2383.25</v>
      </c>
      <c r="F113" s="127"/>
    </row>
    <row r="114" spans="1:6" x14ac:dyDescent="0.35">
      <c r="A114" s="115" t="s">
        <v>280</v>
      </c>
      <c r="B114" s="123" t="s">
        <v>283</v>
      </c>
      <c r="C114" s="124">
        <v>500</v>
      </c>
      <c r="D114" s="125">
        <v>4.6699999999999998E-2</v>
      </c>
      <c r="E114" s="126">
        <v>476.65</v>
      </c>
      <c r="F114" s="127"/>
    </row>
    <row r="115" spans="1:6" ht="39" x14ac:dyDescent="0.35">
      <c r="A115" s="115" t="s">
        <v>285</v>
      </c>
      <c r="B115" s="123" t="s">
        <v>284</v>
      </c>
      <c r="C115" s="140">
        <v>0.1</v>
      </c>
      <c r="D115" s="141"/>
      <c r="E115" s="126">
        <v>0.1</v>
      </c>
      <c r="F115" s="127"/>
    </row>
    <row r="116" spans="1:6" x14ac:dyDescent="0.35">
      <c r="A116" s="115" t="s">
        <v>100</v>
      </c>
      <c r="B116" s="123" t="s">
        <v>101</v>
      </c>
      <c r="C116" s="124">
        <v>6500</v>
      </c>
      <c r="D116" s="125">
        <v>4.6699999999999998E-2</v>
      </c>
      <c r="E116" s="126">
        <v>6196.45</v>
      </c>
      <c r="F116" s="127"/>
    </row>
    <row r="117" spans="1:6" x14ac:dyDescent="0.35">
      <c r="A117" s="123" t="s">
        <v>102</v>
      </c>
      <c r="B117" s="123" t="s">
        <v>103</v>
      </c>
      <c r="C117" s="124">
        <v>326</v>
      </c>
      <c r="D117" s="125">
        <v>4.6699999999999998E-2</v>
      </c>
      <c r="E117" s="126">
        <v>310.77999999999997</v>
      </c>
      <c r="F117" s="127"/>
    </row>
    <row r="118" spans="1:6" x14ac:dyDescent="0.35">
      <c r="A118" s="123" t="s">
        <v>104</v>
      </c>
      <c r="B118" s="123" t="s">
        <v>105</v>
      </c>
      <c r="C118" s="124">
        <v>416</v>
      </c>
      <c r="D118" s="125">
        <v>4.6699999999999998E-2</v>
      </c>
      <c r="E118" s="126">
        <v>396.57</v>
      </c>
      <c r="F118" s="127"/>
    </row>
    <row r="119" spans="1:6" x14ac:dyDescent="0.35">
      <c r="A119" s="123" t="s">
        <v>106</v>
      </c>
      <c r="B119" s="123" t="s">
        <v>107</v>
      </c>
      <c r="C119" s="124">
        <v>416</v>
      </c>
      <c r="D119" s="125">
        <v>4.6699999999999998E-2</v>
      </c>
      <c r="E119" s="126">
        <v>396.57</v>
      </c>
      <c r="F119" s="127"/>
    </row>
    <row r="120" spans="1:6" x14ac:dyDescent="0.35">
      <c r="A120" s="123" t="s">
        <v>108</v>
      </c>
      <c r="B120" s="123" t="s">
        <v>109</v>
      </c>
      <c r="C120" s="124">
        <v>416</v>
      </c>
      <c r="D120" s="125">
        <v>4.6699999999999998E-2</v>
      </c>
      <c r="E120" s="126">
        <v>396.57</v>
      </c>
      <c r="F120" s="127"/>
    </row>
    <row r="121" spans="1:6" x14ac:dyDescent="0.35">
      <c r="A121" s="123" t="s">
        <v>110</v>
      </c>
      <c r="B121" s="123" t="s">
        <v>111</v>
      </c>
      <c r="C121" s="124">
        <v>472</v>
      </c>
      <c r="D121" s="125">
        <v>4.6699999999999998E-2</v>
      </c>
      <c r="E121" s="126">
        <v>449.96</v>
      </c>
      <c r="F121" s="127"/>
    </row>
    <row r="122" spans="1:6" x14ac:dyDescent="0.35">
      <c r="A122" s="123" t="s">
        <v>112</v>
      </c>
      <c r="B122" s="128"/>
      <c r="C122" s="124">
        <v>1865</v>
      </c>
      <c r="D122" s="125">
        <v>4.6699999999999998E-2</v>
      </c>
      <c r="E122" s="126">
        <v>1777.9</v>
      </c>
      <c r="F122" s="127"/>
    </row>
    <row r="123" spans="1:6" x14ac:dyDescent="0.35">
      <c r="A123" s="123" t="s">
        <v>113</v>
      </c>
      <c r="B123" s="123" t="s">
        <v>114</v>
      </c>
      <c r="C123" s="124">
        <v>562</v>
      </c>
      <c r="D123" s="125">
        <v>4.6699999999999998E-2</v>
      </c>
      <c r="E123" s="126">
        <v>535.75</v>
      </c>
      <c r="F123" s="127"/>
    </row>
    <row r="124" spans="1:6" x14ac:dyDescent="0.35">
      <c r="A124" s="123" t="s">
        <v>115</v>
      </c>
      <c r="B124" s="123" t="s">
        <v>116</v>
      </c>
      <c r="C124" s="124">
        <v>494</v>
      </c>
      <c r="D124" s="125">
        <v>4.6699999999999998E-2</v>
      </c>
      <c r="E124" s="126">
        <v>470.93</v>
      </c>
      <c r="F124" s="127"/>
    </row>
    <row r="125" spans="1:6" x14ac:dyDescent="0.35">
      <c r="A125" s="142" t="s">
        <v>118</v>
      </c>
      <c r="B125" s="123" t="s">
        <v>119</v>
      </c>
      <c r="C125" s="124">
        <v>5683</v>
      </c>
      <c r="D125" s="125">
        <v>4.6699999999999998E-2</v>
      </c>
      <c r="E125" s="126">
        <v>5417.6</v>
      </c>
      <c r="F125" s="127"/>
    </row>
    <row r="126" spans="1:6" x14ac:dyDescent="0.35">
      <c r="A126" s="123" t="s">
        <v>466</v>
      </c>
      <c r="B126" s="123" t="s">
        <v>120</v>
      </c>
      <c r="C126" s="124">
        <v>1029</v>
      </c>
      <c r="D126" s="125">
        <v>4.6699999999999998E-2</v>
      </c>
      <c r="E126" s="126">
        <v>980.95</v>
      </c>
      <c r="F126" s="127"/>
    </row>
    <row r="127" spans="1:6" x14ac:dyDescent="0.35">
      <c r="A127" s="123" t="s">
        <v>465</v>
      </c>
      <c r="B127" s="123" t="s">
        <v>187</v>
      </c>
      <c r="C127" s="124">
        <v>1845</v>
      </c>
      <c r="D127" s="125">
        <v>4.6699999999999998E-2</v>
      </c>
      <c r="E127" s="126">
        <v>1758.84</v>
      </c>
      <c r="F127" s="127"/>
    </row>
    <row r="128" spans="1:6" x14ac:dyDescent="0.35">
      <c r="A128" s="123" t="s">
        <v>463</v>
      </c>
      <c r="B128" s="123" t="s">
        <v>297</v>
      </c>
      <c r="C128" s="124">
        <v>1095</v>
      </c>
      <c r="D128" s="125">
        <v>4.6699999999999998E-2</v>
      </c>
      <c r="E128" s="126">
        <v>1043.8599999999999</v>
      </c>
      <c r="F128" s="127"/>
    </row>
    <row r="129" spans="1:6" ht="26" x14ac:dyDescent="0.35">
      <c r="A129" s="143" t="s">
        <v>462</v>
      </c>
      <c r="B129" s="144" t="s">
        <v>303</v>
      </c>
      <c r="C129" s="145">
        <v>4460</v>
      </c>
      <c r="D129" s="146">
        <v>4.6699999999999998E-2</v>
      </c>
      <c r="E129" s="147">
        <v>4251.72</v>
      </c>
      <c r="F129" s="148">
        <v>44306</v>
      </c>
    </row>
    <row r="130" spans="1:6" ht="26" x14ac:dyDescent="0.35">
      <c r="A130" s="143" t="s">
        <v>461</v>
      </c>
      <c r="B130" s="144" t="s">
        <v>304</v>
      </c>
      <c r="C130" s="145">
        <v>3480</v>
      </c>
      <c r="D130" s="146">
        <v>4.6699999999999998E-2</v>
      </c>
      <c r="E130" s="147">
        <v>3317.48</v>
      </c>
      <c r="F130" s="148">
        <v>44306</v>
      </c>
    </row>
    <row r="131" spans="1:6" ht="26" x14ac:dyDescent="0.35">
      <c r="A131" s="143" t="s">
        <v>464</v>
      </c>
      <c r="B131" s="144" t="s">
        <v>305</v>
      </c>
      <c r="C131" s="145">
        <v>2500</v>
      </c>
      <c r="D131" s="146">
        <v>4.6699999999999998E-2</v>
      </c>
      <c r="E131" s="147">
        <v>2383.25</v>
      </c>
      <c r="F131" s="148">
        <v>44306</v>
      </c>
    </row>
    <row r="132" spans="1:6" ht="26" x14ac:dyDescent="0.35">
      <c r="A132" s="143" t="s">
        <v>467</v>
      </c>
      <c r="B132" s="144" t="s">
        <v>306</v>
      </c>
      <c r="C132" s="145">
        <v>1520</v>
      </c>
      <c r="D132" s="146">
        <v>4.6699999999999998E-2</v>
      </c>
      <c r="E132" s="147">
        <v>1449.02</v>
      </c>
      <c r="F132" s="148">
        <v>44306</v>
      </c>
    </row>
    <row r="133" spans="1:6" x14ac:dyDescent="0.35">
      <c r="A133" s="143" t="s">
        <v>468</v>
      </c>
      <c r="B133" s="144" t="s">
        <v>307</v>
      </c>
      <c r="C133" s="145">
        <v>980</v>
      </c>
      <c r="D133" s="146">
        <v>4.6699999999999998E-2</v>
      </c>
      <c r="E133" s="147">
        <v>934.23</v>
      </c>
      <c r="F133" s="148">
        <v>44306</v>
      </c>
    </row>
    <row r="134" spans="1:6" ht="26" x14ac:dyDescent="0.35">
      <c r="A134" s="143" t="s">
        <v>469</v>
      </c>
      <c r="B134" s="144" t="s">
        <v>308</v>
      </c>
      <c r="C134" s="145">
        <v>540</v>
      </c>
      <c r="D134" s="146">
        <v>4.6699999999999998E-2</v>
      </c>
      <c r="E134" s="147">
        <v>514.78</v>
      </c>
      <c r="F134" s="148">
        <v>44306</v>
      </c>
    </row>
    <row r="135" spans="1:6" x14ac:dyDescent="0.35">
      <c r="A135" s="123" t="s">
        <v>122</v>
      </c>
      <c r="B135" s="123" t="s">
        <v>123</v>
      </c>
      <c r="C135" s="124">
        <v>595</v>
      </c>
      <c r="D135" s="125">
        <v>4.6699999999999998E-2</v>
      </c>
      <c r="E135" s="126">
        <v>567.21</v>
      </c>
      <c r="F135" s="127"/>
    </row>
    <row r="136" spans="1:6" x14ac:dyDescent="0.35">
      <c r="A136" s="123" t="s">
        <v>179</v>
      </c>
      <c r="B136" s="123" t="s">
        <v>124</v>
      </c>
      <c r="C136" s="124">
        <v>213</v>
      </c>
      <c r="D136" s="125">
        <v>4.6699999999999998E-2</v>
      </c>
      <c r="E136" s="126">
        <v>203.05</v>
      </c>
      <c r="F136" s="127"/>
    </row>
    <row r="137" spans="1:6" x14ac:dyDescent="0.35">
      <c r="A137" s="123" t="s">
        <v>180</v>
      </c>
      <c r="B137" s="123" t="s">
        <v>125</v>
      </c>
      <c r="C137" s="124">
        <v>348</v>
      </c>
      <c r="D137" s="125">
        <v>4.6699999999999998E-2</v>
      </c>
      <c r="E137" s="126">
        <v>331.75</v>
      </c>
      <c r="F137" s="127"/>
    </row>
    <row r="138" spans="1:6" x14ac:dyDescent="0.35">
      <c r="A138" s="123" t="s">
        <v>24</v>
      </c>
      <c r="B138" s="123" t="s">
        <v>25</v>
      </c>
      <c r="C138" s="124">
        <v>1168</v>
      </c>
      <c r="D138" s="125">
        <v>4.6699999999999998E-2</v>
      </c>
      <c r="E138" s="126">
        <v>1113.45</v>
      </c>
      <c r="F138" s="127"/>
    </row>
    <row r="139" spans="1:6" x14ac:dyDescent="0.35">
      <c r="A139" s="123" t="s">
        <v>127</v>
      </c>
      <c r="B139" s="123" t="s">
        <v>128</v>
      </c>
      <c r="C139" s="124">
        <v>1191</v>
      </c>
      <c r="D139" s="125">
        <v>4.6699999999999998E-2</v>
      </c>
      <c r="E139" s="126">
        <v>1135.3800000000001</v>
      </c>
      <c r="F139" s="127"/>
    </row>
    <row r="140" spans="1:6" x14ac:dyDescent="0.35">
      <c r="A140" s="123" t="s">
        <v>129</v>
      </c>
      <c r="B140" s="123" t="s">
        <v>130</v>
      </c>
      <c r="C140" s="124">
        <v>1234</v>
      </c>
      <c r="D140" s="125">
        <v>4.6699999999999998E-2</v>
      </c>
      <c r="E140" s="126">
        <v>1176.3699999999999</v>
      </c>
      <c r="F140" s="127"/>
    </row>
    <row r="141" spans="1:6" x14ac:dyDescent="0.35">
      <c r="A141" s="123" t="s">
        <v>21</v>
      </c>
      <c r="B141" s="123" t="s">
        <v>22</v>
      </c>
      <c r="C141" s="124">
        <v>79</v>
      </c>
      <c r="D141" s="125">
        <v>4.6699999999999998E-2</v>
      </c>
      <c r="E141" s="126">
        <v>75.31</v>
      </c>
      <c r="F141" s="127"/>
    </row>
    <row r="142" spans="1:6" x14ac:dyDescent="0.35">
      <c r="A142" s="142" t="s">
        <v>213</v>
      </c>
      <c r="B142" s="123" t="s">
        <v>214</v>
      </c>
      <c r="C142" s="149">
        <v>13500</v>
      </c>
      <c r="D142" s="125">
        <v>4.6699999999999998E-2</v>
      </c>
      <c r="E142" s="126">
        <v>12869.55</v>
      </c>
      <c r="F142" s="127"/>
    </row>
    <row r="143" spans="1:6" x14ac:dyDescent="0.35">
      <c r="A143" s="115" t="s">
        <v>170</v>
      </c>
      <c r="B143" s="123" t="s">
        <v>131</v>
      </c>
      <c r="C143" s="149">
        <v>5250</v>
      </c>
      <c r="D143" s="125">
        <v>4.6699999999999998E-2</v>
      </c>
      <c r="E143" s="126">
        <v>5004.83</v>
      </c>
      <c r="F143" s="127"/>
    </row>
    <row r="144" spans="1:6" x14ac:dyDescent="0.35">
      <c r="A144" s="115" t="s">
        <v>188</v>
      </c>
      <c r="B144" s="123" t="s">
        <v>131</v>
      </c>
      <c r="C144" s="149">
        <v>250</v>
      </c>
      <c r="D144" s="125">
        <v>4.6699999999999998E-2</v>
      </c>
      <c r="E144" s="126">
        <v>238.33</v>
      </c>
      <c r="F144" s="127"/>
    </row>
    <row r="145" spans="1:6" x14ac:dyDescent="0.35">
      <c r="A145" s="115" t="s">
        <v>171</v>
      </c>
      <c r="B145" s="123" t="s">
        <v>131</v>
      </c>
      <c r="C145" s="149">
        <v>7000</v>
      </c>
      <c r="D145" s="125">
        <v>4.6699999999999998E-2</v>
      </c>
      <c r="E145" s="126">
        <v>6673.1</v>
      </c>
      <c r="F145" s="127"/>
    </row>
    <row r="146" spans="1:6" x14ac:dyDescent="0.35">
      <c r="A146" s="115" t="s">
        <v>188</v>
      </c>
      <c r="B146" s="123" t="s">
        <v>131</v>
      </c>
      <c r="C146" s="149">
        <v>500</v>
      </c>
      <c r="D146" s="125">
        <v>4.6699999999999998E-2</v>
      </c>
      <c r="E146" s="126">
        <v>476.65</v>
      </c>
      <c r="F146" s="127"/>
    </row>
    <row r="147" spans="1:6" x14ac:dyDescent="0.35">
      <c r="A147" s="115" t="s">
        <v>172</v>
      </c>
      <c r="B147" s="123" t="s">
        <v>131</v>
      </c>
      <c r="C147" s="149">
        <v>8250</v>
      </c>
      <c r="D147" s="125">
        <v>4.6699999999999998E-2</v>
      </c>
      <c r="E147" s="126">
        <v>7864.73</v>
      </c>
      <c r="F147" s="127"/>
    </row>
    <row r="148" spans="1:6" x14ac:dyDescent="0.35">
      <c r="A148" s="115" t="s">
        <v>238</v>
      </c>
      <c r="B148" s="123" t="s">
        <v>131</v>
      </c>
      <c r="C148" s="149">
        <v>1600</v>
      </c>
      <c r="D148" s="125">
        <v>4.6699999999999998E-2</v>
      </c>
      <c r="E148" s="126">
        <v>1525.28</v>
      </c>
      <c r="F148" s="127"/>
    </row>
    <row r="149" spans="1:6" x14ac:dyDescent="0.35">
      <c r="A149" s="115" t="s">
        <v>189</v>
      </c>
      <c r="B149" s="123" t="s">
        <v>131</v>
      </c>
      <c r="C149" s="149">
        <v>2250</v>
      </c>
      <c r="D149" s="125">
        <v>4.6699999999999998E-2</v>
      </c>
      <c r="E149" s="126">
        <v>2144.9299999999998</v>
      </c>
      <c r="F149" s="127"/>
    </row>
    <row r="150" spans="1:6" x14ac:dyDescent="0.35">
      <c r="A150" s="115" t="s">
        <v>190</v>
      </c>
      <c r="B150" s="123" t="s">
        <v>131</v>
      </c>
      <c r="C150" s="149">
        <v>250</v>
      </c>
      <c r="D150" s="125">
        <v>4.6699999999999998E-2</v>
      </c>
      <c r="E150" s="126">
        <v>238.33</v>
      </c>
      <c r="F150" s="127"/>
    </row>
    <row r="151" spans="1:6" x14ac:dyDescent="0.35">
      <c r="A151" s="115" t="s">
        <v>191</v>
      </c>
      <c r="B151" s="123" t="s">
        <v>131</v>
      </c>
      <c r="C151" s="149">
        <v>1250</v>
      </c>
      <c r="D151" s="125">
        <v>4.6699999999999998E-2</v>
      </c>
      <c r="E151" s="126">
        <v>1191.6300000000001</v>
      </c>
      <c r="F151" s="127"/>
    </row>
    <row r="152" spans="1:6" x14ac:dyDescent="0.35">
      <c r="A152" s="115" t="s">
        <v>239</v>
      </c>
      <c r="B152" s="123" t="s">
        <v>131</v>
      </c>
      <c r="C152" s="149">
        <v>1250</v>
      </c>
      <c r="D152" s="125">
        <v>4.6699999999999998E-2</v>
      </c>
      <c r="E152" s="126">
        <v>1191.6300000000001</v>
      </c>
      <c r="F152" s="127"/>
    </row>
    <row r="153" spans="1:6" x14ac:dyDescent="0.35">
      <c r="A153" s="115" t="s">
        <v>173</v>
      </c>
      <c r="B153" s="123" t="s">
        <v>131</v>
      </c>
      <c r="C153" s="129"/>
      <c r="D153" s="150"/>
      <c r="E153" s="126">
        <v>0</v>
      </c>
      <c r="F153" s="127"/>
    </row>
    <row r="154" spans="1:6" x14ac:dyDescent="0.35">
      <c r="A154" s="123" t="s">
        <v>174</v>
      </c>
      <c r="B154" s="123" t="s">
        <v>131</v>
      </c>
      <c r="C154" s="129"/>
      <c r="D154" s="150"/>
      <c r="E154" s="126">
        <v>0</v>
      </c>
      <c r="F154" s="127"/>
    </row>
    <row r="155" spans="1:6" x14ac:dyDescent="0.35">
      <c r="A155" s="115" t="s">
        <v>196</v>
      </c>
      <c r="B155" s="151" t="s">
        <v>193</v>
      </c>
      <c r="C155" s="124">
        <v>760</v>
      </c>
      <c r="D155" s="125">
        <v>4.6699999999999998E-2</v>
      </c>
      <c r="E155" s="126">
        <v>724.51</v>
      </c>
      <c r="F155" s="127"/>
    </row>
    <row r="156" spans="1:6" x14ac:dyDescent="0.35">
      <c r="A156" s="115" t="s">
        <v>195</v>
      </c>
      <c r="B156" s="151" t="s">
        <v>194</v>
      </c>
      <c r="C156" s="124">
        <v>555</v>
      </c>
      <c r="D156" s="125">
        <v>4.6699999999999998E-2</v>
      </c>
      <c r="E156" s="126">
        <v>529.08000000000004</v>
      </c>
      <c r="F156" s="127"/>
    </row>
    <row r="157" spans="1:6" x14ac:dyDescent="0.35">
      <c r="A157" s="123" t="s">
        <v>4</v>
      </c>
      <c r="B157" s="123" t="s">
        <v>160</v>
      </c>
      <c r="C157" s="124">
        <v>2460</v>
      </c>
      <c r="D157" s="125">
        <v>4.6699999999999998E-2</v>
      </c>
      <c r="E157" s="126">
        <v>2345.12</v>
      </c>
      <c r="F157" s="127"/>
    </row>
    <row r="158" spans="1:6" x14ac:dyDescent="0.35">
      <c r="A158" s="123" t="s">
        <v>445</v>
      </c>
      <c r="B158" s="123" t="s">
        <v>134</v>
      </c>
      <c r="C158" s="124">
        <v>8258</v>
      </c>
      <c r="D158" s="125">
        <v>4.6699999999999998E-2</v>
      </c>
      <c r="E158" s="126">
        <v>7872.35</v>
      </c>
      <c r="F158" s="127"/>
    </row>
    <row r="159" spans="1:6" x14ac:dyDescent="0.35">
      <c r="A159" s="123" t="s">
        <v>445</v>
      </c>
      <c r="B159" s="123" t="s">
        <v>135</v>
      </c>
      <c r="C159" s="124">
        <v>6267</v>
      </c>
      <c r="D159" s="125">
        <v>4.6699999999999998E-2</v>
      </c>
      <c r="E159" s="126">
        <v>5974.33</v>
      </c>
      <c r="F159" s="127"/>
    </row>
    <row r="160" spans="1:6" x14ac:dyDescent="0.35">
      <c r="A160" s="123" t="s">
        <v>445</v>
      </c>
      <c r="B160" s="123" t="s">
        <v>136</v>
      </c>
      <c r="C160" s="124">
        <v>7640</v>
      </c>
      <c r="D160" s="125">
        <v>4.6699999999999998E-2</v>
      </c>
      <c r="E160" s="126">
        <v>7283.21</v>
      </c>
      <c r="F160" s="127"/>
    </row>
    <row r="161" spans="1:6" x14ac:dyDescent="0.35">
      <c r="A161" s="123" t="s">
        <v>446</v>
      </c>
      <c r="B161" s="123" t="s">
        <v>137</v>
      </c>
      <c r="C161" s="124">
        <v>4441</v>
      </c>
      <c r="D161" s="125">
        <v>4.6699999999999998E-2</v>
      </c>
      <c r="E161" s="126">
        <v>4233.6099999999997</v>
      </c>
      <c r="F161" s="127"/>
    </row>
    <row r="162" spans="1:6" x14ac:dyDescent="0.35">
      <c r="A162" s="123" t="s">
        <v>446</v>
      </c>
      <c r="B162" s="123" t="s">
        <v>138</v>
      </c>
      <c r="C162" s="124">
        <v>5999</v>
      </c>
      <c r="D162" s="125">
        <v>4.6699999999999998E-2</v>
      </c>
      <c r="E162" s="126">
        <v>5718.85</v>
      </c>
      <c r="F162" s="127"/>
    </row>
    <row r="163" spans="1:6" x14ac:dyDescent="0.35">
      <c r="A163" s="123" t="s">
        <v>446</v>
      </c>
      <c r="B163" s="123" t="s">
        <v>139</v>
      </c>
      <c r="C163" s="124">
        <v>6730</v>
      </c>
      <c r="D163" s="125">
        <v>4.6699999999999998E-2</v>
      </c>
      <c r="E163" s="126">
        <v>6415.71</v>
      </c>
      <c r="F163" s="127"/>
    </row>
    <row r="164" spans="1:6" x14ac:dyDescent="0.35">
      <c r="A164" s="123" t="s">
        <v>445</v>
      </c>
      <c r="B164" s="123" t="s">
        <v>200</v>
      </c>
      <c r="C164" s="124">
        <v>6400</v>
      </c>
      <c r="D164" s="125">
        <v>4.6699999999999998E-2</v>
      </c>
      <c r="E164" s="126">
        <v>6101.12</v>
      </c>
      <c r="F164" s="127"/>
    </row>
    <row r="165" spans="1:6" x14ac:dyDescent="0.35">
      <c r="A165" s="123" t="s">
        <v>445</v>
      </c>
      <c r="B165" s="123" t="s">
        <v>201</v>
      </c>
      <c r="C165" s="124">
        <v>7600</v>
      </c>
      <c r="D165" s="125">
        <v>4.6699999999999998E-2</v>
      </c>
      <c r="E165" s="126">
        <v>7245.08</v>
      </c>
      <c r="F165" s="127"/>
    </row>
    <row r="166" spans="1:6" x14ac:dyDescent="0.35">
      <c r="A166" s="123" t="s">
        <v>447</v>
      </c>
      <c r="B166" s="123" t="s">
        <v>140</v>
      </c>
      <c r="C166" s="124">
        <v>6730</v>
      </c>
      <c r="D166" s="125">
        <v>4.6699999999999998E-2</v>
      </c>
      <c r="E166" s="126">
        <v>6415.71</v>
      </c>
      <c r="F166" s="127"/>
    </row>
    <row r="167" spans="1:6" x14ac:dyDescent="0.35">
      <c r="A167" s="123" t="s">
        <v>448</v>
      </c>
      <c r="B167" s="123" t="s">
        <v>141</v>
      </c>
      <c r="C167" s="124">
        <v>4441</v>
      </c>
      <c r="D167" s="125">
        <v>4.6699999999999998E-2</v>
      </c>
      <c r="E167" s="126">
        <v>4233.6099999999997</v>
      </c>
      <c r="F167" s="127"/>
    </row>
    <row r="168" spans="1:6" x14ac:dyDescent="0.35">
      <c r="A168" s="123" t="s">
        <v>447</v>
      </c>
      <c r="B168" s="123" t="s">
        <v>142</v>
      </c>
      <c r="C168" s="124">
        <v>5999</v>
      </c>
      <c r="D168" s="125">
        <v>4.6699999999999998E-2</v>
      </c>
      <c r="E168" s="126">
        <v>5718.85</v>
      </c>
      <c r="F168" s="127"/>
    </row>
    <row r="169" spans="1:6" x14ac:dyDescent="0.35">
      <c r="A169" s="123" t="s">
        <v>449</v>
      </c>
      <c r="B169" s="123" t="s">
        <v>143</v>
      </c>
      <c r="C169" s="124">
        <v>8258</v>
      </c>
      <c r="D169" s="125">
        <v>4.6699999999999998E-2</v>
      </c>
      <c r="E169" s="126">
        <v>7872.35</v>
      </c>
      <c r="F169" s="127"/>
    </row>
    <row r="170" spans="1:6" x14ac:dyDescent="0.35">
      <c r="A170" s="123" t="s">
        <v>449</v>
      </c>
      <c r="B170" s="123" t="s">
        <v>144</v>
      </c>
      <c r="C170" s="124">
        <v>6267</v>
      </c>
      <c r="D170" s="125">
        <v>4.6699999999999998E-2</v>
      </c>
      <c r="E170" s="126">
        <v>5974.33</v>
      </c>
      <c r="F170" s="127"/>
    </row>
    <row r="171" spans="1:6" x14ac:dyDescent="0.35">
      <c r="A171" s="123" t="s">
        <v>449</v>
      </c>
      <c r="B171" s="123" t="s">
        <v>145</v>
      </c>
      <c r="C171" s="124">
        <v>7640</v>
      </c>
      <c r="D171" s="125">
        <v>4.6699999999999998E-2</v>
      </c>
      <c r="E171" s="126">
        <v>7283.21</v>
      </c>
      <c r="F171" s="127"/>
    </row>
    <row r="172" spans="1:6" x14ac:dyDescent="0.35">
      <c r="A172" s="123" t="s">
        <v>450</v>
      </c>
      <c r="B172" s="123" t="s">
        <v>146</v>
      </c>
      <c r="C172" s="124">
        <v>4441</v>
      </c>
      <c r="D172" s="125">
        <v>4.6699999999999998E-2</v>
      </c>
      <c r="E172" s="126">
        <v>4233.6099999999997</v>
      </c>
      <c r="F172" s="127"/>
    </row>
    <row r="173" spans="1:6" x14ac:dyDescent="0.35">
      <c r="A173" s="123" t="s">
        <v>450</v>
      </c>
      <c r="B173" s="123" t="s">
        <v>147</v>
      </c>
      <c r="C173" s="124">
        <v>5999</v>
      </c>
      <c r="D173" s="125">
        <v>4.6699999999999998E-2</v>
      </c>
      <c r="E173" s="126">
        <v>5718.85</v>
      </c>
      <c r="F173" s="127"/>
    </row>
    <row r="174" spans="1:6" x14ac:dyDescent="0.35">
      <c r="A174" s="123" t="s">
        <v>450</v>
      </c>
      <c r="B174" s="123" t="s">
        <v>148</v>
      </c>
      <c r="C174" s="124">
        <v>6730</v>
      </c>
      <c r="D174" s="125">
        <v>4.6699999999999998E-2</v>
      </c>
      <c r="E174" s="126">
        <v>6415.71</v>
      </c>
      <c r="F174" s="127"/>
    </row>
    <row r="175" spans="1:6" x14ac:dyDescent="0.35">
      <c r="A175" s="123" t="s">
        <v>451</v>
      </c>
      <c r="B175" s="123" t="s">
        <v>149</v>
      </c>
      <c r="C175" s="124">
        <v>10038</v>
      </c>
      <c r="D175" s="125">
        <v>4.6699999999999998E-2</v>
      </c>
      <c r="E175" s="126">
        <v>9569.23</v>
      </c>
      <c r="F175" s="127"/>
    </row>
    <row r="176" spans="1:6" x14ac:dyDescent="0.35">
      <c r="A176" s="123" t="s">
        <v>451</v>
      </c>
      <c r="B176" s="123" t="s">
        <v>150</v>
      </c>
      <c r="C176" s="124">
        <v>11751</v>
      </c>
      <c r="D176" s="125">
        <v>4.6699999999999998E-2</v>
      </c>
      <c r="E176" s="126">
        <v>11202.23</v>
      </c>
      <c r="F176" s="127"/>
    </row>
    <row r="177" spans="1:6" x14ac:dyDescent="0.35">
      <c r="A177" s="123" t="s">
        <v>451</v>
      </c>
      <c r="B177" s="123" t="s">
        <v>151</v>
      </c>
      <c r="C177" s="124">
        <v>13464</v>
      </c>
      <c r="D177" s="125">
        <v>4.6699999999999998E-2</v>
      </c>
      <c r="E177" s="126">
        <v>12835.23</v>
      </c>
      <c r="F177" s="127"/>
    </row>
    <row r="178" spans="1:6" x14ac:dyDescent="0.35">
      <c r="A178" s="123" t="s">
        <v>452</v>
      </c>
      <c r="B178" s="123" t="s">
        <v>200</v>
      </c>
      <c r="C178" s="124">
        <v>6400</v>
      </c>
      <c r="D178" s="125">
        <v>4.6699999999999998E-2</v>
      </c>
      <c r="E178" s="126">
        <v>6101.12</v>
      </c>
      <c r="F178" s="127"/>
    </row>
    <row r="179" spans="1:6" x14ac:dyDescent="0.35">
      <c r="A179" s="123" t="s">
        <v>452</v>
      </c>
      <c r="B179" s="123" t="s">
        <v>148</v>
      </c>
      <c r="C179" s="124">
        <v>6730</v>
      </c>
      <c r="D179" s="125">
        <v>4.6699999999999998E-2</v>
      </c>
      <c r="E179" s="126">
        <v>6415.71</v>
      </c>
      <c r="F179" s="127"/>
    </row>
    <row r="180" spans="1:6" x14ac:dyDescent="0.35">
      <c r="A180" s="123" t="s">
        <v>452</v>
      </c>
      <c r="B180" s="123" t="s">
        <v>141</v>
      </c>
      <c r="C180" s="124">
        <v>4441</v>
      </c>
      <c r="D180" s="125">
        <v>4.6699999999999998E-2</v>
      </c>
      <c r="E180" s="126">
        <v>4233.6099999999997</v>
      </c>
      <c r="F180" s="127"/>
    </row>
    <row r="181" spans="1:6" x14ac:dyDescent="0.35">
      <c r="A181" s="123" t="s">
        <v>452</v>
      </c>
      <c r="B181" s="123" t="s">
        <v>147</v>
      </c>
      <c r="C181" s="124">
        <v>5999</v>
      </c>
      <c r="D181" s="125">
        <v>4.6699999999999998E-2</v>
      </c>
      <c r="E181" s="126">
        <v>5718.85</v>
      </c>
      <c r="F181" s="127"/>
    </row>
    <row r="182" spans="1:6" x14ac:dyDescent="0.35">
      <c r="A182" s="123" t="s">
        <v>453</v>
      </c>
      <c r="B182" s="123" t="s">
        <v>240</v>
      </c>
      <c r="C182" s="124">
        <v>500</v>
      </c>
      <c r="D182" s="125">
        <v>4.6699999999999998E-2</v>
      </c>
      <c r="E182" s="126">
        <v>476.65</v>
      </c>
      <c r="F182" s="127"/>
    </row>
  </sheetData>
  <mergeCells count="8">
    <mergeCell ref="F8:F11"/>
    <mergeCell ref="A5:F5"/>
    <mergeCell ref="A6:F6"/>
    <mergeCell ref="A1:F4"/>
    <mergeCell ref="B8:B11"/>
    <mergeCell ref="C8:C11"/>
    <mergeCell ref="D8:D11"/>
    <mergeCell ref="E8:E11"/>
  </mergeCells>
  <pageMargins left="0.7" right="0.7" top="0.75" bottom="0.75" header="0.3" footer="0.3"/>
  <pageSetup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3"/>
  <sheetViews>
    <sheetView zoomScale="125" zoomScaleNormal="125" zoomScaleSheetLayoutView="80" zoomScalePageLayoutView="125" workbookViewId="0">
      <selection activeCell="C5" sqref="C5"/>
    </sheetView>
  </sheetViews>
  <sheetFormatPr defaultColWidth="8.81640625" defaultRowHeight="14.5" x14ac:dyDescent="0.35"/>
  <cols>
    <col min="1" max="1" width="61.453125" style="4" customWidth="1"/>
    <col min="2" max="2" width="14" style="2" customWidth="1"/>
    <col min="3" max="3" width="13" style="7" customWidth="1"/>
    <col min="4" max="4" width="8.81640625" style="2" customWidth="1"/>
    <col min="5" max="5" width="10.1796875" style="2" hidden="1" customWidth="1"/>
    <col min="6" max="6" width="12.1796875" customWidth="1"/>
    <col min="7" max="7" width="12.1796875" style="2" customWidth="1"/>
    <col min="8" max="16384" width="8.81640625" style="2"/>
  </cols>
  <sheetData>
    <row r="1" spans="1:13" ht="18" x14ac:dyDescent="0.4">
      <c r="A1" s="91" t="s">
        <v>181</v>
      </c>
      <c r="B1" s="92"/>
      <c r="C1" s="92"/>
      <c r="D1" s="1"/>
      <c r="E1" s="1"/>
      <c r="G1" s="1" t="s">
        <v>398</v>
      </c>
      <c r="H1" s="1"/>
      <c r="I1" s="1"/>
      <c r="J1" s="1"/>
      <c r="K1" s="1"/>
      <c r="L1" s="1"/>
      <c r="M1" s="1"/>
    </row>
    <row r="2" spans="1:13" x14ac:dyDescent="0.35">
      <c r="A2" s="23"/>
      <c r="B2" s="9"/>
      <c r="C2" s="10"/>
    </row>
    <row r="3" spans="1:13" x14ac:dyDescent="0.35">
      <c r="A3" s="23"/>
      <c r="B3" s="9"/>
      <c r="C3" s="10"/>
    </row>
    <row r="4" spans="1:13" ht="30" customHeight="1" x14ac:dyDescent="0.35">
      <c r="A4" s="23"/>
      <c r="B4" s="9"/>
      <c r="C4" s="10"/>
    </row>
    <row r="5" spans="1:13" ht="30" customHeight="1" x14ac:dyDescent="0.35">
      <c r="A5" s="67" t="s">
        <v>352</v>
      </c>
      <c r="B5" s="9"/>
      <c r="C5" s="10"/>
    </row>
    <row r="6" spans="1:13" ht="30" customHeight="1" x14ac:dyDescent="0.35">
      <c r="A6" s="68" t="s">
        <v>353</v>
      </c>
      <c r="B6" s="9"/>
      <c r="C6" s="10"/>
    </row>
    <row r="7" spans="1:13" ht="30" customHeight="1" x14ac:dyDescent="0.35">
      <c r="A7" s="69" t="s">
        <v>380</v>
      </c>
      <c r="B7" s="9"/>
      <c r="C7" s="10"/>
    </row>
    <row r="8" spans="1:13" x14ac:dyDescent="0.35">
      <c r="A8" s="70" t="s">
        <v>364</v>
      </c>
      <c r="B8" s="9"/>
      <c r="C8" s="10"/>
    </row>
    <row r="9" spans="1:13" ht="57" customHeight="1" x14ac:dyDescent="0.35">
      <c r="A9" s="89" t="s">
        <v>289</v>
      </c>
      <c r="B9" s="90"/>
      <c r="C9" s="90"/>
    </row>
    <row r="10" spans="1:13" x14ac:dyDescent="0.35">
      <c r="A10" s="70" t="s">
        <v>403</v>
      </c>
      <c r="B10" s="11" t="s">
        <v>0</v>
      </c>
      <c r="C10" s="12" t="s">
        <v>1</v>
      </c>
      <c r="D10" s="57" t="s">
        <v>400</v>
      </c>
      <c r="E10" s="54"/>
      <c r="F10" s="57" t="s">
        <v>401</v>
      </c>
      <c r="G10" s="66" t="s">
        <v>399</v>
      </c>
    </row>
    <row r="11" spans="1:13" s="6" customFormat="1" x14ac:dyDescent="0.35">
      <c r="A11" s="71" t="s">
        <v>345</v>
      </c>
      <c r="B11" s="27"/>
      <c r="C11" s="28"/>
      <c r="F11" s="27"/>
    </row>
    <row r="12" spans="1:13" s="6" customFormat="1" ht="104.5" x14ac:dyDescent="0.35">
      <c r="A12" s="51" t="s">
        <v>402</v>
      </c>
      <c r="B12" s="25" t="s">
        <v>292</v>
      </c>
      <c r="C12" s="26">
        <v>9750</v>
      </c>
      <c r="D12" s="65">
        <v>4.6699999999999998E-2</v>
      </c>
      <c r="E12" s="64">
        <f>+C12-F12</f>
        <v>455.31999999999971</v>
      </c>
      <c r="F12" s="58">
        <f>ROUND(+C12-(C12*D12),2)</f>
        <v>9294.68</v>
      </c>
      <c r="G12" s="6" t="s">
        <v>399</v>
      </c>
    </row>
    <row r="13" spans="1:13" s="6" customFormat="1" x14ac:dyDescent="0.35">
      <c r="A13" s="47"/>
      <c r="B13" s="27"/>
      <c r="C13" s="28"/>
      <c r="F13" s="27"/>
    </row>
    <row r="14" spans="1:13" s="6" customFormat="1" x14ac:dyDescent="0.35">
      <c r="A14" s="29" t="s">
        <v>346</v>
      </c>
      <c r="B14" s="27"/>
      <c r="C14" s="28"/>
      <c r="F14" s="27"/>
    </row>
    <row r="15" spans="1:13" s="6" customFormat="1" x14ac:dyDescent="0.35">
      <c r="A15" s="51" t="s">
        <v>347</v>
      </c>
      <c r="B15" s="25" t="s">
        <v>290</v>
      </c>
      <c r="C15" s="26">
        <v>1795</v>
      </c>
      <c r="D15" s="65">
        <f t="shared" ref="D15:D20" si="0">+$D$12</f>
        <v>4.6699999999999998E-2</v>
      </c>
      <c r="E15" s="64">
        <f t="shared" ref="E15:E20" si="1">+C15-F15</f>
        <v>83.829999999999927</v>
      </c>
      <c r="F15" s="58">
        <f t="shared" ref="F15:F20" si="2">ROUND(+C15-(C15*D15),2)</f>
        <v>1711.17</v>
      </c>
      <c r="G15" s="6" t="s">
        <v>399</v>
      </c>
    </row>
    <row r="16" spans="1:13" s="6" customFormat="1" x14ac:dyDescent="0.35">
      <c r="A16" s="51" t="s">
        <v>348</v>
      </c>
      <c r="B16" s="25" t="s">
        <v>291</v>
      </c>
      <c r="C16" s="26">
        <v>2295</v>
      </c>
      <c r="D16" s="65">
        <f t="shared" si="0"/>
        <v>4.6699999999999998E-2</v>
      </c>
      <c r="E16" s="64">
        <f t="shared" si="1"/>
        <v>107.17999999999984</v>
      </c>
      <c r="F16" s="58">
        <f t="shared" si="2"/>
        <v>2187.8200000000002</v>
      </c>
      <c r="G16" s="6" t="s">
        <v>399</v>
      </c>
    </row>
    <row r="17" spans="1:7" s="6" customFormat="1" x14ac:dyDescent="0.35">
      <c r="A17" s="51" t="s">
        <v>381</v>
      </c>
      <c r="B17" s="50" t="s">
        <v>383</v>
      </c>
      <c r="C17" s="26">
        <v>1900</v>
      </c>
      <c r="D17" s="65">
        <f t="shared" si="0"/>
        <v>4.6699999999999998E-2</v>
      </c>
      <c r="E17" s="64">
        <f t="shared" si="1"/>
        <v>88.730000000000018</v>
      </c>
      <c r="F17" s="58">
        <f t="shared" si="2"/>
        <v>1811.27</v>
      </c>
      <c r="G17" s="6" t="s">
        <v>399</v>
      </c>
    </row>
    <row r="18" spans="1:7" s="6" customFormat="1" x14ac:dyDescent="0.35">
      <c r="A18" s="51" t="s">
        <v>382</v>
      </c>
      <c r="B18" s="50" t="s">
        <v>384</v>
      </c>
      <c r="C18" s="26">
        <v>1500</v>
      </c>
      <c r="D18" s="65">
        <f t="shared" si="0"/>
        <v>4.6699999999999998E-2</v>
      </c>
      <c r="E18" s="64">
        <f t="shared" si="1"/>
        <v>70.049999999999955</v>
      </c>
      <c r="F18" s="58">
        <f t="shared" si="2"/>
        <v>1429.95</v>
      </c>
      <c r="G18" s="6" t="s">
        <v>399</v>
      </c>
    </row>
    <row r="19" spans="1:7" s="6" customFormat="1" x14ac:dyDescent="0.35">
      <c r="A19" s="51" t="s">
        <v>365</v>
      </c>
      <c r="B19" s="50" t="s">
        <v>354</v>
      </c>
      <c r="C19" s="26">
        <v>2000</v>
      </c>
      <c r="D19" s="65">
        <f t="shared" si="0"/>
        <v>4.6699999999999998E-2</v>
      </c>
      <c r="E19" s="64">
        <f t="shared" si="1"/>
        <v>93.400000000000091</v>
      </c>
      <c r="F19" s="58">
        <f t="shared" si="2"/>
        <v>1906.6</v>
      </c>
      <c r="G19" s="6" t="s">
        <v>399</v>
      </c>
    </row>
    <row r="20" spans="1:7" s="6" customFormat="1" x14ac:dyDescent="0.35">
      <c r="A20" s="51" t="s">
        <v>366</v>
      </c>
      <c r="B20" s="50" t="s">
        <v>355</v>
      </c>
      <c r="C20" s="26">
        <v>3000</v>
      </c>
      <c r="D20" s="65">
        <f t="shared" si="0"/>
        <v>4.6699999999999998E-2</v>
      </c>
      <c r="E20" s="64">
        <f t="shared" si="1"/>
        <v>140.09999999999991</v>
      </c>
      <c r="F20" s="58">
        <f t="shared" si="2"/>
        <v>2859.9</v>
      </c>
      <c r="G20" s="6" t="s">
        <v>399</v>
      </c>
    </row>
    <row r="21" spans="1:7" x14ac:dyDescent="0.35">
      <c r="A21" s="23"/>
      <c r="B21" s="11"/>
      <c r="C21" s="12"/>
      <c r="F21" s="9"/>
    </row>
    <row r="22" spans="1:7" x14ac:dyDescent="0.35">
      <c r="A22" s="72" t="s">
        <v>152</v>
      </c>
      <c r="B22" s="13"/>
      <c r="C22" s="14"/>
      <c r="F22" s="9"/>
    </row>
    <row r="23" spans="1:7" s="6" customFormat="1" ht="52.5" x14ac:dyDescent="0.35">
      <c r="A23" s="51" t="s">
        <v>186</v>
      </c>
      <c r="B23" s="50" t="s">
        <v>26</v>
      </c>
      <c r="C23" s="26">
        <v>9550</v>
      </c>
      <c r="D23" s="65">
        <f>+$D$12</f>
        <v>4.6699999999999998E-2</v>
      </c>
      <c r="E23" s="64">
        <f t="shared" ref="E23:E31" si="3">+C23-F23</f>
        <v>445.97999999999956</v>
      </c>
      <c r="F23" s="58">
        <f t="shared" ref="F23:F31" si="4">ROUND(+C23-(C23*D23),2)</f>
        <v>9104.02</v>
      </c>
      <c r="G23" s="6" t="s">
        <v>399</v>
      </c>
    </row>
    <row r="24" spans="1:7" s="6" customFormat="1" x14ac:dyDescent="0.35">
      <c r="A24" s="47"/>
      <c r="B24" s="27"/>
      <c r="C24" s="28"/>
      <c r="D24" s="27"/>
      <c r="E24" s="64">
        <f t="shared" si="3"/>
        <v>0</v>
      </c>
      <c r="F24" s="58">
        <f t="shared" si="4"/>
        <v>0</v>
      </c>
      <c r="G24" s="6" t="s">
        <v>399</v>
      </c>
    </row>
    <row r="25" spans="1:7" s="6" customFormat="1" x14ac:dyDescent="0.35">
      <c r="A25" s="29" t="s">
        <v>183</v>
      </c>
      <c r="B25" s="27"/>
      <c r="C25" s="28"/>
      <c r="D25" s="27"/>
      <c r="E25" s="64">
        <f t="shared" si="3"/>
        <v>0</v>
      </c>
      <c r="F25" s="58">
        <f t="shared" si="4"/>
        <v>0</v>
      </c>
      <c r="G25" s="6" t="s">
        <v>399</v>
      </c>
    </row>
    <row r="26" spans="1:7" s="6" customFormat="1" x14ac:dyDescent="0.35">
      <c r="A26" s="51" t="s">
        <v>27</v>
      </c>
      <c r="B26" s="50" t="s">
        <v>28</v>
      </c>
      <c r="C26" s="26">
        <v>1950</v>
      </c>
      <c r="D26" s="65">
        <f t="shared" ref="D26:D31" si="5">+$D$12</f>
        <v>4.6699999999999998E-2</v>
      </c>
      <c r="E26" s="64">
        <f t="shared" si="3"/>
        <v>91.059999999999945</v>
      </c>
      <c r="F26" s="58">
        <f t="shared" si="4"/>
        <v>1858.94</v>
      </c>
      <c r="G26" s="6" t="s">
        <v>399</v>
      </c>
    </row>
    <row r="27" spans="1:7" s="6" customFormat="1" x14ac:dyDescent="0.35">
      <c r="A27" s="51" t="s">
        <v>29</v>
      </c>
      <c r="B27" s="50" t="s">
        <v>30</v>
      </c>
      <c r="C27" s="26">
        <v>2300</v>
      </c>
      <c r="D27" s="65">
        <f t="shared" si="5"/>
        <v>4.6699999999999998E-2</v>
      </c>
      <c r="E27" s="64">
        <f t="shared" si="3"/>
        <v>107.40999999999985</v>
      </c>
      <c r="F27" s="58">
        <f t="shared" si="4"/>
        <v>2192.59</v>
      </c>
      <c r="G27" s="6" t="s">
        <v>399</v>
      </c>
    </row>
    <row r="28" spans="1:7" s="6" customFormat="1" x14ac:dyDescent="0.35">
      <c r="A28" s="51" t="s">
        <v>3</v>
      </c>
      <c r="B28" s="50" t="s">
        <v>159</v>
      </c>
      <c r="C28" s="26">
        <v>1750</v>
      </c>
      <c r="D28" s="65">
        <f t="shared" si="5"/>
        <v>4.6699999999999998E-2</v>
      </c>
      <c r="E28" s="64">
        <f t="shared" si="3"/>
        <v>81.720000000000027</v>
      </c>
      <c r="F28" s="58">
        <f t="shared" si="4"/>
        <v>1668.28</v>
      </c>
      <c r="G28" s="6" t="s">
        <v>399</v>
      </c>
    </row>
    <row r="29" spans="1:7" s="6" customFormat="1" x14ac:dyDescent="0.35">
      <c r="A29" s="51" t="s">
        <v>4</v>
      </c>
      <c r="B29" s="50" t="s">
        <v>160</v>
      </c>
      <c r="C29" s="26">
        <v>2535</v>
      </c>
      <c r="D29" s="65">
        <f t="shared" si="5"/>
        <v>4.6699999999999998E-2</v>
      </c>
      <c r="E29" s="64">
        <f t="shared" si="3"/>
        <v>118.38000000000011</v>
      </c>
      <c r="F29" s="58">
        <f t="shared" si="4"/>
        <v>2416.62</v>
      </c>
      <c r="G29" s="6" t="s">
        <v>399</v>
      </c>
    </row>
    <row r="30" spans="1:7" s="6" customFormat="1" x14ac:dyDescent="0.35">
      <c r="A30" s="51" t="s">
        <v>5</v>
      </c>
      <c r="B30" s="50" t="s">
        <v>161</v>
      </c>
      <c r="C30" s="26">
        <v>1750</v>
      </c>
      <c r="D30" s="65">
        <f t="shared" si="5"/>
        <v>4.6699999999999998E-2</v>
      </c>
      <c r="E30" s="64">
        <f t="shared" si="3"/>
        <v>81.720000000000027</v>
      </c>
      <c r="F30" s="58">
        <f t="shared" si="4"/>
        <v>1668.28</v>
      </c>
      <c r="G30" s="6" t="s">
        <v>399</v>
      </c>
    </row>
    <row r="31" spans="1:7" s="6" customFormat="1" x14ac:dyDescent="0.35">
      <c r="A31" s="51" t="s">
        <v>6</v>
      </c>
      <c r="B31" s="50" t="s">
        <v>162</v>
      </c>
      <c r="C31" s="26">
        <v>1750</v>
      </c>
      <c r="D31" s="65">
        <f t="shared" si="5"/>
        <v>4.6699999999999998E-2</v>
      </c>
      <c r="E31" s="64">
        <f t="shared" si="3"/>
        <v>81.720000000000027</v>
      </c>
      <c r="F31" s="58">
        <f t="shared" si="4"/>
        <v>1668.28</v>
      </c>
      <c r="G31" s="6" t="s">
        <v>399</v>
      </c>
    </row>
    <row r="32" spans="1:7" x14ac:dyDescent="0.35">
      <c r="A32" s="23"/>
      <c r="B32" s="9"/>
      <c r="C32" s="10"/>
      <c r="D32" s="6"/>
      <c r="E32" s="6"/>
      <c r="F32" s="9"/>
    </row>
    <row r="33" spans="1:7" x14ac:dyDescent="0.35">
      <c r="A33" s="24" t="s">
        <v>184</v>
      </c>
      <c r="B33" s="9"/>
      <c r="C33" s="10"/>
      <c r="D33" s="6"/>
      <c r="E33" s="6"/>
      <c r="F33" s="9"/>
    </row>
    <row r="34" spans="1:7" x14ac:dyDescent="0.35">
      <c r="A34" s="51" t="s">
        <v>7</v>
      </c>
      <c r="B34" s="50" t="s">
        <v>8</v>
      </c>
      <c r="C34" s="26">
        <v>258</v>
      </c>
      <c r="D34" s="65">
        <f t="shared" ref="D34:D39" si="6">+$D$12</f>
        <v>4.6699999999999998E-2</v>
      </c>
      <c r="E34" s="64">
        <f t="shared" ref="E34:E39" si="7">+C34-F34</f>
        <v>12.050000000000011</v>
      </c>
      <c r="F34" s="58">
        <f t="shared" ref="F34:F39" si="8">ROUND(+C34-(C34*D34),2)</f>
        <v>245.95</v>
      </c>
      <c r="G34" s="6" t="s">
        <v>399</v>
      </c>
    </row>
    <row r="35" spans="1:7" x14ac:dyDescent="0.35">
      <c r="A35" s="51" t="s">
        <v>9</v>
      </c>
      <c r="B35" s="50" t="s">
        <v>10</v>
      </c>
      <c r="C35" s="26">
        <v>315</v>
      </c>
      <c r="D35" s="65">
        <f t="shared" si="6"/>
        <v>4.6699999999999998E-2</v>
      </c>
      <c r="E35" s="64">
        <f t="shared" si="7"/>
        <v>14.70999999999998</v>
      </c>
      <c r="F35" s="58">
        <f t="shared" si="8"/>
        <v>300.29000000000002</v>
      </c>
      <c r="G35" s="6" t="s">
        <v>399</v>
      </c>
    </row>
    <row r="36" spans="1:7" x14ac:dyDescent="0.35">
      <c r="A36" s="51" t="s">
        <v>11</v>
      </c>
      <c r="B36" s="50" t="s">
        <v>12</v>
      </c>
      <c r="C36" s="26">
        <v>798</v>
      </c>
      <c r="D36" s="65">
        <f t="shared" si="6"/>
        <v>4.6699999999999998E-2</v>
      </c>
      <c r="E36" s="64">
        <f t="shared" si="7"/>
        <v>37.269999999999982</v>
      </c>
      <c r="F36" s="58">
        <f t="shared" si="8"/>
        <v>760.73</v>
      </c>
      <c r="G36" s="6" t="s">
        <v>399</v>
      </c>
    </row>
    <row r="37" spans="1:7" x14ac:dyDescent="0.35">
      <c r="A37" s="51" t="s">
        <v>13</v>
      </c>
      <c r="B37" s="50" t="s">
        <v>14</v>
      </c>
      <c r="C37" s="26">
        <v>1135</v>
      </c>
      <c r="D37" s="65">
        <f t="shared" si="6"/>
        <v>4.6699999999999998E-2</v>
      </c>
      <c r="E37" s="64">
        <f t="shared" si="7"/>
        <v>53</v>
      </c>
      <c r="F37" s="58">
        <f t="shared" si="8"/>
        <v>1082</v>
      </c>
      <c r="G37" s="6" t="s">
        <v>399</v>
      </c>
    </row>
    <row r="38" spans="1:7" x14ac:dyDescent="0.35">
      <c r="A38" s="51" t="s">
        <v>15</v>
      </c>
      <c r="B38" s="50" t="s">
        <v>16</v>
      </c>
      <c r="C38" s="26">
        <v>1157</v>
      </c>
      <c r="D38" s="65">
        <f t="shared" si="6"/>
        <v>4.6699999999999998E-2</v>
      </c>
      <c r="E38" s="64">
        <f t="shared" si="7"/>
        <v>54.029999999999973</v>
      </c>
      <c r="F38" s="58">
        <f t="shared" si="8"/>
        <v>1102.97</v>
      </c>
      <c r="G38" s="6" t="s">
        <v>399</v>
      </c>
    </row>
    <row r="39" spans="1:7" x14ac:dyDescent="0.35">
      <c r="A39" s="51" t="s">
        <v>17</v>
      </c>
      <c r="B39" s="50" t="s">
        <v>18</v>
      </c>
      <c r="C39" s="26">
        <v>1303</v>
      </c>
      <c r="D39" s="65">
        <f t="shared" si="6"/>
        <v>4.6699999999999998E-2</v>
      </c>
      <c r="E39" s="64">
        <f t="shared" si="7"/>
        <v>60.849999999999909</v>
      </c>
      <c r="F39" s="58">
        <f t="shared" si="8"/>
        <v>1242.1500000000001</v>
      </c>
      <c r="G39" s="6" t="s">
        <v>399</v>
      </c>
    </row>
    <row r="40" spans="1:7" s="6" customFormat="1" x14ac:dyDescent="0.35">
      <c r="A40" s="73" t="s">
        <v>378</v>
      </c>
      <c r="B40" s="45" t="s">
        <v>19</v>
      </c>
      <c r="C40" s="46"/>
      <c r="F40" s="27"/>
    </row>
    <row r="41" spans="1:7" s="6" customFormat="1" x14ac:dyDescent="0.35">
      <c r="A41" s="73" t="s">
        <v>379</v>
      </c>
      <c r="B41" s="45" t="s">
        <v>20</v>
      </c>
      <c r="C41" s="46"/>
      <c r="F41" s="27"/>
    </row>
    <row r="42" spans="1:7" s="6" customFormat="1" x14ac:dyDescent="0.35">
      <c r="A42" s="51" t="s">
        <v>397</v>
      </c>
      <c r="B42" s="50" t="s">
        <v>377</v>
      </c>
      <c r="C42" s="26">
        <v>1500</v>
      </c>
      <c r="D42" s="65">
        <f>+$D$12</f>
        <v>4.6699999999999998E-2</v>
      </c>
      <c r="E42" s="64">
        <f>+C42-F42</f>
        <v>70.049999999999955</v>
      </c>
      <c r="F42" s="58">
        <f>ROUND(+C42-(C42*D42),2)</f>
        <v>1429.95</v>
      </c>
      <c r="G42" s="6" t="s">
        <v>399</v>
      </c>
    </row>
    <row r="43" spans="1:7" s="6" customFormat="1" x14ac:dyDescent="0.35">
      <c r="A43" s="51" t="s">
        <v>375</v>
      </c>
      <c r="B43" s="50" t="s">
        <v>376</v>
      </c>
      <c r="C43" s="26">
        <v>1500</v>
      </c>
      <c r="D43" s="65">
        <f>+$D$12</f>
        <v>4.6699999999999998E-2</v>
      </c>
      <c r="E43" s="64">
        <f>+C43-F43</f>
        <v>70.049999999999955</v>
      </c>
      <c r="F43" s="58">
        <f>ROUND(+C43-(C43*D43),2)</f>
        <v>1429.95</v>
      </c>
      <c r="G43" s="6" t="s">
        <v>399</v>
      </c>
    </row>
    <row r="44" spans="1:7" x14ac:dyDescent="0.35">
      <c r="A44" s="51" t="s">
        <v>21</v>
      </c>
      <c r="B44" s="50" t="s">
        <v>22</v>
      </c>
      <c r="C44" s="26">
        <v>79</v>
      </c>
      <c r="D44" s="65">
        <f>+$D$12</f>
        <v>4.6699999999999998E-2</v>
      </c>
      <c r="E44" s="64">
        <f>+C44-F44</f>
        <v>3.6899999999999977</v>
      </c>
      <c r="F44" s="58">
        <f>ROUND(+C44-(C44*D44),2)</f>
        <v>75.31</v>
      </c>
      <c r="G44" s="6" t="s">
        <v>399</v>
      </c>
    </row>
    <row r="45" spans="1:7" x14ac:dyDescent="0.35">
      <c r="A45" s="51" t="s">
        <v>204</v>
      </c>
      <c r="B45" s="50" t="s">
        <v>23</v>
      </c>
      <c r="C45" s="26">
        <v>124</v>
      </c>
      <c r="D45" s="65">
        <f>+$D$12</f>
        <v>4.6699999999999998E-2</v>
      </c>
      <c r="E45" s="64">
        <f>+C45-F45</f>
        <v>5.7900000000000063</v>
      </c>
      <c r="F45" s="58">
        <f>ROUND(+C45-(C45*D45),2)</f>
        <v>118.21</v>
      </c>
      <c r="G45" s="6" t="s">
        <v>399</v>
      </c>
    </row>
    <row r="46" spans="1:7" x14ac:dyDescent="0.35">
      <c r="A46" s="23"/>
      <c r="B46" s="9"/>
      <c r="C46" s="10"/>
      <c r="F46" s="9"/>
    </row>
    <row r="47" spans="1:7" x14ac:dyDescent="0.35">
      <c r="A47" s="24" t="s">
        <v>166</v>
      </c>
      <c r="B47" s="9"/>
      <c r="C47" s="10"/>
      <c r="F47" s="9"/>
    </row>
    <row r="48" spans="1:7" s="6" customFormat="1" ht="26.5" x14ac:dyDescent="0.35">
      <c r="A48" s="51" t="s">
        <v>344</v>
      </c>
      <c r="B48" s="50" t="s">
        <v>163</v>
      </c>
      <c r="C48" s="26">
        <v>4100</v>
      </c>
      <c r="D48" s="65">
        <f>+$D$12</f>
        <v>4.6699999999999998E-2</v>
      </c>
      <c r="E48" s="64">
        <f>+C48-F48</f>
        <v>191.4699999999998</v>
      </c>
      <c r="F48" s="58">
        <f>ROUND(+C48-(C48*D48),2)</f>
        <v>3908.53</v>
      </c>
      <c r="G48" s="6" t="s">
        <v>399</v>
      </c>
    </row>
    <row r="49" spans="1:7" s="6" customFormat="1" x14ac:dyDescent="0.35">
      <c r="A49" s="51" t="s">
        <v>24</v>
      </c>
      <c r="B49" s="50" t="s">
        <v>25</v>
      </c>
      <c r="C49" s="26">
        <v>1200</v>
      </c>
      <c r="D49" s="65">
        <f>+$D$12</f>
        <v>4.6699999999999998E-2</v>
      </c>
      <c r="E49" s="64">
        <f>+C49-F49</f>
        <v>56.039999999999964</v>
      </c>
      <c r="F49" s="58">
        <f>ROUND(+C49-(C49*D49),2)</f>
        <v>1143.96</v>
      </c>
      <c r="G49" s="6" t="s">
        <v>399</v>
      </c>
    </row>
    <row r="50" spans="1:7" s="6" customFormat="1" x14ac:dyDescent="0.35">
      <c r="A50" s="51" t="s">
        <v>165</v>
      </c>
      <c r="B50" s="50" t="s">
        <v>31</v>
      </c>
      <c r="C50" s="26">
        <v>1780</v>
      </c>
      <c r="D50" s="65">
        <f>+$D$12</f>
        <v>4.6699999999999998E-2</v>
      </c>
      <c r="E50" s="64">
        <f>+C50-F50</f>
        <v>83.130000000000109</v>
      </c>
      <c r="F50" s="58">
        <f>ROUND(+C50-(C50*D50),2)</f>
        <v>1696.87</v>
      </c>
      <c r="G50" s="6" t="s">
        <v>399</v>
      </c>
    </row>
    <row r="51" spans="1:7" s="6" customFormat="1" x14ac:dyDescent="0.35">
      <c r="A51" s="51" t="s">
        <v>167</v>
      </c>
      <c r="B51" s="50" t="s">
        <v>164</v>
      </c>
      <c r="C51" s="26">
        <v>2490</v>
      </c>
      <c r="D51" s="65">
        <f>+$D$12</f>
        <v>4.6699999999999998E-2</v>
      </c>
      <c r="E51" s="64">
        <f>+C51-F51</f>
        <v>116.2800000000002</v>
      </c>
      <c r="F51" s="58">
        <f>ROUND(+C51-(C51*D51),2)</f>
        <v>2373.7199999999998</v>
      </c>
      <c r="G51" s="6" t="s">
        <v>399</v>
      </c>
    </row>
    <row r="52" spans="1:7" x14ac:dyDescent="0.35">
      <c r="A52" s="23"/>
      <c r="B52" s="9"/>
      <c r="C52" s="14"/>
      <c r="F52" s="9"/>
    </row>
    <row r="53" spans="1:7" x14ac:dyDescent="0.35">
      <c r="A53" s="29" t="s">
        <v>32</v>
      </c>
      <c r="B53" s="50" t="s">
        <v>33</v>
      </c>
      <c r="C53" s="26">
        <v>4239</v>
      </c>
      <c r="D53" s="65">
        <f>+$D$12</f>
        <v>4.6699999999999998E-2</v>
      </c>
      <c r="E53" s="64">
        <f>+C53-F53</f>
        <v>197.96000000000004</v>
      </c>
      <c r="F53" s="58">
        <f>ROUND(+C53-(C53*D53),2)</f>
        <v>4041.04</v>
      </c>
      <c r="G53" s="6" t="s">
        <v>399</v>
      </c>
    </row>
    <row r="54" spans="1:7" ht="52.5" x14ac:dyDescent="0.35">
      <c r="A54" s="49" t="s">
        <v>153</v>
      </c>
      <c r="B54" s="17" t="s">
        <v>2</v>
      </c>
      <c r="C54" s="14"/>
      <c r="F54" s="9"/>
    </row>
    <row r="55" spans="1:7" x14ac:dyDescent="0.35">
      <c r="A55" s="49" t="s">
        <v>2</v>
      </c>
      <c r="B55" s="17" t="s">
        <v>2</v>
      </c>
      <c r="C55" s="10"/>
      <c r="F55" s="9"/>
    </row>
    <row r="56" spans="1:7" x14ac:dyDescent="0.35">
      <c r="A56" s="74" t="s">
        <v>225</v>
      </c>
      <c r="B56" s="9"/>
      <c r="C56" s="10"/>
      <c r="F56" s="9"/>
    </row>
    <row r="57" spans="1:7" ht="39.5" x14ac:dyDescent="0.35">
      <c r="A57" s="19" t="s">
        <v>226</v>
      </c>
      <c r="B57" s="9"/>
      <c r="C57" s="10"/>
      <c r="F57" s="9"/>
    </row>
    <row r="58" spans="1:7" x14ac:dyDescent="0.35">
      <c r="A58" s="51" t="s">
        <v>34</v>
      </c>
      <c r="B58" s="50" t="s">
        <v>35</v>
      </c>
      <c r="C58" s="26">
        <v>13760</v>
      </c>
      <c r="D58" s="65">
        <f t="shared" ref="D58:D67" si="9">+$D$12</f>
        <v>4.6699999999999998E-2</v>
      </c>
      <c r="E58" s="64">
        <f t="shared" ref="E58:E67" si="10">+C58-F58</f>
        <v>642.59000000000015</v>
      </c>
      <c r="F58" s="58">
        <f t="shared" ref="F58:F67" si="11">ROUND(+C58-(C58*D58),2)</f>
        <v>13117.41</v>
      </c>
      <c r="G58" s="6" t="s">
        <v>399</v>
      </c>
    </row>
    <row r="59" spans="1:7" x14ac:dyDescent="0.35">
      <c r="A59" s="51" t="s">
        <v>36</v>
      </c>
      <c r="B59" s="50" t="s">
        <v>37</v>
      </c>
      <c r="C59" s="26">
        <v>15190</v>
      </c>
      <c r="D59" s="65">
        <f t="shared" si="9"/>
        <v>4.6699999999999998E-2</v>
      </c>
      <c r="E59" s="64">
        <f t="shared" si="10"/>
        <v>709.3700000000008</v>
      </c>
      <c r="F59" s="58">
        <f t="shared" si="11"/>
        <v>14480.63</v>
      </c>
      <c r="G59" s="6" t="s">
        <v>399</v>
      </c>
    </row>
    <row r="60" spans="1:7" x14ac:dyDescent="0.35">
      <c r="A60" s="51" t="s">
        <v>38</v>
      </c>
      <c r="B60" s="50" t="s">
        <v>39</v>
      </c>
      <c r="C60" s="26">
        <v>16590</v>
      </c>
      <c r="D60" s="65">
        <f t="shared" si="9"/>
        <v>4.6699999999999998E-2</v>
      </c>
      <c r="E60" s="64">
        <f t="shared" si="10"/>
        <v>774.75</v>
      </c>
      <c r="F60" s="58">
        <f t="shared" si="11"/>
        <v>15815.25</v>
      </c>
      <c r="G60" s="6" t="s">
        <v>399</v>
      </c>
    </row>
    <row r="61" spans="1:7" x14ac:dyDescent="0.35">
      <c r="A61" s="51" t="s">
        <v>40</v>
      </c>
      <c r="B61" s="50" t="s">
        <v>41</v>
      </c>
      <c r="C61" s="26">
        <v>18000</v>
      </c>
      <c r="D61" s="65">
        <f t="shared" si="9"/>
        <v>4.6699999999999998E-2</v>
      </c>
      <c r="E61" s="64">
        <f t="shared" si="10"/>
        <v>840.59999999999854</v>
      </c>
      <c r="F61" s="58">
        <f t="shared" si="11"/>
        <v>17159.400000000001</v>
      </c>
      <c r="G61" s="6" t="s">
        <v>399</v>
      </c>
    </row>
    <row r="62" spans="1:7" x14ac:dyDescent="0.35">
      <c r="A62" s="51" t="s">
        <v>42</v>
      </c>
      <c r="B62" s="50" t="s">
        <v>43</v>
      </c>
      <c r="C62" s="26">
        <v>19420</v>
      </c>
      <c r="D62" s="65">
        <f t="shared" si="9"/>
        <v>4.6699999999999998E-2</v>
      </c>
      <c r="E62" s="64">
        <f t="shared" si="10"/>
        <v>906.90999999999985</v>
      </c>
      <c r="F62" s="58">
        <f t="shared" si="11"/>
        <v>18513.09</v>
      </c>
      <c r="G62" s="6" t="s">
        <v>399</v>
      </c>
    </row>
    <row r="63" spans="1:7" x14ac:dyDescent="0.35">
      <c r="A63" s="51" t="s">
        <v>44</v>
      </c>
      <c r="B63" s="50" t="s">
        <v>45</v>
      </c>
      <c r="C63" s="26">
        <v>20830</v>
      </c>
      <c r="D63" s="65">
        <f t="shared" si="9"/>
        <v>4.6699999999999998E-2</v>
      </c>
      <c r="E63" s="64">
        <f t="shared" si="10"/>
        <v>972.7599999999984</v>
      </c>
      <c r="F63" s="58">
        <f t="shared" si="11"/>
        <v>19857.240000000002</v>
      </c>
      <c r="G63" s="6" t="s">
        <v>399</v>
      </c>
    </row>
    <row r="64" spans="1:7" x14ac:dyDescent="0.35">
      <c r="A64" s="51" t="s">
        <v>46</v>
      </c>
      <c r="B64" s="50" t="s">
        <v>47</v>
      </c>
      <c r="C64" s="26">
        <v>22240</v>
      </c>
      <c r="D64" s="65">
        <f t="shared" si="9"/>
        <v>4.6699999999999998E-2</v>
      </c>
      <c r="E64" s="64">
        <f t="shared" si="10"/>
        <v>1038.6100000000006</v>
      </c>
      <c r="F64" s="58">
        <f t="shared" si="11"/>
        <v>21201.39</v>
      </c>
      <c r="G64" s="6" t="s">
        <v>399</v>
      </c>
    </row>
    <row r="65" spans="1:7" x14ac:dyDescent="0.35">
      <c r="A65" s="51" t="s">
        <v>48</v>
      </c>
      <c r="B65" s="50" t="s">
        <v>49</v>
      </c>
      <c r="C65" s="26">
        <v>23650</v>
      </c>
      <c r="D65" s="65">
        <f t="shared" si="9"/>
        <v>4.6699999999999998E-2</v>
      </c>
      <c r="E65" s="64">
        <f t="shared" si="10"/>
        <v>1104.4500000000007</v>
      </c>
      <c r="F65" s="58">
        <f t="shared" si="11"/>
        <v>22545.55</v>
      </c>
      <c r="G65" s="6" t="s">
        <v>399</v>
      </c>
    </row>
    <row r="66" spans="1:7" x14ac:dyDescent="0.35">
      <c r="A66" s="51" t="s">
        <v>50</v>
      </c>
      <c r="B66" s="50" t="s">
        <v>51</v>
      </c>
      <c r="C66" s="26">
        <v>25060</v>
      </c>
      <c r="D66" s="65">
        <f t="shared" si="9"/>
        <v>4.6699999999999998E-2</v>
      </c>
      <c r="E66" s="64">
        <f t="shared" si="10"/>
        <v>1170.2999999999993</v>
      </c>
      <c r="F66" s="58">
        <f t="shared" si="11"/>
        <v>23889.7</v>
      </c>
      <c r="G66" s="6" t="s">
        <v>399</v>
      </c>
    </row>
    <row r="67" spans="1:7" x14ac:dyDescent="0.35">
      <c r="A67" s="51" t="s">
        <v>175</v>
      </c>
      <c r="B67" s="50" t="s">
        <v>52</v>
      </c>
      <c r="C67" s="26">
        <v>1410</v>
      </c>
      <c r="D67" s="65">
        <f t="shared" si="9"/>
        <v>4.6699999999999998E-2</v>
      </c>
      <c r="E67" s="64">
        <f t="shared" si="10"/>
        <v>65.849999999999909</v>
      </c>
      <c r="F67" s="58">
        <f t="shared" si="11"/>
        <v>1344.15</v>
      </c>
      <c r="G67" s="6" t="s">
        <v>399</v>
      </c>
    </row>
    <row r="68" spans="1:7" x14ac:dyDescent="0.35">
      <c r="A68" s="24"/>
      <c r="B68" s="17"/>
      <c r="C68" s="18"/>
      <c r="F68" s="9"/>
    </row>
    <row r="69" spans="1:7" x14ac:dyDescent="0.35">
      <c r="A69" s="74" t="s">
        <v>227</v>
      </c>
      <c r="B69" s="9"/>
      <c r="C69" s="10"/>
      <c r="F69" s="9"/>
    </row>
    <row r="70" spans="1:7" ht="52.5" x14ac:dyDescent="0.35">
      <c r="A70" s="20" t="s">
        <v>228</v>
      </c>
      <c r="B70" s="9"/>
      <c r="C70" s="10"/>
      <c r="F70" s="9"/>
    </row>
    <row r="71" spans="1:7" x14ac:dyDescent="0.35">
      <c r="A71" s="51" t="s">
        <v>53</v>
      </c>
      <c r="B71" s="50" t="s">
        <v>54</v>
      </c>
      <c r="C71" s="26">
        <v>13760</v>
      </c>
      <c r="D71" s="65">
        <f t="shared" ref="D71:D80" si="12">+$D$12</f>
        <v>4.6699999999999998E-2</v>
      </c>
      <c r="E71" s="64">
        <f t="shared" ref="E71:E80" si="13">+C71-F71</f>
        <v>642.59000000000015</v>
      </c>
      <c r="F71" s="58">
        <f t="shared" ref="F71:F80" si="14">ROUND(+C71-(C71*D71),2)</f>
        <v>13117.41</v>
      </c>
      <c r="G71" s="6" t="s">
        <v>399</v>
      </c>
    </row>
    <row r="72" spans="1:7" x14ac:dyDescent="0.35">
      <c r="A72" s="51" t="s">
        <v>36</v>
      </c>
      <c r="B72" s="50" t="s">
        <v>55</v>
      </c>
      <c r="C72" s="26">
        <v>15190</v>
      </c>
      <c r="D72" s="65">
        <f t="shared" si="12"/>
        <v>4.6699999999999998E-2</v>
      </c>
      <c r="E72" s="64">
        <f t="shared" si="13"/>
        <v>709.3700000000008</v>
      </c>
      <c r="F72" s="58">
        <f t="shared" si="14"/>
        <v>14480.63</v>
      </c>
      <c r="G72" s="6" t="s">
        <v>399</v>
      </c>
    </row>
    <row r="73" spans="1:7" x14ac:dyDescent="0.35">
      <c r="A73" s="51" t="s">
        <v>38</v>
      </c>
      <c r="B73" s="50" t="s">
        <v>56</v>
      </c>
      <c r="C73" s="26">
        <v>16590</v>
      </c>
      <c r="D73" s="65">
        <f t="shared" si="12"/>
        <v>4.6699999999999998E-2</v>
      </c>
      <c r="E73" s="64">
        <f t="shared" si="13"/>
        <v>774.75</v>
      </c>
      <c r="F73" s="58">
        <f t="shared" si="14"/>
        <v>15815.25</v>
      </c>
      <c r="G73" s="6" t="s">
        <v>399</v>
      </c>
    </row>
    <row r="74" spans="1:7" x14ac:dyDescent="0.35">
      <c r="A74" s="51" t="s">
        <v>40</v>
      </c>
      <c r="B74" s="50" t="s">
        <v>57</v>
      </c>
      <c r="C74" s="26">
        <v>18000</v>
      </c>
      <c r="D74" s="65">
        <f t="shared" si="12"/>
        <v>4.6699999999999998E-2</v>
      </c>
      <c r="E74" s="64">
        <f t="shared" si="13"/>
        <v>840.59999999999854</v>
      </c>
      <c r="F74" s="58">
        <f t="shared" si="14"/>
        <v>17159.400000000001</v>
      </c>
      <c r="G74" s="6" t="s">
        <v>399</v>
      </c>
    </row>
    <row r="75" spans="1:7" x14ac:dyDescent="0.35">
      <c r="A75" s="51" t="s">
        <v>42</v>
      </c>
      <c r="B75" s="50" t="s">
        <v>58</v>
      </c>
      <c r="C75" s="26">
        <v>19420</v>
      </c>
      <c r="D75" s="65">
        <f t="shared" si="12"/>
        <v>4.6699999999999998E-2</v>
      </c>
      <c r="E75" s="64">
        <f t="shared" si="13"/>
        <v>906.90999999999985</v>
      </c>
      <c r="F75" s="58">
        <f t="shared" si="14"/>
        <v>18513.09</v>
      </c>
      <c r="G75" s="6" t="s">
        <v>399</v>
      </c>
    </row>
    <row r="76" spans="1:7" x14ac:dyDescent="0.35">
      <c r="A76" s="51" t="s">
        <v>44</v>
      </c>
      <c r="B76" s="50" t="s">
        <v>59</v>
      </c>
      <c r="C76" s="26">
        <v>20830</v>
      </c>
      <c r="D76" s="65">
        <f t="shared" si="12"/>
        <v>4.6699999999999998E-2</v>
      </c>
      <c r="E76" s="64">
        <f t="shared" si="13"/>
        <v>972.7599999999984</v>
      </c>
      <c r="F76" s="58">
        <f t="shared" si="14"/>
        <v>19857.240000000002</v>
      </c>
      <c r="G76" s="6" t="s">
        <v>399</v>
      </c>
    </row>
    <row r="77" spans="1:7" x14ac:dyDescent="0.35">
      <c r="A77" s="51" t="s">
        <v>46</v>
      </c>
      <c r="B77" s="50" t="s">
        <v>60</v>
      </c>
      <c r="C77" s="26">
        <v>22240</v>
      </c>
      <c r="D77" s="65">
        <f t="shared" si="12"/>
        <v>4.6699999999999998E-2</v>
      </c>
      <c r="E77" s="64">
        <f t="shared" si="13"/>
        <v>1038.6100000000006</v>
      </c>
      <c r="F77" s="58">
        <f t="shared" si="14"/>
        <v>21201.39</v>
      </c>
      <c r="G77" s="6" t="s">
        <v>399</v>
      </c>
    </row>
    <row r="78" spans="1:7" x14ac:dyDescent="0.35">
      <c r="A78" s="51" t="s">
        <v>48</v>
      </c>
      <c r="B78" s="50" t="s">
        <v>61</v>
      </c>
      <c r="C78" s="26">
        <v>23650</v>
      </c>
      <c r="D78" s="65">
        <f t="shared" si="12"/>
        <v>4.6699999999999998E-2</v>
      </c>
      <c r="E78" s="64">
        <f t="shared" si="13"/>
        <v>1104.4500000000007</v>
      </c>
      <c r="F78" s="58">
        <f t="shared" si="14"/>
        <v>22545.55</v>
      </c>
      <c r="G78" s="6" t="s">
        <v>399</v>
      </c>
    </row>
    <row r="79" spans="1:7" x14ac:dyDescent="0.35">
      <c r="A79" s="51" t="s">
        <v>50</v>
      </c>
      <c r="B79" s="50" t="s">
        <v>62</v>
      </c>
      <c r="C79" s="26">
        <v>25060</v>
      </c>
      <c r="D79" s="65">
        <f t="shared" si="12"/>
        <v>4.6699999999999998E-2</v>
      </c>
      <c r="E79" s="64">
        <f t="shared" si="13"/>
        <v>1170.2999999999993</v>
      </c>
      <c r="F79" s="58">
        <f t="shared" si="14"/>
        <v>23889.7</v>
      </c>
      <c r="G79" s="6" t="s">
        <v>399</v>
      </c>
    </row>
    <row r="80" spans="1:7" x14ac:dyDescent="0.35">
      <c r="A80" s="51" t="s">
        <v>176</v>
      </c>
      <c r="B80" s="50" t="s">
        <v>52</v>
      </c>
      <c r="C80" s="26">
        <v>1410</v>
      </c>
      <c r="D80" s="65">
        <f t="shared" si="12"/>
        <v>4.6699999999999998E-2</v>
      </c>
      <c r="E80" s="64">
        <f t="shared" si="13"/>
        <v>65.849999999999909</v>
      </c>
      <c r="F80" s="58">
        <f t="shared" si="14"/>
        <v>1344.15</v>
      </c>
      <c r="G80" s="6" t="s">
        <v>399</v>
      </c>
    </row>
    <row r="81" spans="1:7" x14ac:dyDescent="0.35">
      <c r="A81" s="24"/>
      <c r="B81" s="17"/>
      <c r="C81" s="16"/>
      <c r="F81" s="9"/>
    </row>
    <row r="82" spans="1:7" x14ac:dyDescent="0.35">
      <c r="A82" s="72" t="s">
        <v>63</v>
      </c>
      <c r="B82" s="9"/>
      <c r="C82" s="10"/>
      <c r="F82" s="9"/>
    </row>
    <row r="83" spans="1:7" ht="45.75" customHeight="1" x14ac:dyDescent="0.35">
      <c r="A83" s="21" t="s">
        <v>229</v>
      </c>
      <c r="B83" s="9"/>
      <c r="C83" s="10"/>
      <c r="F83" s="9"/>
    </row>
    <row r="84" spans="1:7" x14ac:dyDescent="0.35">
      <c r="A84" s="29" t="s">
        <v>64</v>
      </c>
      <c r="B84" s="50" t="s">
        <v>65</v>
      </c>
      <c r="C84" s="26">
        <v>5280</v>
      </c>
      <c r="D84" s="65">
        <f>+$D$12</f>
        <v>4.6699999999999998E-2</v>
      </c>
      <c r="E84" s="64">
        <f>+C84-F84</f>
        <v>246.57999999999993</v>
      </c>
      <c r="F84" s="58">
        <f>ROUND(+C84-(C84*D84),2)</f>
        <v>5033.42</v>
      </c>
      <c r="G84" s="6" t="s">
        <v>399</v>
      </c>
    </row>
    <row r="85" spans="1:7" x14ac:dyDescent="0.35">
      <c r="A85" s="22" t="s">
        <v>154</v>
      </c>
      <c r="B85" s="9"/>
      <c r="C85" s="10"/>
      <c r="F85" s="9"/>
    </row>
    <row r="86" spans="1:7" x14ac:dyDescent="0.35">
      <c r="A86" s="23"/>
      <c r="B86" s="9"/>
      <c r="C86" s="10"/>
      <c r="F86" s="9"/>
    </row>
    <row r="87" spans="1:7" x14ac:dyDescent="0.35">
      <c r="A87" s="29" t="s">
        <v>66</v>
      </c>
      <c r="B87" s="50" t="s">
        <v>67</v>
      </c>
      <c r="C87" s="26">
        <v>12700</v>
      </c>
      <c r="D87" s="65">
        <f>+$D$12</f>
        <v>4.6699999999999998E-2</v>
      </c>
      <c r="E87" s="64">
        <f>+C87-F87</f>
        <v>593.09000000000015</v>
      </c>
      <c r="F87" s="58">
        <f>ROUND(+C87-(C87*D87),2)</f>
        <v>12106.91</v>
      </c>
      <c r="G87" s="2" t="s">
        <v>399</v>
      </c>
    </row>
    <row r="88" spans="1:7" ht="39.5" x14ac:dyDescent="0.35">
      <c r="A88" s="49" t="s">
        <v>299</v>
      </c>
      <c r="B88" s="17" t="s">
        <v>2</v>
      </c>
      <c r="C88" s="10"/>
      <c r="F88" s="9"/>
    </row>
    <row r="89" spans="1:7" x14ac:dyDescent="0.35">
      <c r="A89" s="49" t="s">
        <v>2</v>
      </c>
      <c r="B89" s="9"/>
      <c r="C89" s="10"/>
      <c r="F89" s="9"/>
    </row>
    <row r="90" spans="1:7" x14ac:dyDescent="0.35">
      <c r="A90" s="24" t="s">
        <v>155</v>
      </c>
      <c r="B90" s="9"/>
      <c r="C90" s="10"/>
      <c r="F90" s="9"/>
    </row>
    <row r="91" spans="1:7" s="6" customFormat="1" x14ac:dyDescent="0.35">
      <c r="A91" s="51" t="s">
        <v>3</v>
      </c>
      <c r="B91" s="50" t="s">
        <v>159</v>
      </c>
      <c r="C91" s="26">
        <v>1750</v>
      </c>
      <c r="D91" s="65">
        <f>+$D$12</f>
        <v>4.6699999999999998E-2</v>
      </c>
      <c r="E91" s="64">
        <f>+C91-F91</f>
        <v>81.720000000000027</v>
      </c>
      <c r="F91" s="58">
        <f>ROUND(+C91-(C91*D91),2)</f>
        <v>1668.28</v>
      </c>
      <c r="G91" s="2" t="s">
        <v>399</v>
      </c>
    </row>
    <row r="92" spans="1:7" s="6" customFormat="1" x14ac:dyDescent="0.35">
      <c r="A92" s="51" t="s">
        <v>68</v>
      </c>
      <c r="B92" s="50" t="s">
        <v>161</v>
      </c>
      <c r="C92" s="26">
        <v>1750</v>
      </c>
      <c r="D92" s="65">
        <f>+$D$12</f>
        <v>4.6699999999999998E-2</v>
      </c>
      <c r="E92" s="64">
        <f>+C92-F92</f>
        <v>81.720000000000027</v>
      </c>
      <c r="F92" s="58">
        <f>ROUND(+C92-(C92*D92),2)</f>
        <v>1668.28</v>
      </c>
      <c r="G92" s="2" t="s">
        <v>399</v>
      </c>
    </row>
    <row r="93" spans="1:7" s="6" customFormat="1" x14ac:dyDescent="0.35">
      <c r="A93" s="51" t="s">
        <v>69</v>
      </c>
      <c r="B93" s="50" t="s">
        <v>162</v>
      </c>
      <c r="C93" s="26">
        <v>1750</v>
      </c>
      <c r="D93" s="65">
        <f>+$D$12</f>
        <v>4.6699999999999998E-2</v>
      </c>
      <c r="E93" s="64">
        <f>+C93-F93</f>
        <v>81.720000000000027</v>
      </c>
      <c r="F93" s="58">
        <f>ROUND(+C93-(C93*D93),2)</f>
        <v>1668.28</v>
      </c>
      <c r="G93" s="2" t="s">
        <v>399</v>
      </c>
    </row>
    <row r="94" spans="1:7" s="6" customFormat="1" x14ac:dyDescent="0.35">
      <c r="A94" s="51" t="s">
        <v>27</v>
      </c>
      <c r="B94" s="50" t="s">
        <v>28</v>
      </c>
      <c r="C94" s="26">
        <v>1950</v>
      </c>
      <c r="D94" s="65">
        <f>+$D$12</f>
        <v>4.6699999999999998E-2</v>
      </c>
      <c r="E94" s="64">
        <f>+C94-F94</f>
        <v>91.059999999999945</v>
      </c>
      <c r="F94" s="58">
        <f>ROUND(+C94-(C94*D94),2)</f>
        <v>1858.94</v>
      </c>
      <c r="G94" s="2" t="s">
        <v>399</v>
      </c>
    </row>
    <row r="95" spans="1:7" s="6" customFormat="1" x14ac:dyDescent="0.35">
      <c r="A95" s="51" t="s">
        <v>29</v>
      </c>
      <c r="B95" s="50" t="s">
        <v>30</v>
      </c>
      <c r="C95" s="26">
        <v>2300</v>
      </c>
      <c r="D95" s="65">
        <f>+$D$12</f>
        <v>4.6699999999999998E-2</v>
      </c>
      <c r="E95" s="64">
        <f>+C95-F95</f>
        <v>107.40999999999985</v>
      </c>
      <c r="F95" s="58">
        <f>ROUND(+C95-(C95*D95),2)</f>
        <v>2192.59</v>
      </c>
      <c r="G95" s="2" t="s">
        <v>399</v>
      </c>
    </row>
    <row r="96" spans="1:7" x14ac:dyDescent="0.35">
      <c r="A96" s="23"/>
      <c r="B96" s="9"/>
      <c r="C96" s="10"/>
      <c r="F96" s="9"/>
    </row>
    <row r="97" spans="1:7" x14ac:dyDescent="0.35">
      <c r="A97" s="24" t="s">
        <v>86</v>
      </c>
      <c r="B97" s="9"/>
      <c r="C97" s="10"/>
      <c r="F97" s="9"/>
    </row>
    <row r="98" spans="1:7" s="6" customFormat="1" x14ac:dyDescent="0.35">
      <c r="A98" s="51" t="s">
        <v>156</v>
      </c>
      <c r="B98" s="50" t="s">
        <v>185</v>
      </c>
      <c r="C98" s="26">
        <v>2430</v>
      </c>
      <c r="D98" s="65">
        <f>+$D$12</f>
        <v>4.6699999999999998E-2</v>
      </c>
      <c r="E98" s="64">
        <f>+C98-F98</f>
        <v>113.48000000000002</v>
      </c>
      <c r="F98" s="58">
        <f>ROUND(+C98-(C98*D98),2)</f>
        <v>2316.52</v>
      </c>
      <c r="G98" s="2" t="s">
        <v>399</v>
      </c>
    </row>
    <row r="99" spans="1:7" s="6" customFormat="1" x14ac:dyDescent="0.35">
      <c r="A99" s="51" t="s">
        <v>165</v>
      </c>
      <c r="B99" s="50" t="s">
        <v>31</v>
      </c>
      <c r="C99" s="26">
        <v>1780</v>
      </c>
      <c r="D99" s="65">
        <f>+$D$12</f>
        <v>4.6699999999999998E-2</v>
      </c>
      <c r="E99" s="64">
        <f>+C99-F99</f>
        <v>83.130000000000109</v>
      </c>
      <c r="F99" s="58">
        <f>ROUND(+C99-(C99*D99),2)</f>
        <v>1696.87</v>
      </c>
      <c r="G99" s="2" t="s">
        <v>399</v>
      </c>
    </row>
    <row r="100" spans="1:7" x14ac:dyDescent="0.35">
      <c r="A100" s="51" t="s">
        <v>157</v>
      </c>
      <c r="B100" s="50" t="s">
        <v>87</v>
      </c>
      <c r="C100" s="26">
        <v>360</v>
      </c>
      <c r="D100" s="65">
        <f>+$D$12</f>
        <v>4.6699999999999998E-2</v>
      </c>
      <c r="E100" s="64">
        <f>+C100-F100</f>
        <v>16.810000000000002</v>
      </c>
      <c r="F100" s="58">
        <f>ROUND(+C100-(C100*D100),2)</f>
        <v>343.19</v>
      </c>
      <c r="G100" s="2" t="s">
        <v>399</v>
      </c>
    </row>
    <row r="101" spans="1:7" x14ac:dyDescent="0.35">
      <c r="A101" s="23"/>
      <c r="B101" s="9"/>
      <c r="C101" s="10"/>
      <c r="F101" s="9"/>
    </row>
    <row r="102" spans="1:7" x14ac:dyDescent="0.35">
      <c r="A102" s="24" t="s">
        <v>70</v>
      </c>
      <c r="B102" s="9"/>
      <c r="C102" s="10"/>
      <c r="F102" s="9"/>
    </row>
    <row r="103" spans="1:7" x14ac:dyDescent="0.35">
      <c r="A103" s="51" t="s">
        <v>71</v>
      </c>
      <c r="B103" s="50" t="s">
        <v>72</v>
      </c>
      <c r="C103" s="26">
        <v>1191</v>
      </c>
      <c r="D103" s="65">
        <f>+$D$12</f>
        <v>4.6699999999999998E-2</v>
      </c>
      <c r="E103" s="64">
        <f>+C103-F103</f>
        <v>55.619999999999891</v>
      </c>
      <c r="F103" s="58">
        <f>ROUND(+C103-(C103*D103),2)</f>
        <v>1135.3800000000001</v>
      </c>
      <c r="G103" s="2" t="s">
        <v>399</v>
      </c>
    </row>
    <row r="104" spans="1:7" ht="26.5" x14ac:dyDescent="0.35">
      <c r="A104" s="52" t="s">
        <v>73</v>
      </c>
      <c r="B104" s="9"/>
      <c r="C104" s="10"/>
      <c r="F104" s="9"/>
    </row>
    <row r="105" spans="1:7" x14ac:dyDescent="0.35">
      <c r="A105" s="51" t="s">
        <v>74</v>
      </c>
      <c r="B105" s="50" t="s">
        <v>75</v>
      </c>
      <c r="C105" s="26">
        <v>100</v>
      </c>
      <c r="D105" s="65">
        <f>+$D$12</f>
        <v>4.6699999999999998E-2</v>
      </c>
      <c r="E105" s="64">
        <f t="shared" ref="E105:E113" si="15">+C105-F105</f>
        <v>4.6700000000000017</v>
      </c>
      <c r="F105" s="58">
        <f t="shared" ref="F105:F113" si="16">ROUND(+C105-(C105*D105),2)</f>
        <v>95.33</v>
      </c>
      <c r="G105" s="2" t="s">
        <v>399</v>
      </c>
    </row>
    <row r="106" spans="1:7" x14ac:dyDescent="0.35">
      <c r="A106" s="51" t="s">
        <v>76</v>
      </c>
      <c r="B106" s="50" t="s">
        <v>77</v>
      </c>
      <c r="C106" s="26">
        <v>258</v>
      </c>
      <c r="D106" s="65">
        <f t="shared" ref="D106:D113" si="17">+$D$12</f>
        <v>4.6699999999999998E-2</v>
      </c>
      <c r="E106" s="64">
        <f t="shared" si="15"/>
        <v>12.050000000000011</v>
      </c>
      <c r="F106" s="58">
        <f t="shared" si="16"/>
        <v>245.95</v>
      </c>
      <c r="G106" s="2" t="s">
        <v>399</v>
      </c>
    </row>
    <row r="107" spans="1:7" x14ac:dyDescent="0.35">
      <c r="A107" s="51" t="s">
        <v>78</v>
      </c>
      <c r="B107" s="50" t="s">
        <v>79</v>
      </c>
      <c r="C107" s="26">
        <v>798</v>
      </c>
      <c r="D107" s="65">
        <f t="shared" si="17"/>
        <v>4.6699999999999998E-2</v>
      </c>
      <c r="E107" s="64">
        <f t="shared" si="15"/>
        <v>37.269999999999982</v>
      </c>
      <c r="F107" s="58">
        <f t="shared" si="16"/>
        <v>760.73</v>
      </c>
      <c r="G107" s="2" t="s">
        <v>399</v>
      </c>
    </row>
    <row r="108" spans="1:7" x14ac:dyDescent="0.35">
      <c r="A108" s="51" t="s">
        <v>80</v>
      </c>
      <c r="B108" s="50" t="s">
        <v>81</v>
      </c>
      <c r="C108" s="26">
        <v>1135</v>
      </c>
      <c r="D108" s="65">
        <f t="shared" si="17"/>
        <v>4.6699999999999998E-2</v>
      </c>
      <c r="E108" s="64">
        <f t="shared" si="15"/>
        <v>53</v>
      </c>
      <c r="F108" s="58">
        <f t="shared" si="16"/>
        <v>1082</v>
      </c>
      <c r="G108" s="2" t="s">
        <v>399</v>
      </c>
    </row>
    <row r="109" spans="1:7" x14ac:dyDescent="0.35">
      <c r="A109" s="51" t="s">
        <v>15</v>
      </c>
      <c r="B109" s="50" t="s">
        <v>82</v>
      </c>
      <c r="C109" s="26">
        <v>1157</v>
      </c>
      <c r="D109" s="65">
        <f t="shared" si="17"/>
        <v>4.6699999999999998E-2</v>
      </c>
      <c r="E109" s="64">
        <f t="shared" si="15"/>
        <v>54.029999999999973</v>
      </c>
      <c r="F109" s="58">
        <f t="shared" si="16"/>
        <v>1102.97</v>
      </c>
      <c r="G109" s="2" t="s">
        <v>399</v>
      </c>
    </row>
    <row r="110" spans="1:7" x14ac:dyDescent="0.35">
      <c r="A110" s="51" t="s">
        <v>17</v>
      </c>
      <c r="B110" s="50" t="s">
        <v>83</v>
      </c>
      <c r="C110" s="26">
        <v>1303</v>
      </c>
      <c r="D110" s="65">
        <f t="shared" si="17"/>
        <v>4.6699999999999998E-2</v>
      </c>
      <c r="E110" s="64">
        <f t="shared" si="15"/>
        <v>60.849999999999909</v>
      </c>
      <c r="F110" s="58">
        <f t="shared" si="16"/>
        <v>1242.1500000000001</v>
      </c>
      <c r="G110" s="2" t="s">
        <v>399</v>
      </c>
    </row>
    <row r="111" spans="1:7" x14ac:dyDescent="0.35">
      <c r="A111" s="51" t="s">
        <v>84</v>
      </c>
      <c r="B111" s="50" t="s">
        <v>85</v>
      </c>
      <c r="C111" s="26">
        <v>281</v>
      </c>
      <c r="D111" s="65">
        <f t="shared" si="17"/>
        <v>4.6699999999999998E-2</v>
      </c>
      <c r="E111" s="64">
        <f t="shared" si="15"/>
        <v>13.120000000000005</v>
      </c>
      <c r="F111" s="58">
        <f t="shared" si="16"/>
        <v>267.88</v>
      </c>
      <c r="G111" s="2" t="s">
        <v>399</v>
      </c>
    </row>
    <row r="112" spans="1:7" x14ac:dyDescent="0.35">
      <c r="A112" s="51" t="s">
        <v>21</v>
      </c>
      <c r="B112" s="50" t="s">
        <v>22</v>
      </c>
      <c r="C112" s="26">
        <v>79</v>
      </c>
      <c r="D112" s="65">
        <f t="shared" si="17"/>
        <v>4.6699999999999998E-2</v>
      </c>
      <c r="E112" s="64">
        <f t="shared" si="15"/>
        <v>3.6899999999999977</v>
      </c>
      <c r="F112" s="58">
        <f t="shared" si="16"/>
        <v>75.31</v>
      </c>
      <c r="G112" s="2" t="s">
        <v>399</v>
      </c>
    </row>
    <row r="113" spans="1:11" x14ac:dyDescent="0.35">
      <c r="A113" s="51" t="s">
        <v>182</v>
      </c>
      <c r="B113" s="50" t="s">
        <v>23</v>
      </c>
      <c r="C113" s="26">
        <v>124</v>
      </c>
      <c r="D113" s="65">
        <f t="shared" si="17"/>
        <v>4.6699999999999998E-2</v>
      </c>
      <c r="E113" s="64">
        <f t="shared" si="15"/>
        <v>5.7900000000000063</v>
      </c>
      <c r="F113" s="58">
        <f t="shared" si="16"/>
        <v>118.21</v>
      </c>
      <c r="G113" s="2" t="s">
        <v>399</v>
      </c>
    </row>
    <row r="114" spans="1:11" x14ac:dyDescent="0.35">
      <c r="A114" s="23"/>
      <c r="B114" s="9"/>
      <c r="C114" s="10"/>
      <c r="F114" s="9"/>
    </row>
    <row r="115" spans="1:11" x14ac:dyDescent="0.35">
      <c r="A115" s="29" t="s">
        <v>88</v>
      </c>
      <c r="B115" s="50" t="s">
        <v>89</v>
      </c>
      <c r="C115" s="26">
        <v>3160</v>
      </c>
      <c r="D115" s="65">
        <f>+$D$12</f>
        <v>4.6699999999999998E-2</v>
      </c>
      <c r="E115" s="64">
        <f>+C115-F115</f>
        <v>147.57000000000016</v>
      </c>
      <c r="F115" s="58">
        <f>ROUND(+C115-(C115*D115),2)</f>
        <v>3012.43</v>
      </c>
      <c r="G115" s="2" t="s">
        <v>399</v>
      </c>
    </row>
    <row r="116" spans="1:11" ht="52.5" x14ac:dyDescent="0.35">
      <c r="A116" s="22" t="s">
        <v>158</v>
      </c>
      <c r="B116" s="9"/>
      <c r="C116" s="10"/>
      <c r="F116" s="9"/>
    </row>
    <row r="117" spans="1:11" x14ac:dyDescent="0.35">
      <c r="A117" s="23"/>
      <c r="B117" s="9"/>
      <c r="C117" s="10"/>
      <c r="F117" s="9"/>
    </row>
    <row r="118" spans="1:11" x14ac:dyDescent="0.35">
      <c r="A118" s="72" t="s">
        <v>230</v>
      </c>
      <c r="B118" s="9"/>
      <c r="C118" s="10"/>
      <c r="F118" s="9"/>
    </row>
    <row r="119" spans="1:11" ht="52.5" x14ac:dyDescent="0.35">
      <c r="A119" s="21" t="s">
        <v>231</v>
      </c>
      <c r="B119" s="9"/>
      <c r="C119" s="10"/>
      <c r="F119" s="9"/>
    </row>
    <row r="120" spans="1:11" x14ac:dyDescent="0.35">
      <c r="A120" s="24" t="s">
        <v>90</v>
      </c>
      <c r="B120" s="9"/>
      <c r="C120" s="10"/>
      <c r="F120" s="9"/>
    </row>
    <row r="121" spans="1:11" x14ac:dyDescent="0.35">
      <c r="A121" s="51" t="s">
        <v>207</v>
      </c>
      <c r="B121" s="50" t="s">
        <v>91</v>
      </c>
      <c r="C121" s="26">
        <v>5067</v>
      </c>
      <c r="D121" s="65">
        <f>+$D$12</f>
        <v>4.6699999999999998E-2</v>
      </c>
      <c r="E121" s="64">
        <f>+C121-F121</f>
        <v>236.63000000000011</v>
      </c>
      <c r="F121" s="58">
        <f>ROUND(+C121-(C121*D121),2)</f>
        <v>4830.37</v>
      </c>
      <c r="G121" s="2" t="s">
        <v>399</v>
      </c>
      <c r="I121" s="5"/>
      <c r="K121" s="5"/>
    </row>
    <row r="122" spans="1:11" x14ac:dyDescent="0.35">
      <c r="A122" s="51" t="s">
        <v>208</v>
      </c>
      <c r="B122" s="50" t="s">
        <v>92</v>
      </c>
      <c r="C122" s="26">
        <v>629</v>
      </c>
      <c r="D122" s="65">
        <f>+$D$12</f>
        <v>4.6699999999999998E-2</v>
      </c>
      <c r="E122" s="64">
        <f>+C122-F122</f>
        <v>29.370000000000005</v>
      </c>
      <c r="F122" s="58">
        <f>ROUND(+C122-(C122*D122),2)</f>
        <v>599.63</v>
      </c>
      <c r="G122" s="2" t="s">
        <v>399</v>
      </c>
    </row>
    <row r="123" spans="1:11" x14ac:dyDescent="0.35">
      <c r="A123" s="23"/>
      <c r="B123" s="9"/>
      <c r="C123" s="10"/>
      <c r="F123" s="9"/>
    </row>
    <row r="124" spans="1:11" s="6" customFormat="1" x14ac:dyDescent="0.35">
      <c r="A124" s="29" t="s">
        <v>93</v>
      </c>
      <c r="B124" s="50" t="s">
        <v>94</v>
      </c>
      <c r="C124" s="26">
        <v>6699</v>
      </c>
      <c r="D124" s="65">
        <f>+$D$12</f>
        <v>4.6699999999999998E-2</v>
      </c>
      <c r="E124" s="64">
        <f>+C124-F124</f>
        <v>312.84000000000015</v>
      </c>
      <c r="F124" s="58">
        <f>ROUND(+C124-(C124*D124),2)</f>
        <v>6386.16</v>
      </c>
      <c r="G124" s="2" t="s">
        <v>399</v>
      </c>
    </row>
    <row r="125" spans="1:11" ht="39.5" x14ac:dyDescent="0.35">
      <c r="A125" s="49" t="s">
        <v>209</v>
      </c>
      <c r="B125" s="17" t="s">
        <v>2</v>
      </c>
      <c r="C125" s="10"/>
      <c r="F125" s="9"/>
    </row>
    <row r="126" spans="1:11" x14ac:dyDescent="0.35">
      <c r="A126" s="49" t="s">
        <v>2</v>
      </c>
      <c r="B126" s="17" t="s">
        <v>2</v>
      </c>
      <c r="C126" s="10"/>
      <c r="F126" s="9"/>
    </row>
    <row r="127" spans="1:11" x14ac:dyDescent="0.35">
      <c r="A127" s="24" t="s">
        <v>95</v>
      </c>
      <c r="B127" s="9"/>
      <c r="C127" s="10"/>
      <c r="F127" s="9"/>
    </row>
    <row r="128" spans="1:11" x14ac:dyDescent="0.35">
      <c r="A128" s="51" t="s">
        <v>205</v>
      </c>
      <c r="B128" s="50" t="s">
        <v>96</v>
      </c>
      <c r="C128" s="26">
        <v>1146</v>
      </c>
      <c r="D128" s="65">
        <f>+$D$12</f>
        <v>4.6699999999999998E-2</v>
      </c>
      <c r="E128" s="64">
        <f>+C128-F128</f>
        <v>53.519999999999982</v>
      </c>
      <c r="F128" s="58">
        <f>ROUND(+C128-(C128*D128),2)</f>
        <v>1092.48</v>
      </c>
      <c r="G128" s="2" t="s">
        <v>399</v>
      </c>
    </row>
    <row r="129" spans="1:7" x14ac:dyDescent="0.35">
      <c r="A129" s="51" t="s">
        <v>206</v>
      </c>
      <c r="B129" s="50" t="s">
        <v>97</v>
      </c>
      <c r="C129" s="26">
        <v>56</v>
      </c>
      <c r="D129" s="65">
        <f>+$D$12</f>
        <v>4.6699999999999998E-2</v>
      </c>
      <c r="E129" s="64">
        <f>+C129-F129</f>
        <v>2.6199999999999974</v>
      </c>
      <c r="F129" s="58">
        <f>ROUND(+C129-(C129*D129),2)</f>
        <v>53.38</v>
      </c>
      <c r="G129" s="2" t="s">
        <v>399</v>
      </c>
    </row>
    <row r="130" spans="1:7" x14ac:dyDescent="0.35">
      <c r="A130" s="51" t="s">
        <v>182</v>
      </c>
      <c r="B130" s="50" t="s">
        <v>23</v>
      </c>
      <c r="C130" s="26">
        <v>124</v>
      </c>
      <c r="D130" s="65">
        <f>+$D$12</f>
        <v>4.6699999999999998E-2</v>
      </c>
      <c r="E130" s="64">
        <f>+C130-F130</f>
        <v>5.7900000000000063</v>
      </c>
      <c r="F130" s="58">
        <f>ROUND(+C130-(C130*D130),2)</f>
        <v>118.21</v>
      </c>
      <c r="G130" s="2" t="s">
        <v>399</v>
      </c>
    </row>
    <row r="131" spans="1:7" x14ac:dyDescent="0.35">
      <c r="A131" s="23"/>
      <c r="B131" s="9"/>
      <c r="C131" s="10"/>
      <c r="F131" s="9"/>
    </row>
    <row r="132" spans="1:7" s="6" customFormat="1" x14ac:dyDescent="0.35">
      <c r="A132" s="71" t="s">
        <v>293</v>
      </c>
      <c r="B132" s="27"/>
      <c r="C132" s="28"/>
      <c r="F132" s="27"/>
    </row>
    <row r="133" spans="1:7" s="6" customFormat="1" x14ac:dyDescent="0.35">
      <c r="A133" s="29" t="s">
        <v>294</v>
      </c>
      <c r="B133" s="50" t="s">
        <v>296</v>
      </c>
      <c r="C133" s="26">
        <v>1095</v>
      </c>
      <c r="D133" s="65">
        <f>+$D$12</f>
        <v>4.6699999999999998E-2</v>
      </c>
      <c r="E133" s="64">
        <f>+C133-F133</f>
        <v>51.1400000000001</v>
      </c>
      <c r="F133" s="58">
        <f>ROUND(+C133-(C133*D133),2)</f>
        <v>1043.8599999999999</v>
      </c>
      <c r="G133" s="2" t="s">
        <v>399</v>
      </c>
    </row>
    <row r="134" spans="1:7" s="6" customFormat="1" x14ac:dyDescent="0.35">
      <c r="A134" s="42" t="s">
        <v>349</v>
      </c>
      <c r="B134" s="27"/>
      <c r="C134" s="28"/>
      <c r="D134" s="55"/>
      <c r="E134" s="55"/>
      <c r="F134" s="58"/>
    </row>
    <row r="135" spans="1:7" s="6" customFormat="1" x14ac:dyDescent="0.35">
      <c r="A135" s="29" t="s">
        <v>350</v>
      </c>
      <c r="B135" s="50" t="s">
        <v>296</v>
      </c>
      <c r="C135" s="26">
        <v>1050</v>
      </c>
      <c r="D135" s="65">
        <f t="shared" ref="D135:D146" si="18">+$D$12</f>
        <v>4.6699999999999998E-2</v>
      </c>
      <c r="E135" s="64">
        <f>+C135-F135</f>
        <v>49.029999999999973</v>
      </c>
      <c r="F135" s="58">
        <f>ROUND(+C135-(C135*D135),2)</f>
        <v>1000.97</v>
      </c>
      <c r="G135" s="2" t="s">
        <v>399</v>
      </c>
    </row>
    <row r="136" spans="1:7" s="40" customFormat="1" x14ac:dyDescent="0.35">
      <c r="A136" s="75" t="s">
        <v>295</v>
      </c>
      <c r="B136" s="43" t="s">
        <v>300</v>
      </c>
      <c r="C136" s="44">
        <v>1600</v>
      </c>
      <c r="D136" s="65">
        <f t="shared" si="18"/>
        <v>4.6699999999999998E-2</v>
      </c>
      <c r="E136" s="64">
        <f>+C136-F136</f>
        <v>74.720000000000027</v>
      </c>
      <c r="F136" s="58">
        <f>ROUND(+C136-(C136*D136),2)</f>
        <v>1525.28</v>
      </c>
      <c r="G136" s="2" t="s">
        <v>399</v>
      </c>
    </row>
    <row r="137" spans="1:7" s="40" customFormat="1" x14ac:dyDescent="0.35">
      <c r="A137" s="75" t="s">
        <v>301</v>
      </c>
      <c r="B137" s="43" t="s">
        <v>302</v>
      </c>
      <c r="C137" s="44">
        <v>525</v>
      </c>
      <c r="D137" s="65">
        <f t="shared" si="18"/>
        <v>4.6699999999999998E-2</v>
      </c>
      <c r="E137" s="64">
        <f>+C137-F137</f>
        <v>24.519999999999982</v>
      </c>
      <c r="F137" s="58">
        <f>ROUND(+C137-(C137*D137),2)</f>
        <v>500.48</v>
      </c>
      <c r="G137" s="2" t="s">
        <v>399</v>
      </c>
    </row>
    <row r="138" spans="1:7" s="40" customFormat="1" x14ac:dyDescent="0.35">
      <c r="A138" s="75" t="s">
        <v>367</v>
      </c>
      <c r="B138" s="43" t="s">
        <v>356</v>
      </c>
      <c r="C138" s="44">
        <v>200</v>
      </c>
      <c r="D138" s="65">
        <f t="shared" si="18"/>
        <v>4.6699999999999998E-2</v>
      </c>
      <c r="E138" s="64">
        <f>+C138-F138</f>
        <v>9.3400000000000034</v>
      </c>
      <c r="F138" s="58">
        <f>ROUND(+C138-(C138*D138),2)</f>
        <v>190.66</v>
      </c>
      <c r="G138" s="2" t="s">
        <v>399</v>
      </c>
    </row>
    <row r="139" spans="1:7" s="40" customFormat="1" x14ac:dyDescent="0.35">
      <c r="A139" s="75" t="s">
        <v>368</v>
      </c>
      <c r="B139" s="43" t="s">
        <v>357</v>
      </c>
      <c r="C139" s="44">
        <v>300</v>
      </c>
      <c r="D139" s="65">
        <f t="shared" si="18"/>
        <v>4.6699999999999998E-2</v>
      </c>
      <c r="E139" s="64">
        <f>+C139-F139</f>
        <v>14.009999999999991</v>
      </c>
      <c r="F139" s="58">
        <f>ROUND(+C139-(C139*D139),2)</f>
        <v>285.99</v>
      </c>
      <c r="G139" s="2" t="s">
        <v>399</v>
      </c>
    </row>
    <row r="140" spans="1:7" s="88" customFormat="1" x14ac:dyDescent="0.35">
      <c r="A140" s="81" t="s">
        <v>430</v>
      </c>
      <c r="B140" s="82" t="s">
        <v>431</v>
      </c>
      <c r="C140" s="83">
        <v>4460</v>
      </c>
      <c r="D140" s="84">
        <f t="shared" si="18"/>
        <v>4.6699999999999998E-2</v>
      </c>
      <c r="E140" s="85">
        <f t="shared" ref="E140:E146" si="19">+C140-F140</f>
        <v>208.27999999999975</v>
      </c>
      <c r="F140" s="86">
        <f t="shared" ref="F140:F146" si="20">ROUND(+C140-(C140*D140),2)</f>
        <v>4251.72</v>
      </c>
      <c r="G140" s="87" t="s">
        <v>429</v>
      </c>
    </row>
    <row r="141" spans="1:7" s="88" customFormat="1" x14ac:dyDescent="0.35">
      <c r="A141" s="81" t="s">
        <v>432</v>
      </c>
      <c r="B141" s="82" t="s">
        <v>433</v>
      </c>
      <c r="C141" s="83">
        <v>3480</v>
      </c>
      <c r="D141" s="84">
        <f t="shared" si="18"/>
        <v>4.6699999999999998E-2</v>
      </c>
      <c r="E141" s="85">
        <f t="shared" si="19"/>
        <v>162.51999999999998</v>
      </c>
      <c r="F141" s="86">
        <f t="shared" si="20"/>
        <v>3317.48</v>
      </c>
      <c r="G141" s="87" t="s">
        <v>429</v>
      </c>
    </row>
    <row r="142" spans="1:7" s="88" customFormat="1" x14ac:dyDescent="0.35">
      <c r="A142" s="81" t="s">
        <v>434</v>
      </c>
      <c r="B142" s="82" t="s">
        <v>435</v>
      </c>
      <c r="C142" s="83">
        <v>2500</v>
      </c>
      <c r="D142" s="84">
        <f t="shared" si="18"/>
        <v>4.6699999999999998E-2</v>
      </c>
      <c r="E142" s="85">
        <f t="shared" si="19"/>
        <v>116.75</v>
      </c>
      <c r="F142" s="86">
        <f t="shared" si="20"/>
        <v>2383.25</v>
      </c>
      <c r="G142" s="87" t="s">
        <v>429</v>
      </c>
    </row>
    <row r="143" spans="1:7" s="88" customFormat="1" x14ac:dyDescent="0.35">
      <c r="A143" s="81" t="s">
        <v>436</v>
      </c>
      <c r="B143" s="82" t="s">
        <v>437</v>
      </c>
      <c r="C143" s="83">
        <v>1520</v>
      </c>
      <c r="D143" s="84">
        <f t="shared" si="18"/>
        <v>4.6699999999999998E-2</v>
      </c>
      <c r="E143" s="85">
        <f t="shared" si="19"/>
        <v>70.980000000000018</v>
      </c>
      <c r="F143" s="86">
        <f t="shared" si="20"/>
        <v>1449.02</v>
      </c>
      <c r="G143" s="87" t="s">
        <v>429</v>
      </c>
    </row>
    <row r="144" spans="1:7" s="88" customFormat="1" x14ac:dyDescent="0.35">
      <c r="A144" s="81" t="s">
        <v>438</v>
      </c>
      <c r="B144" s="82" t="s">
        <v>439</v>
      </c>
      <c r="C144" s="83">
        <v>980</v>
      </c>
      <c r="D144" s="84">
        <f t="shared" si="18"/>
        <v>4.6699999999999998E-2</v>
      </c>
      <c r="E144" s="85">
        <f t="shared" si="19"/>
        <v>45.769999999999982</v>
      </c>
      <c r="F144" s="86">
        <f t="shared" si="20"/>
        <v>934.23</v>
      </c>
      <c r="G144" s="87" t="s">
        <v>429</v>
      </c>
    </row>
    <row r="145" spans="1:7" s="88" customFormat="1" ht="26.5" x14ac:dyDescent="0.35">
      <c r="A145" s="81" t="s">
        <v>440</v>
      </c>
      <c r="B145" s="82" t="s">
        <v>308</v>
      </c>
      <c r="C145" s="83">
        <v>540</v>
      </c>
      <c r="D145" s="84">
        <f t="shared" si="18"/>
        <v>4.6699999999999998E-2</v>
      </c>
      <c r="E145" s="85">
        <f t="shared" si="19"/>
        <v>25.220000000000027</v>
      </c>
      <c r="F145" s="86">
        <f t="shared" si="20"/>
        <v>514.78</v>
      </c>
      <c r="G145" s="87" t="s">
        <v>429</v>
      </c>
    </row>
    <row r="146" spans="1:7" s="88" customFormat="1" ht="26.5" x14ac:dyDescent="0.35">
      <c r="A146" s="81" t="s">
        <v>441</v>
      </c>
      <c r="B146" s="82" t="s">
        <v>309</v>
      </c>
      <c r="C146" s="83">
        <v>135</v>
      </c>
      <c r="D146" s="84">
        <f t="shared" si="18"/>
        <v>4.6699999999999998E-2</v>
      </c>
      <c r="E146" s="85">
        <f t="shared" si="19"/>
        <v>6.3000000000000114</v>
      </c>
      <c r="F146" s="86">
        <f t="shared" si="20"/>
        <v>128.69999999999999</v>
      </c>
      <c r="G146" s="87" t="s">
        <v>429</v>
      </c>
    </row>
    <row r="147" spans="1:7" s="6" customFormat="1" x14ac:dyDescent="0.35">
      <c r="A147" s="29"/>
      <c r="B147" s="25"/>
      <c r="C147" s="26"/>
      <c r="F147" s="27"/>
    </row>
    <row r="148" spans="1:7" s="6" customFormat="1" x14ac:dyDescent="0.35">
      <c r="A148" s="71" t="s">
        <v>287</v>
      </c>
      <c r="B148" s="27"/>
      <c r="C148" s="28"/>
      <c r="F148" s="27"/>
    </row>
    <row r="149" spans="1:7" s="6" customFormat="1" ht="39.5" x14ac:dyDescent="0.35">
      <c r="A149" s="20" t="s">
        <v>241</v>
      </c>
      <c r="B149" s="27"/>
      <c r="C149" s="28"/>
      <c r="F149" s="27"/>
    </row>
    <row r="150" spans="1:7" s="6" customFormat="1" ht="26.5" x14ac:dyDescent="0.35">
      <c r="A150" s="29" t="s">
        <v>211</v>
      </c>
      <c r="B150" s="50" t="s">
        <v>212</v>
      </c>
      <c r="C150" s="26">
        <v>1975</v>
      </c>
      <c r="D150" s="65">
        <f t="shared" ref="D150:D158" si="21">+$D$12</f>
        <v>4.6699999999999998E-2</v>
      </c>
      <c r="E150" s="64">
        <f t="shared" ref="E150:E158" si="22">+C150-F150</f>
        <v>92.230000000000018</v>
      </c>
      <c r="F150" s="58">
        <f t="shared" ref="F150:F158" si="23">ROUND(+C150-(C150*D150),2)</f>
        <v>1882.77</v>
      </c>
      <c r="G150" s="2" t="s">
        <v>399</v>
      </c>
    </row>
    <row r="151" spans="1:7" s="6" customFormat="1" x14ac:dyDescent="0.35">
      <c r="A151" s="75" t="s">
        <v>369</v>
      </c>
      <c r="B151" s="50" t="s">
        <v>362</v>
      </c>
      <c r="C151" s="26">
        <v>350</v>
      </c>
      <c r="D151" s="65">
        <f t="shared" si="21"/>
        <v>4.6699999999999998E-2</v>
      </c>
      <c r="E151" s="64">
        <f t="shared" si="22"/>
        <v>16.339999999999975</v>
      </c>
      <c r="F151" s="58">
        <f t="shared" si="23"/>
        <v>333.66</v>
      </c>
      <c r="G151" s="2" t="s">
        <v>399</v>
      </c>
    </row>
    <row r="152" spans="1:7" s="6" customFormat="1" x14ac:dyDescent="0.35">
      <c r="A152" s="75" t="s">
        <v>370</v>
      </c>
      <c r="B152" s="50" t="s">
        <v>363</v>
      </c>
      <c r="C152" s="26">
        <v>500</v>
      </c>
      <c r="D152" s="65">
        <f t="shared" si="21"/>
        <v>4.6699999999999998E-2</v>
      </c>
      <c r="E152" s="64">
        <f t="shared" si="22"/>
        <v>23.350000000000023</v>
      </c>
      <c r="F152" s="58">
        <f t="shared" si="23"/>
        <v>476.65</v>
      </c>
      <c r="G152" s="2" t="s">
        <v>399</v>
      </c>
    </row>
    <row r="153" spans="1:7" s="6" customFormat="1" x14ac:dyDescent="0.35">
      <c r="A153" s="29" t="s">
        <v>312</v>
      </c>
      <c r="B153" s="50" t="s">
        <v>242</v>
      </c>
      <c r="C153" s="26">
        <v>4975</v>
      </c>
      <c r="D153" s="65">
        <f t="shared" si="21"/>
        <v>4.6699999999999998E-2</v>
      </c>
      <c r="E153" s="64">
        <f t="shared" si="22"/>
        <v>232.32999999999993</v>
      </c>
      <c r="F153" s="58">
        <f t="shared" si="23"/>
        <v>4742.67</v>
      </c>
      <c r="G153" s="2" t="s">
        <v>399</v>
      </c>
    </row>
    <row r="154" spans="1:7" s="6" customFormat="1" ht="26.5" x14ac:dyDescent="0.35">
      <c r="A154" s="75" t="s">
        <v>371</v>
      </c>
      <c r="B154" s="50" t="s">
        <v>358</v>
      </c>
      <c r="C154" s="26">
        <v>750</v>
      </c>
      <c r="D154" s="65">
        <f t="shared" si="21"/>
        <v>4.6699999999999998E-2</v>
      </c>
      <c r="E154" s="64">
        <f t="shared" si="22"/>
        <v>35.019999999999982</v>
      </c>
      <c r="F154" s="58">
        <f t="shared" si="23"/>
        <v>714.98</v>
      </c>
      <c r="G154" s="2" t="s">
        <v>399</v>
      </c>
    </row>
    <row r="155" spans="1:7" s="6" customFormat="1" ht="26.5" x14ac:dyDescent="0.35">
      <c r="A155" s="75" t="s">
        <v>372</v>
      </c>
      <c r="B155" s="50" t="s">
        <v>359</v>
      </c>
      <c r="C155" s="26">
        <v>1000</v>
      </c>
      <c r="D155" s="65">
        <f t="shared" si="21"/>
        <v>4.6699999999999998E-2</v>
      </c>
      <c r="E155" s="64">
        <f t="shared" si="22"/>
        <v>46.700000000000045</v>
      </c>
      <c r="F155" s="58">
        <f t="shared" si="23"/>
        <v>953.3</v>
      </c>
      <c r="G155" s="2" t="s">
        <v>399</v>
      </c>
    </row>
    <row r="156" spans="1:7" s="6" customFormat="1" x14ac:dyDescent="0.35">
      <c r="A156" s="29" t="s">
        <v>313</v>
      </c>
      <c r="B156" s="50" t="s">
        <v>314</v>
      </c>
      <c r="C156" s="26">
        <v>11975</v>
      </c>
      <c r="D156" s="65">
        <f t="shared" si="21"/>
        <v>4.6699999999999998E-2</v>
      </c>
      <c r="E156" s="64">
        <f t="shared" si="22"/>
        <v>559.22999999999956</v>
      </c>
      <c r="F156" s="58">
        <f t="shared" si="23"/>
        <v>11415.77</v>
      </c>
      <c r="G156" s="2" t="s">
        <v>399</v>
      </c>
    </row>
    <row r="157" spans="1:7" s="6" customFormat="1" ht="26.5" x14ac:dyDescent="0.35">
      <c r="A157" s="75" t="s">
        <v>373</v>
      </c>
      <c r="B157" s="50" t="s">
        <v>360</v>
      </c>
      <c r="C157" s="26">
        <v>1500</v>
      </c>
      <c r="D157" s="65">
        <f t="shared" si="21"/>
        <v>4.6699999999999998E-2</v>
      </c>
      <c r="E157" s="64">
        <f t="shared" si="22"/>
        <v>70.049999999999955</v>
      </c>
      <c r="F157" s="58">
        <f t="shared" si="23"/>
        <v>1429.95</v>
      </c>
      <c r="G157" s="2" t="s">
        <v>399</v>
      </c>
    </row>
    <row r="158" spans="1:7" s="6" customFormat="1" ht="26.5" x14ac:dyDescent="0.35">
      <c r="A158" s="75" t="s">
        <v>374</v>
      </c>
      <c r="B158" s="50" t="s">
        <v>361</v>
      </c>
      <c r="C158" s="26">
        <v>2000</v>
      </c>
      <c r="D158" s="65">
        <f t="shared" si="21"/>
        <v>4.6699999999999998E-2</v>
      </c>
      <c r="E158" s="64">
        <f t="shared" si="22"/>
        <v>93.400000000000091</v>
      </c>
      <c r="F158" s="58">
        <f t="shared" si="23"/>
        <v>1906.6</v>
      </c>
      <c r="G158" s="2" t="s">
        <v>399</v>
      </c>
    </row>
    <row r="159" spans="1:7" s="6" customFormat="1" x14ac:dyDescent="0.35">
      <c r="A159" s="29" t="s">
        <v>351</v>
      </c>
      <c r="B159" s="25" t="s">
        <v>131</v>
      </c>
      <c r="C159" s="26" t="s">
        <v>131</v>
      </c>
      <c r="F159" s="27"/>
    </row>
    <row r="160" spans="1:7" s="6" customFormat="1" x14ac:dyDescent="0.35">
      <c r="A160" s="29" t="s">
        <v>310</v>
      </c>
      <c r="B160" s="50" t="s">
        <v>286</v>
      </c>
      <c r="C160" s="26">
        <v>1950</v>
      </c>
      <c r="D160" s="65">
        <f>+$D$12</f>
        <v>4.6699999999999998E-2</v>
      </c>
      <c r="E160" s="64">
        <f>+C160-F160</f>
        <v>91.059999999999945</v>
      </c>
      <c r="F160" s="58">
        <f>ROUND(+C160-(C160*D160),2)</f>
        <v>1858.94</v>
      </c>
      <c r="G160" s="2" t="s">
        <v>399</v>
      </c>
    </row>
    <row r="161" spans="1:7" s="6" customFormat="1" x14ac:dyDescent="0.35">
      <c r="A161" s="29" t="s">
        <v>311</v>
      </c>
      <c r="B161" s="50" t="s">
        <v>298</v>
      </c>
      <c r="C161" s="26">
        <v>1500</v>
      </c>
      <c r="D161" s="65">
        <f>+$D$12</f>
        <v>4.6699999999999998E-2</v>
      </c>
      <c r="E161" s="64">
        <f>+C161-F161</f>
        <v>70.049999999999955</v>
      </c>
      <c r="F161" s="58">
        <f>ROUND(+C161-(C161*D161),2)</f>
        <v>1429.95</v>
      </c>
      <c r="G161" s="2" t="s">
        <v>399</v>
      </c>
    </row>
    <row r="162" spans="1:7" s="3" customFormat="1" x14ac:dyDescent="0.35">
      <c r="A162" s="76"/>
      <c r="B162" s="15"/>
      <c r="C162" s="16"/>
      <c r="F162" s="13"/>
    </row>
    <row r="163" spans="1:7" s="3" customFormat="1" x14ac:dyDescent="0.35">
      <c r="A163" s="76"/>
      <c r="B163" s="15"/>
      <c r="C163" s="16"/>
      <c r="F163" s="13"/>
    </row>
    <row r="164" spans="1:7" s="3" customFormat="1" x14ac:dyDescent="0.35">
      <c r="A164" s="77" t="s">
        <v>281</v>
      </c>
      <c r="B164" s="15"/>
      <c r="C164" s="16"/>
      <c r="F164" s="13"/>
    </row>
    <row r="165" spans="1:7" s="3" customFormat="1" ht="27.75" customHeight="1" x14ac:dyDescent="0.35">
      <c r="A165" s="29" t="s">
        <v>279</v>
      </c>
      <c r="B165" s="50" t="s">
        <v>282</v>
      </c>
      <c r="C165" s="26">
        <v>2500</v>
      </c>
      <c r="D165" s="65">
        <f>+$D$12</f>
        <v>4.6699999999999998E-2</v>
      </c>
      <c r="E165" s="64">
        <f>+C165-F165</f>
        <v>116.75</v>
      </c>
      <c r="F165" s="58">
        <f>ROUND(+C165-(C165*D165),2)</f>
        <v>2383.25</v>
      </c>
      <c r="G165" s="2" t="s">
        <v>399</v>
      </c>
    </row>
    <row r="166" spans="1:7" s="3" customFormat="1" ht="26.5" x14ac:dyDescent="0.35">
      <c r="A166" s="29" t="s">
        <v>280</v>
      </c>
      <c r="B166" s="50" t="s">
        <v>283</v>
      </c>
      <c r="C166" s="26">
        <v>500</v>
      </c>
      <c r="D166" s="65">
        <f>+$D$12</f>
        <v>4.6699999999999998E-2</v>
      </c>
      <c r="E166" s="64">
        <f>+C166-F166</f>
        <v>23.350000000000023</v>
      </c>
      <c r="F166" s="58">
        <f>ROUND(+C166-(C166*D166),2)</f>
        <v>476.65</v>
      </c>
      <c r="G166" s="2" t="s">
        <v>399</v>
      </c>
    </row>
    <row r="167" spans="1:7" s="3" customFormat="1" ht="60" customHeight="1" x14ac:dyDescent="0.35">
      <c r="A167" s="29" t="s">
        <v>285</v>
      </c>
      <c r="B167" s="50" t="s">
        <v>284</v>
      </c>
      <c r="C167" s="59">
        <v>0.1</v>
      </c>
      <c r="D167" s="65"/>
      <c r="E167" s="64">
        <f>+C167-F167</f>
        <v>0</v>
      </c>
      <c r="F167" s="58">
        <f>ROUND(+C167-(C167*D167),2)</f>
        <v>0.1</v>
      </c>
      <c r="G167" s="2" t="s">
        <v>399</v>
      </c>
    </row>
    <row r="168" spans="1:7" s="6" customFormat="1" x14ac:dyDescent="0.35">
      <c r="A168" s="29"/>
      <c r="B168" s="25"/>
      <c r="C168" s="26"/>
      <c r="F168" s="27"/>
    </row>
    <row r="169" spans="1:7" x14ac:dyDescent="0.35">
      <c r="A169" s="72" t="s">
        <v>98</v>
      </c>
      <c r="B169" s="9"/>
      <c r="C169" s="10"/>
      <c r="F169" s="9"/>
    </row>
    <row r="170" spans="1:7" x14ac:dyDescent="0.35">
      <c r="A170" s="24" t="s">
        <v>99</v>
      </c>
      <c r="B170" s="9"/>
      <c r="C170" s="10"/>
      <c r="F170" s="9"/>
    </row>
    <row r="171" spans="1:7" x14ac:dyDescent="0.35">
      <c r="A171" s="51" t="s">
        <v>100</v>
      </c>
      <c r="B171" s="50" t="s">
        <v>101</v>
      </c>
      <c r="C171" s="26">
        <v>6500</v>
      </c>
      <c r="D171" s="65">
        <f>+$D$12</f>
        <v>4.6699999999999998E-2</v>
      </c>
      <c r="E171" s="64">
        <f>+C171-F171</f>
        <v>303.55000000000018</v>
      </c>
      <c r="F171" s="58">
        <f>ROUND(+C171-(C171*D171),2)</f>
        <v>6196.45</v>
      </c>
      <c r="G171" s="2" t="s">
        <v>399</v>
      </c>
    </row>
    <row r="172" spans="1:7" x14ac:dyDescent="0.35">
      <c r="A172" s="51" t="s">
        <v>102</v>
      </c>
      <c r="B172" s="50" t="s">
        <v>103</v>
      </c>
      <c r="C172" s="26">
        <v>326</v>
      </c>
      <c r="D172" s="65">
        <f>+$D$12</f>
        <v>4.6699999999999998E-2</v>
      </c>
      <c r="E172" s="64">
        <f>+C172-F172</f>
        <v>15.220000000000027</v>
      </c>
      <c r="F172" s="58">
        <f>ROUND(+C172-(C172*D172),2)</f>
        <v>310.77999999999997</v>
      </c>
      <c r="G172" s="2" t="s">
        <v>399</v>
      </c>
    </row>
    <row r="173" spans="1:7" x14ac:dyDescent="0.35">
      <c r="A173" s="49" t="s">
        <v>2</v>
      </c>
      <c r="B173" s="9"/>
      <c r="C173" s="10"/>
      <c r="F173" s="9"/>
    </row>
    <row r="174" spans="1:7" x14ac:dyDescent="0.35">
      <c r="A174" s="24" t="s">
        <v>178</v>
      </c>
      <c r="B174" s="9"/>
      <c r="C174" s="10"/>
      <c r="F174" s="9"/>
    </row>
    <row r="175" spans="1:7" x14ac:dyDescent="0.35">
      <c r="A175" s="51" t="s">
        <v>104</v>
      </c>
      <c r="B175" s="50" t="s">
        <v>105</v>
      </c>
      <c r="C175" s="26">
        <v>416</v>
      </c>
      <c r="D175" s="65">
        <f t="shared" ref="D175:D181" si="24">+$D$12</f>
        <v>4.6699999999999998E-2</v>
      </c>
      <c r="E175" s="64">
        <f t="shared" ref="E175:E181" si="25">+C175-F175</f>
        <v>19.430000000000007</v>
      </c>
      <c r="F175" s="58">
        <f t="shared" ref="F175:F181" si="26">ROUND(+C175-(C175*D175),2)</f>
        <v>396.57</v>
      </c>
      <c r="G175" s="2" t="s">
        <v>399</v>
      </c>
    </row>
    <row r="176" spans="1:7" x14ac:dyDescent="0.35">
      <c r="A176" s="51" t="s">
        <v>106</v>
      </c>
      <c r="B176" s="50" t="s">
        <v>107</v>
      </c>
      <c r="C176" s="26">
        <v>416</v>
      </c>
      <c r="D176" s="65">
        <f t="shared" si="24"/>
        <v>4.6699999999999998E-2</v>
      </c>
      <c r="E176" s="64">
        <f t="shared" si="25"/>
        <v>19.430000000000007</v>
      </c>
      <c r="F176" s="58">
        <f t="shared" si="26"/>
        <v>396.57</v>
      </c>
      <c r="G176" s="2" t="s">
        <v>399</v>
      </c>
    </row>
    <row r="177" spans="1:7" x14ac:dyDescent="0.35">
      <c r="A177" s="51" t="s">
        <v>108</v>
      </c>
      <c r="B177" s="50" t="s">
        <v>109</v>
      </c>
      <c r="C177" s="26">
        <v>416</v>
      </c>
      <c r="D177" s="65">
        <f t="shared" si="24"/>
        <v>4.6699999999999998E-2</v>
      </c>
      <c r="E177" s="64">
        <f t="shared" si="25"/>
        <v>19.430000000000007</v>
      </c>
      <c r="F177" s="58">
        <f t="shared" si="26"/>
        <v>396.57</v>
      </c>
      <c r="G177" s="2" t="s">
        <v>399</v>
      </c>
    </row>
    <row r="178" spans="1:7" x14ac:dyDescent="0.35">
      <c r="A178" s="51" t="s">
        <v>110</v>
      </c>
      <c r="B178" s="50" t="s">
        <v>111</v>
      </c>
      <c r="C178" s="26">
        <v>472</v>
      </c>
      <c r="D178" s="65">
        <f t="shared" si="24"/>
        <v>4.6699999999999998E-2</v>
      </c>
      <c r="E178" s="64">
        <f t="shared" si="25"/>
        <v>22.04000000000002</v>
      </c>
      <c r="F178" s="58">
        <f t="shared" si="26"/>
        <v>449.96</v>
      </c>
      <c r="G178" s="2" t="s">
        <v>399</v>
      </c>
    </row>
    <row r="179" spans="1:7" x14ac:dyDescent="0.35">
      <c r="A179" s="51" t="s">
        <v>112</v>
      </c>
      <c r="B179" s="27"/>
      <c r="C179" s="26">
        <v>1865</v>
      </c>
      <c r="D179" s="65">
        <f t="shared" si="24"/>
        <v>4.6699999999999998E-2</v>
      </c>
      <c r="E179" s="64">
        <f t="shared" si="25"/>
        <v>87.099999999999909</v>
      </c>
      <c r="F179" s="58">
        <f t="shared" si="26"/>
        <v>1777.9</v>
      </c>
      <c r="G179" s="2" t="s">
        <v>399</v>
      </c>
    </row>
    <row r="180" spans="1:7" x14ac:dyDescent="0.35">
      <c r="A180" s="51" t="s">
        <v>113</v>
      </c>
      <c r="B180" s="50" t="s">
        <v>114</v>
      </c>
      <c r="C180" s="26">
        <v>562</v>
      </c>
      <c r="D180" s="65">
        <f t="shared" si="24"/>
        <v>4.6699999999999998E-2</v>
      </c>
      <c r="E180" s="64">
        <f t="shared" si="25"/>
        <v>26.25</v>
      </c>
      <c r="F180" s="58">
        <f t="shared" si="26"/>
        <v>535.75</v>
      </c>
      <c r="G180" s="2" t="s">
        <v>399</v>
      </c>
    </row>
    <row r="181" spans="1:7" x14ac:dyDescent="0.35">
      <c r="A181" s="51" t="s">
        <v>115</v>
      </c>
      <c r="B181" s="50" t="s">
        <v>116</v>
      </c>
      <c r="C181" s="26">
        <v>494</v>
      </c>
      <c r="D181" s="65">
        <f t="shared" si="24"/>
        <v>4.6699999999999998E-2</v>
      </c>
      <c r="E181" s="64">
        <f t="shared" si="25"/>
        <v>23.069999999999993</v>
      </c>
      <c r="F181" s="58">
        <f t="shared" si="26"/>
        <v>470.93</v>
      </c>
      <c r="G181" s="2" t="s">
        <v>399</v>
      </c>
    </row>
    <row r="182" spans="1:7" x14ac:dyDescent="0.35">
      <c r="A182" s="23"/>
      <c r="B182" s="9"/>
      <c r="C182" s="10"/>
      <c r="F182" s="9"/>
    </row>
    <row r="183" spans="1:7" x14ac:dyDescent="0.35">
      <c r="A183" s="72" t="s">
        <v>117</v>
      </c>
      <c r="B183" s="9"/>
      <c r="C183" s="30"/>
      <c r="F183" s="9"/>
    </row>
    <row r="184" spans="1:7" x14ac:dyDescent="0.35">
      <c r="A184" s="29" t="s">
        <v>118</v>
      </c>
      <c r="B184" s="50" t="s">
        <v>119</v>
      </c>
      <c r="C184" s="26">
        <v>5683</v>
      </c>
      <c r="D184" s="65">
        <f>+$D$12</f>
        <v>4.6699999999999998E-2</v>
      </c>
      <c r="E184" s="64">
        <f>+C184-F184</f>
        <v>265.39999999999964</v>
      </c>
      <c r="F184" s="58">
        <f>ROUND(+C184-(C184*D184),2)</f>
        <v>5417.6</v>
      </c>
      <c r="G184" s="2" t="s">
        <v>399</v>
      </c>
    </row>
    <row r="185" spans="1:7" ht="26.5" x14ac:dyDescent="0.35">
      <c r="A185" s="49" t="s">
        <v>389</v>
      </c>
      <c r="B185" s="17"/>
      <c r="C185" s="31"/>
      <c r="F185" s="9"/>
    </row>
    <row r="186" spans="1:7" ht="52.5" x14ac:dyDescent="0.35">
      <c r="A186" s="52" t="s">
        <v>315</v>
      </c>
      <c r="B186" s="17"/>
      <c r="C186" s="31"/>
      <c r="F186" s="9"/>
    </row>
    <row r="187" spans="1:7" x14ac:dyDescent="0.35">
      <c r="A187" s="51" t="s">
        <v>210</v>
      </c>
      <c r="B187" s="50" t="s">
        <v>120</v>
      </c>
      <c r="C187" s="26">
        <f>989+40</f>
        <v>1029</v>
      </c>
      <c r="D187" s="65">
        <f>+$D$12</f>
        <v>4.6699999999999998E-2</v>
      </c>
      <c r="E187" s="64">
        <f>+C187-F187</f>
        <v>48.049999999999955</v>
      </c>
      <c r="F187" s="58">
        <f>ROUND(+C187-(C187*D187),2)</f>
        <v>980.95</v>
      </c>
      <c r="G187" s="2" t="s">
        <v>399</v>
      </c>
    </row>
    <row r="188" spans="1:7" x14ac:dyDescent="0.35">
      <c r="A188" s="51" t="s">
        <v>390</v>
      </c>
      <c r="B188" s="50" t="s">
        <v>187</v>
      </c>
      <c r="C188" s="26">
        <v>1845</v>
      </c>
      <c r="D188" s="65">
        <f>+$D$12</f>
        <v>4.6699999999999998E-2</v>
      </c>
      <c r="E188" s="64">
        <f>+C188-F188</f>
        <v>86.160000000000082</v>
      </c>
      <c r="F188" s="58">
        <f>ROUND(+C188-(C188*D188),2)</f>
        <v>1758.84</v>
      </c>
      <c r="G188" s="2" t="s">
        <v>399</v>
      </c>
    </row>
    <row r="189" spans="1:7" s="6" customFormat="1" x14ac:dyDescent="0.35">
      <c r="A189" s="51" t="s">
        <v>316</v>
      </c>
      <c r="B189" s="50" t="s">
        <v>297</v>
      </c>
      <c r="C189" s="26">
        <v>1095</v>
      </c>
      <c r="D189" s="65">
        <f>+$D$12</f>
        <v>4.6699999999999998E-2</v>
      </c>
      <c r="E189" s="64">
        <f>+C189-F189</f>
        <v>51.1400000000001</v>
      </c>
      <c r="F189" s="58">
        <f>ROUND(+C189-(C189*D189),2)</f>
        <v>1043.8599999999999</v>
      </c>
      <c r="G189" s="2" t="s">
        <v>399</v>
      </c>
    </row>
    <row r="190" spans="1:7" s="87" customFormat="1" ht="26.5" x14ac:dyDescent="0.35">
      <c r="A190" s="81" t="s">
        <v>391</v>
      </c>
      <c r="B190" s="82" t="s">
        <v>303</v>
      </c>
      <c r="C190" s="83">
        <v>4460</v>
      </c>
      <c r="D190" s="84">
        <f t="shared" ref="D190:D195" si="27">+$D$12</f>
        <v>4.6699999999999998E-2</v>
      </c>
      <c r="E190" s="85">
        <f t="shared" ref="E190:E195" si="28">+C190-F190</f>
        <v>208.27999999999975</v>
      </c>
      <c r="F190" s="86">
        <f t="shared" ref="F190:F195" si="29">ROUND(+C190-(C190*D190),2)</f>
        <v>4251.72</v>
      </c>
      <c r="G190" s="87" t="s">
        <v>429</v>
      </c>
    </row>
    <row r="191" spans="1:7" s="87" customFormat="1" ht="26.5" x14ac:dyDescent="0.35">
      <c r="A191" s="81" t="s">
        <v>392</v>
      </c>
      <c r="B191" s="82" t="s">
        <v>304</v>
      </c>
      <c r="C191" s="83">
        <v>3480</v>
      </c>
      <c r="D191" s="84">
        <f t="shared" si="27"/>
        <v>4.6699999999999998E-2</v>
      </c>
      <c r="E191" s="85">
        <f t="shared" si="28"/>
        <v>162.51999999999998</v>
      </c>
      <c r="F191" s="86">
        <f t="shared" si="29"/>
        <v>3317.48</v>
      </c>
      <c r="G191" s="87" t="s">
        <v>429</v>
      </c>
    </row>
    <row r="192" spans="1:7" s="87" customFormat="1" ht="26.5" x14ac:dyDescent="0.35">
      <c r="A192" s="81" t="s">
        <v>393</v>
      </c>
      <c r="B192" s="82" t="s">
        <v>305</v>
      </c>
      <c r="C192" s="83">
        <v>2500</v>
      </c>
      <c r="D192" s="84">
        <f t="shared" si="27"/>
        <v>4.6699999999999998E-2</v>
      </c>
      <c r="E192" s="85">
        <f t="shared" si="28"/>
        <v>116.75</v>
      </c>
      <c r="F192" s="86">
        <f t="shared" si="29"/>
        <v>2383.25</v>
      </c>
      <c r="G192" s="87" t="s">
        <v>429</v>
      </c>
    </row>
    <row r="193" spans="1:7" s="87" customFormat="1" ht="26.5" x14ac:dyDescent="0.35">
      <c r="A193" s="81" t="s">
        <v>394</v>
      </c>
      <c r="B193" s="82" t="s">
        <v>306</v>
      </c>
      <c r="C193" s="83">
        <v>1520</v>
      </c>
      <c r="D193" s="84">
        <f t="shared" si="27"/>
        <v>4.6699999999999998E-2</v>
      </c>
      <c r="E193" s="85">
        <f t="shared" si="28"/>
        <v>70.980000000000018</v>
      </c>
      <c r="F193" s="86">
        <f t="shared" si="29"/>
        <v>1449.02</v>
      </c>
      <c r="G193" s="87" t="s">
        <v>429</v>
      </c>
    </row>
    <row r="194" spans="1:7" s="87" customFormat="1" x14ac:dyDescent="0.35">
      <c r="A194" s="81" t="s">
        <v>395</v>
      </c>
      <c r="B194" s="82" t="s">
        <v>307</v>
      </c>
      <c r="C194" s="83">
        <v>980</v>
      </c>
      <c r="D194" s="84">
        <f t="shared" si="27"/>
        <v>4.6699999999999998E-2</v>
      </c>
      <c r="E194" s="85">
        <f t="shared" si="28"/>
        <v>45.769999999999982</v>
      </c>
      <c r="F194" s="86">
        <f t="shared" si="29"/>
        <v>934.23</v>
      </c>
      <c r="G194" s="87" t="s">
        <v>429</v>
      </c>
    </row>
    <row r="195" spans="1:7" s="87" customFormat="1" ht="26.5" x14ac:dyDescent="0.35">
      <c r="A195" s="81" t="s">
        <v>396</v>
      </c>
      <c r="B195" s="82" t="s">
        <v>308</v>
      </c>
      <c r="C195" s="83">
        <v>540</v>
      </c>
      <c r="D195" s="84">
        <f t="shared" si="27"/>
        <v>4.6699999999999998E-2</v>
      </c>
      <c r="E195" s="85">
        <f t="shared" si="28"/>
        <v>25.220000000000027</v>
      </c>
      <c r="F195" s="86">
        <f t="shared" si="29"/>
        <v>514.78</v>
      </c>
      <c r="G195" s="87" t="s">
        <v>429</v>
      </c>
    </row>
    <row r="196" spans="1:7" x14ac:dyDescent="0.35">
      <c r="A196" s="78" t="s">
        <v>232</v>
      </c>
      <c r="B196" s="17"/>
      <c r="C196" s="31"/>
      <c r="F196" s="9"/>
    </row>
    <row r="197" spans="1:7" ht="52.5" x14ac:dyDescent="0.35">
      <c r="A197" s="52" t="s">
        <v>385</v>
      </c>
      <c r="B197" s="17" t="s">
        <v>2</v>
      </c>
      <c r="C197" s="30"/>
      <c r="F197" s="9"/>
    </row>
    <row r="198" spans="1:7" ht="26.5" x14ac:dyDescent="0.35">
      <c r="A198" s="52" t="s">
        <v>233</v>
      </c>
      <c r="B198" s="17"/>
      <c r="C198" s="30"/>
      <c r="F198" s="9"/>
    </row>
    <row r="199" spans="1:7" ht="26.5" x14ac:dyDescent="0.35">
      <c r="A199" s="52" t="s">
        <v>386</v>
      </c>
      <c r="B199" s="17"/>
      <c r="C199" s="30"/>
      <c r="F199" s="9"/>
    </row>
    <row r="200" spans="1:7" ht="52.5" x14ac:dyDescent="0.35">
      <c r="A200" s="52" t="s">
        <v>387</v>
      </c>
      <c r="B200" s="17"/>
      <c r="C200" s="30"/>
      <c r="F200" s="9"/>
    </row>
    <row r="201" spans="1:7" ht="65.5" x14ac:dyDescent="0.35">
      <c r="A201" s="52" t="s">
        <v>388</v>
      </c>
      <c r="B201" s="17"/>
      <c r="C201" s="30"/>
      <c r="F201" s="9"/>
    </row>
    <row r="202" spans="1:7" x14ac:dyDescent="0.35">
      <c r="A202" s="49"/>
      <c r="B202" s="9"/>
      <c r="C202" s="10"/>
      <c r="F202" s="9"/>
    </row>
    <row r="203" spans="1:7" x14ac:dyDescent="0.35">
      <c r="A203" s="24" t="s">
        <v>121</v>
      </c>
      <c r="B203" s="9"/>
      <c r="C203" s="10"/>
      <c r="F203" s="9"/>
    </row>
    <row r="204" spans="1:7" x14ac:dyDescent="0.35">
      <c r="A204" s="51" t="s">
        <v>122</v>
      </c>
      <c r="B204" s="50" t="s">
        <v>123</v>
      </c>
      <c r="C204" s="26">
        <v>595</v>
      </c>
      <c r="D204" s="65">
        <f>+$D$12</f>
        <v>4.6699999999999998E-2</v>
      </c>
      <c r="E204" s="64">
        <f>+C204-F204</f>
        <v>27.789999999999964</v>
      </c>
      <c r="F204" s="58">
        <f>ROUND(+C204-(C204*D204),2)</f>
        <v>567.21</v>
      </c>
      <c r="G204" s="2" t="s">
        <v>399</v>
      </c>
    </row>
    <row r="205" spans="1:7" x14ac:dyDescent="0.35">
      <c r="A205" s="51" t="s">
        <v>179</v>
      </c>
      <c r="B205" s="50" t="s">
        <v>124</v>
      </c>
      <c r="C205" s="26">
        <v>213</v>
      </c>
      <c r="D205" s="65">
        <f>+$D$12</f>
        <v>4.6699999999999998E-2</v>
      </c>
      <c r="E205" s="64">
        <f>+C205-F205</f>
        <v>9.9499999999999886</v>
      </c>
      <c r="F205" s="58">
        <f>ROUND(+C205-(C205*D205),2)</f>
        <v>203.05</v>
      </c>
      <c r="G205" s="2" t="s">
        <v>399</v>
      </c>
    </row>
    <row r="206" spans="1:7" x14ac:dyDescent="0.35">
      <c r="A206" s="51" t="s">
        <v>180</v>
      </c>
      <c r="B206" s="50" t="s">
        <v>125</v>
      </c>
      <c r="C206" s="26">
        <v>348</v>
      </c>
      <c r="D206" s="65">
        <f>+$D$12</f>
        <v>4.6699999999999998E-2</v>
      </c>
      <c r="E206" s="64">
        <f>+C206-F206</f>
        <v>16.25</v>
      </c>
      <c r="F206" s="58">
        <f>ROUND(+C206-(C206*D206),2)</f>
        <v>331.75</v>
      </c>
      <c r="G206" s="2" t="s">
        <v>399</v>
      </c>
    </row>
    <row r="207" spans="1:7" x14ac:dyDescent="0.35">
      <c r="A207" s="23"/>
      <c r="B207" s="9"/>
      <c r="C207" s="10"/>
      <c r="F207" s="9"/>
    </row>
    <row r="208" spans="1:7" x14ac:dyDescent="0.35">
      <c r="A208" s="24" t="s">
        <v>126</v>
      </c>
      <c r="B208" s="9"/>
      <c r="C208" s="10"/>
      <c r="F208" s="9"/>
    </row>
    <row r="209" spans="1:8" x14ac:dyDescent="0.35">
      <c r="A209" s="51" t="s">
        <v>24</v>
      </c>
      <c r="B209" s="50" t="s">
        <v>25</v>
      </c>
      <c r="C209" s="26">
        <v>1168</v>
      </c>
      <c r="D209" s="65">
        <f>+$D$12</f>
        <v>4.6699999999999998E-2</v>
      </c>
      <c r="E209" s="64">
        <f>+C209-F209</f>
        <v>54.549999999999955</v>
      </c>
      <c r="F209" s="58">
        <f>ROUND(+C209-(C209*D209),2)</f>
        <v>1113.45</v>
      </c>
      <c r="G209" s="2" t="s">
        <v>399</v>
      </c>
    </row>
    <row r="210" spans="1:8" x14ac:dyDescent="0.35">
      <c r="A210" s="51" t="s">
        <v>127</v>
      </c>
      <c r="B210" s="50" t="s">
        <v>128</v>
      </c>
      <c r="C210" s="26">
        <v>1191</v>
      </c>
      <c r="D210" s="65">
        <f>+$D$12</f>
        <v>4.6699999999999998E-2</v>
      </c>
      <c r="E210" s="64">
        <f>+C210-F210</f>
        <v>55.619999999999891</v>
      </c>
      <c r="F210" s="58">
        <f>ROUND(+C210-(C210*D210),2)</f>
        <v>1135.3800000000001</v>
      </c>
      <c r="G210" s="2" t="s">
        <v>399</v>
      </c>
    </row>
    <row r="211" spans="1:8" x14ac:dyDescent="0.35">
      <c r="A211" s="51" t="s">
        <v>129</v>
      </c>
      <c r="B211" s="50" t="s">
        <v>130</v>
      </c>
      <c r="C211" s="26">
        <v>1234</v>
      </c>
      <c r="D211" s="65">
        <f>+$D$12</f>
        <v>4.6699999999999998E-2</v>
      </c>
      <c r="E211" s="64">
        <f>+C211-F211</f>
        <v>57.630000000000109</v>
      </c>
      <c r="F211" s="58">
        <f>ROUND(+C211-(C211*D211),2)</f>
        <v>1176.3699999999999</v>
      </c>
      <c r="G211" s="2" t="s">
        <v>399</v>
      </c>
    </row>
    <row r="212" spans="1:8" x14ac:dyDescent="0.35">
      <c r="A212" s="51" t="s">
        <v>21</v>
      </c>
      <c r="B212" s="50" t="s">
        <v>22</v>
      </c>
      <c r="C212" s="26">
        <v>79</v>
      </c>
      <c r="D212" s="65">
        <f>+$D$12</f>
        <v>4.6699999999999998E-2</v>
      </c>
      <c r="E212" s="64">
        <f>+C212-F212</f>
        <v>3.6899999999999977</v>
      </c>
      <c r="F212" s="58">
        <f>ROUND(+C212-(C212*D212),2)</f>
        <v>75.31</v>
      </c>
      <c r="G212" s="2" t="s">
        <v>399</v>
      </c>
    </row>
    <row r="213" spans="1:8" x14ac:dyDescent="0.35">
      <c r="A213" s="49" t="s">
        <v>234</v>
      </c>
      <c r="B213" s="17"/>
      <c r="C213" s="18"/>
      <c r="F213" s="9"/>
    </row>
    <row r="214" spans="1:8" ht="52.5" x14ac:dyDescent="0.35">
      <c r="A214" s="52" t="s">
        <v>235</v>
      </c>
      <c r="B214" s="9"/>
      <c r="C214" s="10"/>
      <c r="F214" s="9"/>
    </row>
    <row r="215" spans="1:8" ht="52.5" x14ac:dyDescent="0.35">
      <c r="A215" s="53" t="s">
        <v>236</v>
      </c>
      <c r="B215" s="9"/>
      <c r="C215" s="10"/>
      <c r="F215" s="9"/>
    </row>
    <row r="216" spans="1:8" ht="26.5" x14ac:dyDescent="0.35">
      <c r="A216" s="53" t="s">
        <v>237</v>
      </c>
      <c r="B216" s="9"/>
      <c r="C216" s="10"/>
      <c r="F216" s="9"/>
    </row>
    <row r="217" spans="1:8" x14ac:dyDescent="0.35">
      <c r="A217" s="49"/>
      <c r="B217" s="9"/>
      <c r="C217" s="10"/>
      <c r="F217" s="9"/>
    </row>
    <row r="218" spans="1:8" x14ac:dyDescent="0.35">
      <c r="A218" s="79" t="s">
        <v>249</v>
      </c>
      <c r="B218" s="9"/>
      <c r="C218" s="10"/>
      <c r="F218" s="9"/>
    </row>
    <row r="219" spans="1:8" ht="26" x14ac:dyDescent="0.35">
      <c r="A219" s="32" t="s">
        <v>250</v>
      </c>
      <c r="B219" s="9"/>
      <c r="C219" s="10"/>
      <c r="F219" s="9"/>
    </row>
    <row r="220" spans="1:8" x14ac:dyDescent="0.35">
      <c r="A220" s="24" t="s">
        <v>251</v>
      </c>
      <c r="B220" s="17" t="s">
        <v>215</v>
      </c>
      <c r="C220" s="33">
        <v>7600</v>
      </c>
      <c r="F220" s="9"/>
    </row>
    <row r="221" spans="1:8" x14ac:dyDescent="0.35">
      <c r="A221" s="24" t="s">
        <v>252</v>
      </c>
      <c r="B221" s="17" t="s">
        <v>216</v>
      </c>
      <c r="C221" s="33">
        <v>8100</v>
      </c>
      <c r="D221" s="8"/>
      <c r="E221" s="8"/>
      <c r="F221" s="9"/>
    </row>
    <row r="222" spans="1:8" x14ac:dyDescent="0.35">
      <c r="A222" s="24" t="s">
        <v>253</v>
      </c>
      <c r="B222" s="17" t="s">
        <v>217</v>
      </c>
      <c r="C222" s="33">
        <v>8600</v>
      </c>
      <c r="D222" s="8"/>
      <c r="E222" s="8"/>
      <c r="F222" s="9"/>
    </row>
    <row r="223" spans="1:8" x14ac:dyDescent="0.35">
      <c r="A223" s="24" t="s">
        <v>254</v>
      </c>
      <c r="B223" s="17" t="s">
        <v>218</v>
      </c>
      <c r="C223" s="33">
        <v>9100</v>
      </c>
      <c r="D223" s="8"/>
      <c r="E223" s="8"/>
      <c r="F223" s="9"/>
      <c r="H223" s="3"/>
    </row>
    <row r="224" spans="1:8" x14ac:dyDescent="0.35">
      <c r="A224" s="24" t="s">
        <v>255</v>
      </c>
      <c r="B224" s="17" t="s">
        <v>219</v>
      </c>
      <c r="C224" s="33">
        <v>9600</v>
      </c>
      <c r="D224" s="8"/>
      <c r="E224" s="8"/>
      <c r="F224" s="9"/>
      <c r="H224" s="3"/>
    </row>
    <row r="225" spans="1:8" x14ac:dyDescent="0.35">
      <c r="A225" s="24" t="s">
        <v>256</v>
      </c>
      <c r="B225" s="17" t="s">
        <v>220</v>
      </c>
      <c r="C225" s="33">
        <v>10100</v>
      </c>
      <c r="D225" s="8"/>
      <c r="E225" s="8"/>
      <c r="F225" s="9"/>
      <c r="H225" s="3"/>
    </row>
    <row r="226" spans="1:8" x14ac:dyDescent="0.35">
      <c r="A226" s="24" t="s">
        <v>257</v>
      </c>
      <c r="B226" s="17" t="s">
        <v>221</v>
      </c>
      <c r="C226" s="33">
        <v>10600</v>
      </c>
      <c r="D226" s="8"/>
      <c r="E226" s="8"/>
      <c r="F226" s="9"/>
      <c r="H226" s="3"/>
    </row>
    <row r="227" spans="1:8" x14ac:dyDescent="0.35">
      <c r="A227" s="24" t="s">
        <v>258</v>
      </c>
      <c r="B227" s="17" t="s">
        <v>222</v>
      </c>
      <c r="C227" s="33">
        <v>11100</v>
      </c>
      <c r="D227" s="8"/>
      <c r="E227" s="8"/>
      <c r="F227" s="9"/>
      <c r="H227" s="3"/>
    </row>
    <row r="228" spans="1:8" x14ac:dyDescent="0.35">
      <c r="A228" s="24" t="s">
        <v>259</v>
      </c>
      <c r="B228" s="17" t="s">
        <v>223</v>
      </c>
      <c r="C228" s="33">
        <v>11600</v>
      </c>
      <c r="D228" s="8"/>
      <c r="E228" s="8"/>
      <c r="F228" s="9"/>
      <c r="H228" s="3"/>
    </row>
    <row r="229" spans="1:8" x14ac:dyDescent="0.35">
      <c r="A229" s="49" t="s">
        <v>2</v>
      </c>
      <c r="B229" s="17" t="s">
        <v>2</v>
      </c>
      <c r="C229" s="10"/>
      <c r="F229" s="9"/>
    </row>
    <row r="230" spans="1:8" x14ac:dyDescent="0.35">
      <c r="A230" s="72" t="s">
        <v>224</v>
      </c>
      <c r="B230" s="9"/>
      <c r="C230" s="10"/>
      <c r="F230" s="9"/>
    </row>
    <row r="231" spans="1:8" ht="39.5" x14ac:dyDescent="0.35">
      <c r="A231" s="49" t="s">
        <v>177</v>
      </c>
      <c r="B231" s="17" t="s">
        <v>131</v>
      </c>
      <c r="C231" s="10"/>
      <c r="F231" s="9"/>
    </row>
    <row r="232" spans="1:8" x14ac:dyDescent="0.35">
      <c r="A232" s="29" t="s">
        <v>213</v>
      </c>
      <c r="B232" s="50" t="s">
        <v>214</v>
      </c>
      <c r="C232" s="60">
        <v>13500</v>
      </c>
      <c r="D232" s="65">
        <f>+$D$12</f>
        <v>4.6699999999999998E-2</v>
      </c>
      <c r="E232" s="64">
        <f>+C232-F232</f>
        <v>630.45000000000073</v>
      </c>
      <c r="F232" s="58">
        <f>ROUND(+C232-(C232*D232),2)</f>
        <v>12869.55</v>
      </c>
      <c r="G232" s="2" t="s">
        <v>399</v>
      </c>
    </row>
    <row r="233" spans="1:8" x14ac:dyDescent="0.35">
      <c r="A233" s="49" t="s">
        <v>2</v>
      </c>
      <c r="B233" s="9"/>
      <c r="C233" s="10"/>
      <c r="F233" s="9"/>
    </row>
    <row r="234" spans="1:8" x14ac:dyDescent="0.35">
      <c r="A234" s="72" t="s">
        <v>168</v>
      </c>
      <c r="B234" s="17" t="s">
        <v>2</v>
      </c>
      <c r="C234" s="10"/>
      <c r="F234" s="9"/>
    </row>
    <row r="235" spans="1:8" s="4" customFormat="1" ht="52" x14ac:dyDescent="0.35">
      <c r="A235" s="34" t="s">
        <v>169</v>
      </c>
      <c r="B235" s="17"/>
      <c r="C235" s="35"/>
      <c r="F235" s="23"/>
    </row>
    <row r="236" spans="1:8" x14ac:dyDescent="0.35">
      <c r="A236" s="61" t="s">
        <v>170</v>
      </c>
      <c r="B236" s="50" t="s">
        <v>131</v>
      </c>
      <c r="C236" s="60">
        <v>5250</v>
      </c>
      <c r="D236" s="65">
        <f t="shared" ref="D236:D245" si="30">+$D$12</f>
        <v>4.6699999999999998E-2</v>
      </c>
      <c r="E236" s="64">
        <f t="shared" ref="E236:E247" si="31">+C236-F236</f>
        <v>245.17000000000007</v>
      </c>
      <c r="F236" s="58">
        <f t="shared" ref="F236:F247" si="32">ROUND(+C236-(C236*D236),2)</f>
        <v>5004.83</v>
      </c>
      <c r="G236" s="2" t="s">
        <v>399</v>
      </c>
    </row>
    <row r="237" spans="1:8" x14ac:dyDescent="0.35">
      <c r="A237" s="62" t="s">
        <v>188</v>
      </c>
      <c r="B237" s="50" t="s">
        <v>131</v>
      </c>
      <c r="C237" s="60">
        <v>250</v>
      </c>
      <c r="D237" s="65">
        <f t="shared" si="30"/>
        <v>4.6699999999999998E-2</v>
      </c>
      <c r="E237" s="64">
        <f t="shared" si="31"/>
        <v>11.669999999999987</v>
      </c>
      <c r="F237" s="58">
        <f t="shared" si="32"/>
        <v>238.33</v>
      </c>
      <c r="G237" s="2" t="s">
        <v>399</v>
      </c>
    </row>
    <row r="238" spans="1:8" x14ac:dyDescent="0.35">
      <c r="A238" s="61" t="s">
        <v>171</v>
      </c>
      <c r="B238" s="50" t="s">
        <v>131</v>
      </c>
      <c r="C238" s="60">
        <v>7000</v>
      </c>
      <c r="D238" s="65">
        <f t="shared" si="30"/>
        <v>4.6699999999999998E-2</v>
      </c>
      <c r="E238" s="64">
        <f t="shared" si="31"/>
        <v>326.89999999999964</v>
      </c>
      <c r="F238" s="58">
        <f t="shared" si="32"/>
        <v>6673.1</v>
      </c>
      <c r="G238" s="2" t="s">
        <v>399</v>
      </c>
    </row>
    <row r="239" spans="1:8" x14ac:dyDescent="0.35">
      <c r="A239" s="62" t="s">
        <v>188</v>
      </c>
      <c r="B239" s="50" t="s">
        <v>131</v>
      </c>
      <c r="C239" s="60">
        <v>500</v>
      </c>
      <c r="D239" s="65">
        <f t="shared" si="30"/>
        <v>4.6699999999999998E-2</v>
      </c>
      <c r="E239" s="64">
        <f t="shared" si="31"/>
        <v>23.350000000000023</v>
      </c>
      <c r="F239" s="58">
        <f t="shared" si="32"/>
        <v>476.65</v>
      </c>
      <c r="G239" s="2" t="s">
        <v>399</v>
      </c>
    </row>
    <row r="240" spans="1:8" x14ac:dyDescent="0.35">
      <c r="A240" s="61" t="s">
        <v>172</v>
      </c>
      <c r="B240" s="50" t="s">
        <v>131</v>
      </c>
      <c r="C240" s="60">
        <v>8250</v>
      </c>
      <c r="D240" s="65">
        <f t="shared" si="30"/>
        <v>4.6699999999999998E-2</v>
      </c>
      <c r="E240" s="64">
        <f t="shared" si="31"/>
        <v>385.27000000000044</v>
      </c>
      <c r="F240" s="58">
        <f t="shared" si="32"/>
        <v>7864.73</v>
      </c>
      <c r="G240" s="2" t="s">
        <v>399</v>
      </c>
    </row>
    <row r="241" spans="1:7" x14ac:dyDescent="0.35">
      <c r="A241" s="62" t="s">
        <v>238</v>
      </c>
      <c r="B241" s="50" t="s">
        <v>131</v>
      </c>
      <c r="C241" s="60">
        <v>1600</v>
      </c>
      <c r="D241" s="65">
        <f t="shared" si="30"/>
        <v>4.6699999999999998E-2</v>
      </c>
      <c r="E241" s="64">
        <f t="shared" si="31"/>
        <v>74.720000000000027</v>
      </c>
      <c r="F241" s="58">
        <f t="shared" si="32"/>
        <v>1525.28</v>
      </c>
      <c r="G241" s="2" t="s">
        <v>399</v>
      </c>
    </row>
    <row r="242" spans="1:7" x14ac:dyDescent="0.35">
      <c r="A242" s="47" t="s">
        <v>189</v>
      </c>
      <c r="B242" s="50" t="s">
        <v>131</v>
      </c>
      <c r="C242" s="60">
        <v>2250</v>
      </c>
      <c r="D242" s="65">
        <f t="shared" si="30"/>
        <v>4.6699999999999998E-2</v>
      </c>
      <c r="E242" s="64">
        <f t="shared" si="31"/>
        <v>105.07000000000016</v>
      </c>
      <c r="F242" s="58">
        <f t="shared" si="32"/>
        <v>2144.9299999999998</v>
      </c>
      <c r="G242" s="2" t="s">
        <v>399</v>
      </c>
    </row>
    <row r="243" spans="1:7" x14ac:dyDescent="0.35">
      <c r="A243" s="62" t="s">
        <v>190</v>
      </c>
      <c r="B243" s="50" t="s">
        <v>131</v>
      </c>
      <c r="C243" s="60">
        <v>250</v>
      </c>
      <c r="D243" s="65">
        <f t="shared" si="30"/>
        <v>4.6699999999999998E-2</v>
      </c>
      <c r="E243" s="64">
        <f t="shared" si="31"/>
        <v>11.669999999999987</v>
      </c>
      <c r="F243" s="58">
        <f t="shared" si="32"/>
        <v>238.33</v>
      </c>
      <c r="G243" s="2" t="s">
        <v>399</v>
      </c>
    </row>
    <row r="244" spans="1:7" x14ac:dyDescent="0.35">
      <c r="A244" s="47" t="s">
        <v>191</v>
      </c>
      <c r="B244" s="50" t="s">
        <v>131</v>
      </c>
      <c r="C244" s="60">
        <v>1250</v>
      </c>
      <c r="D244" s="65">
        <f t="shared" si="30"/>
        <v>4.6699999999999998E-2</v>
      </c>
      <c r="E244" s="64">
        <f t="shared" si="31"/>
        <v>58.369999999999891</v>
      </c>
      <c r="F244" s="58">
        <f t="shared" si="32"/>
        <v>1191.6300000000001</v>
      </c>
      <c r="G244" s="2" t="s">
        <v>399</v>
      </c>
    </row>
    <row r="245" spans="1:7" x14ac:dyDescent="0.35">
      <c r="A245" s="62" t="s">
        <v>239</v>
      </c>
      <c r="B245" s="50" t="s">
        <v>131</v>
      </c>
      <c r="C245" s="60">
        <v>1250</v>
      </c>
      <c r="D245" s="65">
        <f t="shared" si="30"/>
        <v>4.6699999999999998E-2</v>
      </c>
      <c r="E245" s="64">
        <f t="shared" si="31"/>
        <v>58.369999999999891</v>
      </c>
      <c r="F245" s="58">
        <f t="shared" si="32"/>
        <v>1191.6300000000001</v>
      </c>
      <c r="G245" s="2" t="s">
        <v>399</v>
      </c>
    </row>
    <row r="246" spans="1:7" x14ac:dyDescent="0.35">
      <c r="A246" s="51" t="s">
        <v>173</v>
      </c>
      <c r="B246" s="50" t="s">
        <v>131</v>
      </c>
      <c r="C246" s="28"/>
      <c r="D246" s="9"/>
      <c r="E246" s="64">
        <f t="shared" si="31"/>
        <v>0</v>
      </c>
      <c r="F246" s="58">
        <f t="shared" si="32"/>
        <v>0</v>
      </c>
      <c r="G246" s="2" t="s">
        <v>399</v>
      </c>
    </row>
    <row r="247" spans="1:7" x14ac:dyDescent="0.35">
      <c r="A247" s="51" t="s">
        <v>174</v>
      </c>
      <c r="B247" s="50" t="s">
        <v>131</v>
      </c>
      <c r="C247" s="28"/>
      <c r="D247" s="9"/>
      <c r="E247" s="64">
        <f t="shared" si="31"/>
        <v>0</v>
      </c>
      <c r="F247" s="58">
        <f t="shared" si="32"/>
        <v>0</v>
      </c>
      <c r="G247" s="2" t="s">
        <v>399</v>
      </c>
    </row>
    <row r="248" spans="1:7" ht="29" x14ac:dyDescent="0.35">
      <c r="A248" s="36" t="s">
        <v>192</v>
      </c>
      <c r="B248" s="17"/>
      <c r="C248" s="10"/>
      <c r="F248" s="9"/>
    </row>
    <row r="249" spans="1:7" x14ac:dyDescent="0.35">
      <c r="A249" s="47" t="s">
        <v>196</v>
      </c>
      <c r="B249" s="63" t="s">
        <v>193</v>
      </c>
      <c r="C249" s="26">
        <v>760</v>
      </c>
      <c r="D249" s="65">
        <f>+$D$12</f>
        <v>4.6699999999999998E-2</v>
      </c>
      <c r="E249" s="64">
        <f>+C249-F249</f>
        <v>35.490000000000009</v>
      </c>
      <c r="F249" s="58">
        <f>ROUND(+C249-(C249*D249),2)</f>
        <v>724.51</v>
      </c>
      <c r="G249" s="2" t="s">
        <v>399</v>
      </c>
    </row>
    <row r="250" spans="1:7" x14ac:dyDescent="0.35">
      <c r="A250" s="47" t="s">
        <v>195</v>
      </c>
      <c r="B250" s="63" t="s">
        <v>194</v>
      </c>
      <c r="C250" s="26">
        <v>555</v>
      </c>
      <c r="D250" s="65">
        <f>+$D$12</f>
        <v>4.6699999999999998E-2</v>
      </c>
      <c r="E250" s="64">
        <f>+C250-F250</f>
        <v>25.919999999999959</v>
      </c>
      <c r="F250" s="58">
        <f>ROUND(+C250-(C250*D250),2)</f>
        <v>529.08000000000004</v>
      </c>
      <c r="G250" s="2" t="s">
        <v>399</v>
      </c>
    </row>
    <row r="251" spans="1:7" x14ac:dyDescent="0.35">
      <c r="A251" s="51" t="s">
        <v>4</v>
      </c>
      <c r="B251" s="50" t="s">
        <v>160</v>
      </c>
      <c r="C251" s="26">
        <v>2460</v>
      </c>
      <c r="D251" s="65">
        <f>+$D$12</f>
        <v>4.6699999999999998E-2</v>
      </c>
      <c r="E251" s="64">
        <f>+C251-F251</f>
        <v>114.88000000000011</v>
      </c>
      <c r="F251" s="58">
        <f>ROUND(+C251-(C251*D251),2)</f>
        <v>2345.12</v>
      </c>
      <c r="G251" s="2" t="s">
        <v>399</v>
      </c>
    </row>
    <row r="252" spans="1:7" x14ac:dyDescent="0.35">
      <c r="A252" s="49"/>
      <c r="B252" s="17"/>
      <c r="C252" s="18"/>
      <c r="F252" s="9"/>
    </row>
    <row r="253" spans="1:7" s="3" customFormat="1" x14ac:dyDescent="0.35">
      <c r="A253" s="77" t="s">
        <v>199</v>
      </c>
      <c r="B253" s="15"/>
      <c r="C253" s="16"/>
      <c r="F253" s="13"/>
    </row>
    <row r="254" spans="1:7" s="3" customFormat="1" x14ac:dyDescent="0.35">
      <c r="A254" s="93" t="s">
        <v>260</v>
      </c>
      <c r="B254" s="94"/>
      <c r="C254" s="56"/>
      <c r="F254" s="13"/>
    </row>
    <row r="255" spans="1:7" s="6" customFormat="1" x14ac:dyDescent="0.35">
      <c r="A255" s="51" t="s">
        <v>274</v>
      </c>
      <c r="B255" s="25" t="s">
        <v>197</v>
      </c>
      <c r="C255" s="41">
        <v>6.99</v>
      </c>
      <c r="F255" s="27"/>
    </row>
    <row r="256" spans="1:7" s="6" customFormat="1" x14ac:dyDescent="0.35">
      <c r="A256" s="51" t="s">
        <v>261</v>
      </c>
      <c r="B256" s="25" t="s">
        <v>198</v>
      </c>
      <c r="C256" s="41">
        <v>6.99</v>
      </c>
      <c r="F256" s="27"/>
    </row>
    <row r="257" spans="1:6" s="6" customFormat="1" x14ac:dyDescent="0.35">
      <c r="A257" s="51" t="s">
        <v>275</v>
      </c>
      <c r="B257" s="25" t="s">
        <v>243</v>
      </c>
      <c r="C257" s="41">
        <v>6</v>
      </c>
      <c r="F257" s="27"/>
    </row>
    <row r="258" spans="1:6" s="6" customFormat="1" x14ac:dyDescent="0.35">
      <c r="A258" s="51" t="s">
        <v>277</v>
      </c>
      <c r="B258" s="25" t="s">
        <v>202</v>
      </c>
      <c r="C258" s="41">
        <f>5.99*12</f>
        <v>71.88</v>
      </c>
      <c r="F258" s="27"/>
    </row>
    <row r="259" spans="1:6" s="6" customFormat="1" x14ac:dyDescent="0.35">
      <c r="A259" s="51" t="s">
        <v>262</v>
      </c>
      <c r="B259" s="25" t="s">
        <v>203</v>
      </c>
      <c r="C259" s="41">
        <f>5.99*12</f>
        <v>71.88</v>
      </c>
      <c r="F259" s="27"/>
    </row>
    <row r="260" spans="1:6" s="3" customFormat="1" x14ac:dyDescent="0.35">
      <c r="A260" s="22" t="s">
        <v>276</v>
      </c>
      <c r="B260" s="15" t="s">
        <v>244</v>
      </c>
      <c r="C260" s="38">
        <v>72</v>
      </c>
      <c r="F260" s="13"/>
    </row>
    <row r="261" spans="1:6" s="3" customFormat="1" x14ac:dyDescent="0.35">
      <c r="A261" s="22" t="s">
        <v>263</v>
      </c>
      <c r="B261" s="15" t="s">
        <v>269</v>
      </c>
      <c r="C261" s="38">
        <v>799</v>
      </c>
      <c r="F261" s="13"/>
    </row>
    <row r="262" spans="1:6" s="3" customFormat="1" x14ac:dyDescent="0.35">
      <c r="A262" s="22" t="s">
        <v>268</v>
      </c>
      <c r="B262" s="15" t="s">
        <v>240</v>
      </c>
      <c r="C262" s="38">
        <v>500</v>
      </c>
      <c r="F262" s="13"/>
    </row>
    <row r="263" spans="1:6" s="3" customFormat="1" x14ac:dyDescent="0.35">
      <c r="A263" s="77" t="s">
        <v>278</v>
      </c>
      <c r="B263" s="15"/>
      <c r="C263" s="38"/>
      <c r="F263" s="13"/>
    </row>
    <row r="264" spans="1:6" s="3" customFormat="1" ht="26.5" x14ac:dyDescent="0.35">
      <c r="A264" s="22" t="s">
        <v>270</v>
      </c>
      <c r="B264" s="15" t="s">
        <v>246</v>
      </c>
      <c r="C264" s="38">
        <v>6400</v>
      </c>
      <c r="F264" s="13"/>
    </row>
    <row r="265" spans="1:6" s="3" customFormat="1" ht="26.5" x14ac:dyDescent="0.35">
      <c r="A265" s="22" t="s">
        <v>271</v>
      </c>
      <c r="B265" s="15" t="s">
        <v>247</v>
      </c>
      <c r="C265" s="38">
        <v>6730</v>
      </c>
      <c r="F265" s="13"/>
    </row>
    <row r="266" spans="1:6" s="3" customFormat="1" ht="26.5" x14ac:dyDescent="0.35">
      <c r="A266" s="22" t="s">
        <v>272</v>
      </c>
      <c r="B266" s="15" t="s">
        <v>248</v>
      </c>
      <c r="C266" s="38">
        <v>4441</v>
      </c>
      <c r="F266" s="13"/>
    </row>
    <row r="267" spans="1:6" s="3" customFormat="1" ht="26.5" x14ac:dyDescent="0.35">
      <c r="A267" s="22" t="s">
        <v>273</v>
      </c>
      <c r="B267" s="15" t="s">
        <v>245</v>
      </c>
      <c r="C267" s="38">
        <v>5999</v>
      </c>
      <c r="F267" s="13"/>
    </row>
    <row r="268" spans="1:6" s="3" customFormat="1" ht="31.5" customHeight="1" x14ac:dyDescent="0.35">
      <c r="A268" s="39" t="s">
        <v>266</v>
      </c>
      <c r="B268" s="15" t="s">
        <v>264</v>
      </c>
      <c r="C268" s="15" t="s">
        <v>264</v>
      </c>
      <c r="F268" s="13"/>
    </row>
    <row r="269" spans="1:6" s="3" customFormat="1" ht="43.5" x14ac:dyDescent="0.35">
      <c r="A269" s="39" t="s">
        <v>265</v>
      </c>
      <c r="B269" s="15" t="s">
        <v>264</v>
      </c>
      <c r="C269" s="15" t="s">
        <v>264</v>
      </c>
      <c r="F269" s="13"/>
    </row>
    <row r="270" spans="1:6" s="3" customFormat="1" ht="29" x14ac:dyDescent="0.35">
      <c r="A270" s="39" t="s">
        <v>267</v>
      </c>
      <c r="B270" s="15" t="s">
        <v>264</v>
      </c>
      <c r="C270" s="15" t="s">
        <v>264</v>
      </c>
      <c r="F270" s="13"/>
    </row>
    <row r="271" spans="1:6" x14ac:dyDescent="0.35">
      <c r="A271" s="49"/>
      <c r="B271" s="17"/>
      <c r="C271" s="37"/>
      <c r="F271" s="9"/>
    </row>
    <row r="272" spans="1:6" x14ac:dyDescent="0.35">
      <c r="A272" s="24" t="s">
        <v>132</v>
      </c>
      <c r="B272" s="9"/>
      <c r="C272" s="10"/>
      <c r="F272" s="9"/>
    </row>
    <row r="273" spans="1:7" ht="39.5" x14ac:dyDescent="0.35">
      <c r="A273" s="49" t="s">
        <v>133</v>
      </c>
      <c r="B273" s="9"/>
      <c r="C273" s="10"/>
      <c r="F273" s="9"/>
    </row>
    <row r="274" spans="1:7" ht="29" x14ac:dyDescent="0.35">
      <c r="A274" s="4" t="s">
        <v>404</v>
      </c>
      <c r="B274" s="50" t="s">
        <v>134</v>
      </c>
      <c r="C274" s="26">
        <v>8258</v>
      </c>
      <c r="D274" s="65">
        <f t="shared" ref="D274:D298" si="33">+$D$12</f>
        <v>4.6699999999999998E-2</v>
      </c>
      <c r="E274" s="64">
        <f t="shared" ref="E274:E298" si="34">+C274-F274</f>
        <v>385.64999999999964</v>
      </c>
      <c r="F274" s="58">
        <f t="shared" ref="F274:F298" si="35">ROUND(+C274-(C274*D274),2)</f>
        <v>7872.35</v>
      </c>
      <c r="G274" s="2" t="s">
        <v>399</v>
      </c>
    </row>
    <row r="275" spans="1:7" ht="29" x14ac:dyDescent="0.35">
      <c r="A275" s="4" t="s">
        <v>405</v>
      </c>
      <c r="B275" s="50" t="s">
        <v>135</v>
      </c>
      <c r="C275" s="26">
        <v>6267</v>
      </c>
      <c r="D275" s="65">
        <f t="shared" si="33"/>
        <v>4.6699999999999998E-2</v>
      </c>
      <c r="E275" s="64">
        <f t="shared" si="34"/>
        <v>292.67000000000007</v>
      </c>
      <c r="F275" s="58">
        <f t="shared" si="35"/>
        <v>5974.33</v>
      </c>
      <c r="G275" s="2" t="s">
        <v>399</v>
      </c>
    </row>
    <row r="276" spans="1:7" ht="29" x14ac:dyDescent="0.35">
      <c r="A276" s="4" t="s">
        <v>406</v>
      </c>
      <c r="B276" s="50" t="s">
        <v>136</v>
      </c>
      <c r="C276" s="26">
        <v>7640</v>
      </c>
      <c r="D276" s="65">
        <f t="shared" si="33"/>
        <v>4.6699999999999998E-2</v>
      </c>
      <c r="E276" s="64">
        <f t="shared" si="34"/>
        <v>356.78999999999996</v>
      </c>
      <c r="F276" s="58">
        <f t="shared" si="35"/>
        <v>7283.21</v>
      </c>
      <c r="G276" s="2" t="s">
        <v>399</v>
      </c>
    </row>
    <row r="277" spans="1:7" ht="29" x14ac:dyDescent="0.35">
      <c r="A277" s="4" t="s">
        <v>407</v>
      </c>
      <c r="B277" s="50" t="s">
        <v>137</v>
      </c>
      <c r="C277" s="26">
        <v>4441</v>
      </c>
      <c r="D277" s="65">
        <f t="shared" si="33"/>
        <v>4.6699999999999998E-2</v>
      </c>
      <c r="E277" s="64">
        <f t="shared" si="34"/>
        <v>207.39000000000033</v>
      </c>
      <c r="F277" s="58">
        <f t="shared" si="35"/>
        <v>4233.6099999999997</v>
      </c>
      <c r="G277" s="2" t="s">
        <v>399</v>
      </c>
    </row>
    <row r="278" spans="1:7" ht="29" x14ac:dyDescent="0.35">
      <c r="A278" s="4" t="s">
        <v>408</v>
      </c>
      <c r="B278" s="50" t="s">
        <v>138</v>
      </c>
      <c r="C278" s="26">
        <v>5999</v>
      </c>
      <c r="D278" s="65">
        <f t="shared" si="33"/>
        <v>4.6699999999999998E-2</v>
      </c>
      <c r="E278" s="64">
        <f t="shared" si="34"/>
        <v>280.14999999999964</v>
      </c>
      <c r="F278" s="58">
        <f t="shared" si="35"/>
        <v>5718.85</v>
      </c>
      <c r="G278" s="2" t="s">
        <v>399</v>
      </c>
    </row>
    <row r="279" spans="1:7" ht="29" x14ac:dyDescent="0.35">
      <c r="A279" s="4" t="s">
        <v>409</v>
      </c>
      <c r="B279" s="50" t="s">
        <v>139</v>
      </c>
      <c r="C279" s="26">
        <v>6730</v>
      </c>
      <c r="D279" s="65">
        <f t="shared" si="33"/>
        <v>4.6699999999999998E-2</v>
      </c>
      <c r="E279" s="64">
        <f t="shared" si="34"/>
        <v>314.28999999999996</v>
      </c>
      <c r="F279" s="58">
        <f t="shared" si="35"/>
        <v>6415.71</v>
      </c>
      <c r="G279" s="2" t="s">
        <v>399</v>
      </c>
    </row>
    <row r="280" spans="1:7" ht="29" x14ac:dyDescent="0.35">
      <c r="A280" s="4" t="s">
        <v>410</v>
      </c>
      <c r="B280" s="50" t="s">
        <v>200</v>
      </c>
      <c r="C280" s="26">
        <v>6400</v>
      </c>
      <c r="D280" s="65">
        <f t="shared" si="33"/>
        <v>4.6699999999999998E-2</v>
      </c>
      <c r="E280" s="64">
        <f t="shared" si="34"/>
        <v>298.88000000000011</v>
      </c>
      <c r="F280" s="58">
        <f t="shared" si="35"/>
        <v>6101.12</v>
      </c>
      <c r="G280" s="2" t="s">
        <v>399</v>
      </c>
    </row>
    <row r="281" spans="1:7" ht="29" x14ac:dyDescent="0.35">
      <c r="A281" s="4" t="s">
        <v>411</v>
      </c>
      <c r="B281" s="50" t="s">
        <v>201</v>
      </c>
      <c r="C281" s="26">
        <v>7600</v>
      </c>
      <c r="D281" s="65">
        <f t="shared" si="33"/>
        <v>4.6699999999999998E-2</v>
      </c>
      <c r="E281" s="64">
        <f t="shared" si="34"/>
        <v>354.92000000000007</v>
      </c>
      <c r="F281" s="58">
        <f t="shared" si="35"/>
        <v>7245.08</v>
      </c>
      <c r="G281" s="2" t="s">
        <v>399</v>
      </c>
    </row>
    <row r="282" spans="1:7" ht="29" x14ac:dyDescent="0.35">
      <c r="A282" s="4" t="s">
        <v>412</v>
      </c>
      <c r="B282" s="50" t="s">
        <v>140</v>
      </c>
      <c r="C282" s="26">
        <v>6730</v>
      </c>
      <c r="D282" s="65">
        <f t="shared" si="33"/>
        <v>4.6699999999999998E-2</v>
      </c>
      <c r="E282" s="64">
        <f t="shared" si="34"/>
        <v>314.28999999999996</v>
      </c>
      <c r="F282" s="58">
        <f t="shared" si="35"/>
        <v>6415.71</v>
      </c>
      <c r="G282" s="2" t="s">
        <v>399</v>
      </c>
    </row>
    <row r="283" spans="1:7" ht="29" x14ac:dyDescent="0.35">
      <c r="A283" s="4" t="s">
        <v>413</v>
      </c>
      <c r="B283" s="50" t="s">
        <v>141</v>
      </c>
      <c r="C283" s="26">
        <v>4441</v>
      </c>
      <c r="D283" s="65">
        <f t="shared" si="33"/>
        <v>4.6699999999999998E-2</v>
      </c>
      <c r="E283" s="64">
        <f t="shared" si="34"/>
        <v>207.39000000000033</v>
      </c>
      <c r="F283" s="58">
        <f t="shared" si="35"/>
        <v>4233.6099999999997</v>
      </c>
      <c r="G283" s="2" t="s">
        <v>399</v>
      </c>
    </row>
    <row r="284" spans="1:7" ht="29" x14ac:dyDescent="0.35">
      <c r="A284" s="4" t="s">
        <v>414</v>
      </c>
      <c r="B284" s="50" t="s">
        <v>142</v>
      </c>
      <c r="C284" s="26">
        <v>5999</v>
      </c>
      <c r="D284" s="65">
        <f t="shared" si="33"/>
        <v>4.6699999999999998E-2</v>
      </c>
      <c r="E284" s="64">
        <f t="shared" si="34"/>
        <v>280.14999999999964</v>
      </c>
      <c r="F284" s="58">
        <f t="shared" si="35"/>
        <v>5718.85</v>
      </c>
      <c r="G284" s="2" t="s">
        <v>399</v>
      </c>
    </row>
    <row r="285" spans="1:7" ht="29" x14ac:dyDescent="0.35">
      <c r="A285" s="4" t="s">
        <v>415</v>
      </c>
      <c r="B285" s="50" t="s">
        <v>143</v>
      </c>
      <c r="C285" s="26">
        <v>8258</v>
      </c>
      <c r="D285" s="65">
        <f t="shared" si="33"/>
        <v>4.6699999999999998E-2</v>
      </c>
      <c r="E285" s="64">
        <f t="shared" si="34"/>
        <v>385.64999999999964</v>
      </c>
      <c r="F285" s="58">
        <f t="shared" si="35"/>
        <v>7872.35</v>
      </c>
      <c r="G285" s="2" t="s">
        <v>399</v>
      </c>
    </row>
    <row r="286" spans="1:7" ht="29" x14ac:dyDescent="0.35">
      <c r="A286" s="4" t="s">
        <v>416</v>
      </c>
      <c r="B286" s="50" t="s">
        <v>144</v>
      </c>
      <c r="C286" s="26">
        <v>6267</v>
      </c>
      <c r="D286" s="65">
        <f t="shared" si="33"/>
        <v>4.6699999999999998E-2</v>
      </c>
      <c r="E286" s="64">
        <f t="shared" si="34"/>
        <v>292.67000000000007</v>
      </c>
      <c r="F286" s="58">
        <f t="shared" si="35"/>
        <v>5974.33</v>
      </c>
      <c r="G286" s="2" t="s">
        <v>399</v>
      </c>
    </row>
    <row r="287" spans="1:7" ht="29" x14ac:dyDescent="0.35">
      <c r="A287" s="4" t="s">
        <v>417</v>
      </c>
      <c r="B287" s="50" t="s">
        <v>145</v>
      </c>
      <c r="C287" s="26">
        <v>7640</v>
      </c>
      <c r="D287" s="65">
        <f t="shared" si="33"/>
        <v>4.6699999999999998E-2</v>
      </c>
      <c r="E287" s="64">
        <f t="shared" si="34"/>
        <v>356.78999999999996</v>
      </c>
      <c r="F287" s="58">
        <f t="shared" si="35"/>
        <v>7283.21</v>
      </c>
      <c r="G287" s="2" t="s">
        <v>399</v>
      </c>
    </row>
    <row r="288" spans="1:7" ht="29" x14ac:dyDescent="0.35">
      <c r="A288" s="4" t="s">
        <v>418</v>
      </c>
      <c r="B288" s="50" t="s">
        <v>146</v>
      </c>
      <c r="C288" s="26">
        <v>4441</v>
      </c>
      <c r="D288" s="65">
        <f t="shared" si="33"/>
        <v>4.6699999999999998E-2</v>
      </c>
      <c r="E288" s="64">
        <f t="shared" si="34"/>
        <v>207.39000000000033</v>
      </c>
      <c r="F288" s="58">
        <f t="shared" si="35"/>
        <v>4233.6099999999997</v>
      </c>
      <c r="G288" s="2" t="s">
        <v>399</v>
      </c>
    </row>
    <row r="289" spans="1:7" ht="29" x14ac:dyDescent="0.35">
      <c r="A289" s="4" t="s">
        <v>419</v>
      </c>
      <c r="B289" s="50" t="s">
        <v>147</v>
      </c>
      <c r="C289" s="26">
        <v>5999</v>
      </c>
      <c r="D289" s="65">
        <f t="shared" si="33"/>
        <v>4.6699999999999998E-2</v>
      </c>
      <c r="E289" s="64">
        <f t="shared" si="34"/>
        <v>280.14999999999964</v>
      </c>
      <c r="F289" s="58">
        <f t="shared" si="35"/>
        <v>5718.85</v>
      </c>
      <c r="G289" s="2" t="s">
        <v>399</v>
      </c>
    </row>
    <row r="290" spans="1:7" ht="29" x14ac:dyDescent="0.35">
      <c r="A290" s="4" t="s">
        <v>420</v>
      </c>
      <c r="B290" s="50" t="s">
        <v>148</v>
      </c>
      <c r="C290" s="26">
        <v>6730</v>
      </c>
      <c r="D290" s="65">
        <f t="shared" si="33"/>
        <v>4.6699999999999998E-2</v>
      </c>
      <c r="E290" s="64">
        <f t="shared" si="34"/>
        <v>314.28999999999996</v>
      </c>
      <c r="F290" s="58">
        <f t="shared" si="35"/>
        <v>6415.71</v>
      </c>
      <c r="G290" s="2" t="s">
        <v>399</v>
      </c>
    </row>
    <row r="291" spans="1:7" ht="29" x14ac:dyDescent="0.35">
      <c r="A291" s="4" t="s">
        <v>421</v>
      </c>
      <c r="B291" s="50" t="s">
        <v>149</v>
      </c>
      <c r="C291" s="26">
        <v>10038</v>
      </c>
      <c r="D291" s="65">
        <f t="shared" si="33"/>
        <v>4.6699999999999998E-2</v>
      </c>
      <c r="E291" s="64">
        <f t="shared" si="34"/>
        <v>468.77000000000044</v>
      </c>
      <c r="F291" s="58">
        <f t="shared" si="35"/>
        <v>9569.23</v>
      </c>
      <c r="G291" s="2" t="s">
        <v>399</v>
      </c>
    </row>
    <row r="292" spans="1:7" ht="29" x14ac:dyDescent="0.35">
      <c r="A292" s="4" t="s">
        <v>422</v>
      </c>
      <c r="B292" s="50" t="s">
        <v>150</v>
      </c>
      <c r="C292" s="26">
        <v>11751</v>
      </c>
      <c r="D292" s="65">
        <f t="shared" si="33"/>
        <v>4.6699999999999998E-2</v>
      </c>
      <c r="E292" s="64">
        <f t="shared" si="34"/>
        <v>548.77000000000044</v>
      </c>
      <c r="F292" s="58">
        <f t="shared" si="35"/>
        <v>11202.23</v>
      </c>
      <c r="G292" s="2" t="s">
        <v>399</v>
      </c>
    </row>
    <row r="293" spans="1:7" ht="29" x14ac:dyDescent="0.35">
      <c r="A293" s="4" t="s">
        <v>423</v>
      </c>
      <c r="B293" s="50" t="s">
        <v>151</v>
      </c>
      <c r="C293" s="26">
        <v>13464</v>
      </c>
      <c r="D293" s="65">
        <f t="shared" si="33"/>
        <v>4.6699999999999998E-2</v>
      </c>
      <c r="E293" s="64">
        <f t="shared" si="34"/>
        <v>628.77000000000044</v>
      </c>
      <c r="F293" s="58">
        <f t="shared" si="35"/>
        <v>12835.23</v>
      </c>
      <c r="G293" s="2" t="s">
        <v>399</v>
      </c>
    </row>
    <row r="294" spans="1:7" ht="29" x14ac:dyDescent="0.35">
      <c r="A294" s="4" t="s">
        <v>424</v>
      </c>
      <c r="B294" s="50" t="s">
        <v>200</v>
      </c>
      <c r="C294" s="26">
        <v>6400</v>
      </c>
      <c r="D294" s="65">
        <f t="shared" si="33"/>
        <v>4.6699999999999998E-2</v>
      </c>
      <c r="E294" s="64">
        <f t="shared" si="34"/>
        <v>298.88000000000011</v>
      </c>
      <c r="F294" s="58">
        <f t="shared" si="35"/>
        <v>6101.12</v>
      </c>
      <c r="G294" s="2" t="s">
        <v>399</v>
      </c>
    </row>
    <row r="295" spans="1:7" ht="29" x14ac:dyDescent="0.35">
      <c r="A295" s="4" t="s">
        <v>425</v>
      </c>
      <c r="B295" s="50" t="s">
        <v>148</v>
      </c>
      <c r="C295" s="26">
        <v>6730</v>
      </c>
      <c r="D295" s="65">
        <f t="shared" si="33"/>
        <v>4.6699999999999998E-2</v>
      </c>
      <c r="E295" s="64">
        <f t="shared" si="34"/>
        <v>314.28999999999996</v>
      </c>
      <c r="F295" s="58">
        <f t="shared" si="35"/>
        <v>6415.71</v>
      </c>
      <c r="G295" s="2" t="s">
        <v>399</v>
      </c>
    </row>
    <row r="296" spans="1:7" ht="29" x14ac:dyDescent="0.35">
      <c r="A296" s="4" t="s">
        <v>426</v>
      </c>
      <c r="B296" s="50" t="s">
        <v>141</v>
      </c>
      <c r="C296" s="26">
        <v>4441</v>
      </c>
      <c r="D296" s="65">
        <f t="shared" si="33"/>
        <v>4.6699999999999998E-2</v>
      </c>
      <c r="E296" s="64">
        <f t="shared" si="34"/>
        <v>207.39000000000033</v>
      </c>
      <c r="F296" s="58">
        <f t="shared" si="35"/>
        <v>4233.6099999999997</v>
      </c>
      <c r="G296" s="2" t="s">
        <v>399</v>
      </c>
    </row>
    <row r="297" spans="1:7" ht="29" x14ac:dyDescent="0.35">
      <c r="A297" s="4" t="s">
        <v>427</v>
      </c>
      <c r="B297" s="50" t="s">
        <v>147</v>
      </c>
      <c r="C297" s="26">
        <v>5999</v>
      </c>
      <c r="D297" s="65">
        <f t="shared" si="33"/>
        <v>4.6699999999999998E-2</v>
      </c>
      <c r="E297" s="64">
        <f t="shared" si="34"/>
        <v>280.14999999999964</v>
      </c>
      <c r="F297" s="58">
        <f t="shared" si="35"/>
        <v>5718.85</v>
      </c>
      <c r="G297" s="2" t="s">
        <v>399</v>
      </c>
    </row>
    <row r="298" spans="1:7" x14ac:dyDescent="0.35">
      <c r="A298" s="4" t="s">
        <v>428</v>
      </c>
      <c r="B298" s="50" t="s">
        <v>240</v>
      </c>
      <c r="C298" s="26">
        <v>500</v>
      </c>
      <c r="D298" s="65">
        <f t="shared" si="33"/>
        <v>4.6699999999999998E-2</v>
      </c>
      <c r="E298" s="64">
        <f t="shared" si="34"/>
        <v>23.350000000000023</v>
      </c>
      <c r="F298" s="58">
        <f t="shared" si="35"/>
        <v>476.65</v>
      </c>
      <c r="G298" s="2" t="s">
        <v>399</v>
      </c>
    </row>
    <row r="299" spans="1:7" x14ac:dyDescent="0.35">
      <c r="A299" s="23"/>
      <c r="B299" s="9"/>
      <c r="C299" s="10"/>
      <c r="F299" s="9"/>
    </row>
    <row r="300" spans="1:7" ht="29" x14ac:dyDescent="0.35">
      <c r="A300" s="23" t="s">
        <v>288</v>
      </c>
      <c r="B300" s="9"/>
      <c r="C300" s="10"/>
      <c r="F300" s="9"/>
    </row>
    <row r="301" spans="1:7" x14ac:dyDescent="0.35">
      <c r="F301" s="9"/>
    </row>
    <row r="302" spans="1:7" ht="29" x14ac:dyDescent="0.35">
      <c r="A302" s="47" t="s">
        <v>317</v>
      </c>
      <c r="B302" s="25" t="s">
        <v>131</v>
      </c>
      <c r="C302" s="28"/>
      <c r="F302" s="9"/>
    </row>
    <row r="303" spans="1:7" x14ac:dyDescent="0.35">
      <c r="A303" s="80"/>
      <c r="B303" s="6"/>
      <c r="C303" s="48"/>
      <c r="F303" s="9"/>
    </row>
    <row r="304" spans="1:7" ht="26.5" x14ac:dyDescent="0.35">
      <c r="A304" s="51" t="s">
        <v>331</v>
      </c>
      <c r="B304" s="25" t="s">
        <v>318</v>
      </c>
      <c r="C304" s="41">
        <v>1995</v>
      </c>
      <c r="F304" s="9"/>
    </row>
    <row r="305" spans="1:6" ht="39.5" x14ac:dyDescent="0.35">
      <c r="A305" s="51" t="s">
        <v>332</v>
      </c>
      <c r="B305" s="25" t="s">
        <v>319</v>
      </c>
      <c r="C305" s="41">
        <v>9429</v>
      </c>
      <c r="F305" s="9"/>
    </row>
    <row r="306" spans="1:6" ht="39.5" x14ac:dyDescent="0.35">
      <c r="A306" s="51" t="s">
        <v>333</v>
      </c>
      <c r="B306" s="25" t="s">
        <v>320</v>
      </c>
      <c r="C306" s="41">
        <v>13502</v>
      </c>
      <c r="F306" s="9"/>
    </row>
    <row r="307" spans="1:6" ht="26.5" x14ac:dyDescent="0.35">
      <c r="A307" s="51" t="s">
        <v>334</v>
      </c>
      <c r="B307" s="25" t="s">
        <v>321</v>
      </c>
      <c r="C307" s="41">
        <v>2995</v>
      </c>
      <c r="F307" s="9"/>
    </row>
    <row r="308" spans="1:6" ht="26.5" x14ac:dyDescent="0.35">
      <c r="A308" s="51" t="s">
        <v>335</v>
      </c>
      <c r="B308" s="25" t="s">
        <v>322</v>
      </c>
      <c r="C308" s="41">
        <v>9509</v>
      </c>
      <c r="F308" s="9"/>
    </row>
    <row r="309" spans="1:6" ht="26.5" x14ac:dyDescent="0.35">
      <c r="A309" s="51" t="s">
        <v>336</v>
      </c>
      <c r="B309" s="25" t="s">
        <v>323</v>
      </c>
      <c r="C309" s="41">
        <v>12503</v>
      </c>
      <c r="F309" s="9"/>
    </row>
    <row r="310" spans="1:6" ht="26.5" x14ac:dyDescent="0.35">
      <c r="A310" s="51" t="s">
        <v>337</v>
      </c>
      <c r="B310" s="25" t="s">
        <v>324</v>
      </c>
      <c r="C310" s="41">
        <v>2795</v>
      </c>
      <c r="F310" s="9"/>
    </row>
    <row r="311" spans="1:6" x14ac:dyDescent="0.35">
      <c r="A311" s="51" t="s">
        <v>338</v>
      </c>
      <c r="B311" s="25" t="s">
        <v>325</v>
      </c>
      <c r="C311" s="41">
        <v>5260</v>
      </c>
      <c r="F311" s="9"/>
    </row>
    <row r="312" spans="1:6" x14ac:dyDescent="0.35">
      <c r="A312" s="51" t="s">
        <v>339</v>
      </c>
      <c r="B312" s="25" t="s">
        <v>326</v>
      </c>
      <c r="C312" s="41">
        <v>8690</v>
      </c>
      <c r="F312" s="9"/>
    </row>
    <row r="313" spans="1:6" ht="26.5" x14ac:dyDescent="0.35">
      <c r="A313" s="51" t="s">
        <v>341</v>
      </c>
      <c r="B313" s="25" t="s">
        <v>327</v>
      </c>
      <c r="C313" s="41">
        <v>198450</v>
      </c>
      <c r="F313" s="9"/>
    </row>
    <row r="314" spans="1:6" x14ac:dyDescent="0.35">
      <c r="A314" s="51" t="s">
        <v>340</v>
      </c>
      <c r="B314" s="25" t="s">
        <v>328</v>
      </c>
      <c r="C314" s="41">
        <v>2860</v>
      </c>
      <c r="F314" s="9"/>
    </row>
    <row r="315" spans="1:6" ht="26.5" x14ac:dyDescent="0.35">
      <c r="A315" s="51" t="s">
        <v>342</v>
      </c>
      <c r="B315" s="25" t="s">
        <v>329</v>
      </c>
      <c r="C315" s="41">
        <v>14300</v>
      </c>
      <c r="F315" s="9"/>
    </row>
    <row r="316" spans="1:6" ht="26.5" x14ac:dyDescent="0.35">
      <c r="A316" s="51" t="s">
        <v>343</v>
      </c>
      <c r="B316" s="25" t="s">
        <v>330</v>
      </c>
      <c r="C316" s="41">
        <v>16500</v>
      </c>
      <c r="F316" s="9"/>
    </row>
    <row r="317" spans="1:6" x14ac:dyDescent="0.35">
      <c r="A317" s="80"/>
      <c r="B317" s="6"/>
      <c r="C317" s="48"/>
    </row>
    <row r="318" spans="1:6" x14ac:dyDescent="0.35">
      <c r="A318" s="80"/>
      <c r="B318" s="6"/>
      <c r="C318" s="48"/>
    </row>
    <row r="319" spans="1:6" x14ac:dyDescent="0.35">
      <c r="A319" s="80"/>
      <c r="B319" s="6"/>
      <c r="C319" s="48"/>
    </row>
    <row r="320" spans="1:6" x14ac:dyDescent="0.35">
      <c r="A320" s="80"/>
      <c r="B320" s="6"/>
      <c r="C320" s="48"/>
    </row>
    <row r="321" spans="1:3" x14ac:dyDescent="0.35">
      <c r="A321" s="80"/>
      <c r="B321" s="6"/>
      <c r="C321" s="48"/>
    </row>
    <row r="322" spans="1:3" x14ac:dyDescent="0.35">
      <c r="A322" s="80"/>
      <c r="B322" s="6"/>
      <c r="C322" s="48"/>
    </row>
    <row r="323" spans="1:3" x14ac:dyDescent="0.35">
      <c r="A323" s="80"/>
      <c r="B323" s="6"/>
      <c r="C323" s="48"/>
    </row>
    <row r="324" spans="1:3" x14ac:dyDescent="0.35">
      <c r="A324" s="80"/>
      <c r="B324" s="6"/>
      <c r="C324" s="48"/>
    </row>
    <row r="325" spans="1:3" x14ac:dyDescent="0.35">
      <c r="A325" s="80"/>
      <c r="B325" s="6"/>
      <c r="C325" s="48"/>
    </row>
    <row r="326" spans="1:3" x14ac:dyDescent="0.35">
      <c r="A326" s="80"/>
      <c r="B326" s="6"/>
      <c r="C326" s="48"/>
    </row>
    <row r="327" spans="1:3" x14ac:dyDescent="0.35">
      <c r="A327" s="80"/>
      <c r="B327" s="6"/>
      <c r="C327" s="48"/>
    </row>
    <row r="328" spans="1:3" x14ac:dyDescent="0.35">
      <c r="A328" s="80"/>
      <c r="B328" s="6"/>
      <c r="C328" s="48"/>
    </row>
    <row r="329" spans="1:3" x14ac:dyDescent="0.35">
      <c r="A329" s="80"/>
      <c r="B329" s="6"/>
      <c r="C329" s="48"/>
    </row>
    <row r="330" spans="1:3" x14ac:dyDescent="0.35">
      <c r="A330" s="80"/>
      <c r="B330" s="6"/>
      <c r="C330" s="48"/>
    </row>
    <row r="331" spans="1:3" x14ac:dyDescent="0.35">
      <c r="A331" s="80"/>
      <c r="B331" s="6"/>
      <c r="C331" s="48"/>
    </row>
    <row r="332" spans="1:3" x14ac:dyDescent="0.35">
      <c r="A332" s="80"/>
      <c r="B332" s="6"/>
      <c r="C332" s="48"/>
    </row>
    <row r="333" spans="1:3" x14ac:dyDescent="0.35">
      <c r="A333" s="80"/>
      <c r="B333" s="6"/>
      <c r="C333" s="48"/>
    </row>
    <row r="334" spans="1:3" x14ac:dyDescent="0.35">
      <c r="A334" s="80"/>
      <c r="B334" s="6"/>
      <c r="C334" s="48"/>
    </row>
    <row r="335" spans="1:3" x14ac:dyDescent="0.35">
      <c r="A335" s="80"/>
      <c r="B335" s="6"/>
      <c r="C335" s="48"/>
    </row>
    <row r="336" spans="1:3" x14ac:dyDescent="0.35">
      <c r="A336" s="80"/>
      <c r="B336" s="6"/>
      <c r="C336" s="48"/>
    </row>
    <row r="337" spans="1:3" x14ac:dyDescent="0.35">
      <c r="A337" s="80"/>
      <c r="B337" s="6"/>
      <c r="C337" s="48"/>
    </row>
    <row r="338" spans="1:3" x14ac:dyDescent="0.35">
      <c r="A338" s="80"/>
      <c r="B338" s="6"/>
      <c r="C338" s="48"/>
    </row>
    <row r="339" spans="1:3" x14ac:dyDescent="0.35">
      <c r="A339" s="80"/>
      <c r="B339" s="6"/>
      <c r="C339" s="48"/>
    </row>
    <row r="340" spans="1:3" x14ac:dyDescent="0.35">
      <c r="A340" s="80"/>
      <c r="B340" s="6"/>
      <c r="C340" s="48"/>
    </row>
    <row r="341" spans="1:3" x14ac:dyDescent="0.35">
      <c r="A341" s="80"/>
      <c r="B341" s="6"/>
      <c r="C341" s="48"/>
    </row>
    <row r="342" spans="1:3" x14ac:dyDescent="0.35">
      <c r="A342" s="80"/>
      <c r="B342" s="6"/>
      <c r="C342" s="48"/>
    </row>
    <row r="343" spans="1:3" x14ac:dyDescent="0.35">
      <c r="A343" s="80"/>
      <c r="B343" s="6"/>
      <c r="C343" s="48"/>
    </row>
    <row r="344" spans="1:3" x14ac:dyDescent="0.35">
      <c r="A344" s="80"/>
      <c r="B344" s="6"/>
      <c r="C344" s="48"/>
    </row>
    <row r="345" spans="1:3" x14ac:dyDescent="0.35">
      <c r="A345" s="80"/>
      <c r="B345" s="6"/>
      <c r="C345" s="48"/>
    </row>
    <row r="346" spans="1:3" x14ac:dyDescent="0.35">
      <c r="A346" s="80"/>
      <c r="B346" s="6"/>
      <c r="C346" s="48"/>
    </row>
    <row r="347" spans="1:3" x14ac:dyDescent="0.35">
      <c r="A347" s="80"/>
      <c r="B347" s="6"/>
      <c r="C347" s="48"/>
    </row>
    <row r="348" spans="1:3" x14ac:dyDescent="0.35">
      <c r="A348" s="80"/>
      <c r="B348" s="6"/>
      <c r="C348" s="48"/>
    </row>
    <row r="349" spans="1:3" x14ac:dyDescent="0.35">
      <c r="A349" s="80"/>
      <c r="B349" s="6"/>
      <c r="C349" s="48"/>
    </row>
    <row r="350" spans="1:3" x14ac:dyDescent="0.35">
      <c r="A350" s="80"/>
      <c r="B350" s="6"/>
      <c r="C350" s="48"/>
    </row>
    <row r="351" spans="1:3" x14ac:dyDescent="0.35">
      <c r="A351" s="80"/>
      <c r="B351" s="6"/>
      <c r="C351" s="48"/>
    </row>
    <row r="352" spans="1:3" x14ac:dyDescent="0.35">
      <c r="A352" s="80"/>
      <c r="B352" s="6"/>
      <c r="C352" s="48"/>
    </row>
    <row r="353" spans="1:3" x14ac:dyDescent="0.35">
      <c r="A353" s="80"/>
      <c r="B353" s="6"/>
      <c r="C353" s="48"/>
    </row>
    <row r="354" spans="1:3" x14ac:dyDescent="0.35">
      <c r="A354" s="80"/>
      <c r="B354" s="6"/>
      <c r="C354" s="48"/>
    </row>
    <row r="355" spans="1:3" x14ac:dyDescent="0.35">
      <c r="A355" s="80"/>
      <c r="B355" s="6"/>
      <c r="C355" s="48"/>
    </row>
    <row r="356" spans="1:3" x14ac:dyDescent="0.35">
      <c r="A356" s="80"/>
      <c r="B356" s="6"/>
      <c r="C356" s="48"/>
    </row>
    <row r="357" spans="1:3" x14ac:dyDescent="0.35">
      <c r="A357" s="80"/>
      <c r="B357" s="6"/>
      <c r="C357" s="48"/>
    </row>
    <row r="358" spans="1:3" x14ac:dyDescent="0.35">
      <c r="A358" s="80"/>
      <c r="B358" s="6"/>
      <c r="C358" s="48"/>
    </row>
    <row r="359" spans="1:3" x14ac:dyDescent="0.35">
      <c r="A359" s="80"/>
      <c r="B359" s="6"/>
      <c r="C359" s="48"/>
    </row>
    <row r="360" spans="1:3" x14ac:dyDescent="0.35">
      <c r="A360" s="80"/>
      <c r="B360" s="6"/>
      <c r="C360" s="48"/>
    </row>
    <row r="361" spans="1:3" x14ac:dyDescent="0.35">
      <c r="A361" s="80"/>
      <c r="B361" s="6"/>
      <c r="C361" s="48"/>
    </row>
    <row r="362" spans="1:3" x14ac:dyDescent="0.35">
      <c r="A362" s="80"/>
      <c r="B362" s="6"/>
      <c r="C362" s="48"/>
    </row>
    <row r="363" spans="1:3" x14ac:dyDescent="0.35">
      <c r="A363" s="80"/>
      <c r="B363" s="6"/>
      <c r="C363" s="48"/>
    </row>
    <row r="364" spans="1:3" x14ac:dyDescent="0.35">
      <c r="A364" s="80"/>
      <c r="B364" s="6"/>
      <c r="C364" s="48"/>
    </row>
    <row r="365" spans="1:3" x14ac:dyDescent="0.35">
      <c r="A365" s="80"/>
      <c r="B365" s="6"/>
      <c r="C365" s="48"/>
    </row>
    <row r="366" spans="1:3" x14ac:dyDescent="0.35">
      <c r="A366" s="80"/>
      <c r="B366" s="6"/>
      <c r="C366" s="48"/>
    </row>
    <row r="367" spans="1:3" x14ac:dyDescent="0.35">
      <c r="A367" s="80"/>
      <c r="B367" s="6"/>
      <c r="C367" s="48"/>
    </row>
    <row r="368" spans="1:3" x14ac:dyDescent="0.35">
      <c r="A368" s="80"/>
      <c r="B368" s="6"/>
      <c r="C368" s="48"/>
    </row>
    <row r="369" spans="1:3" x14ac:dyDescent="0.35">
      <c r="A369" s="80"/>
      <c r="B369" s="6"/>
      <c r="C369" s="48"/>
    </row>
    <row r="370" spans="1:3" x14ac:dyDescent="0.35">
      <c r="A370" s="80"/>
      <c r="B370" s="6"/>
      <c r="C370" s="48"/>
    </row>
    <row r="371" spans="1:3" x14ac:dyDescent="0.35">
      <c r="A371" s="80"/>
      <c r="B371" s="6"/>
      <c r="C371" s="48"/>
    </row>
    <row r="372" spans="1:3" x14ac:dyDescent="0.35">
      <c r="A372" s="80"/>
      <c r="B372" s="6"/>
      <c r="C372" s="48"/>
    </row>
    <row r="373" spans="1:3" x14ac:dyDescent="0.35">
      <c r="A373" s="80"/>
      <c r="B373" s="6"/>
      <c r="C373" s="48"/>
    </row>
  </sheetData>
  <sheetProtection selectLockedCells="1" selectUnlockedCells="1"/>
  <autoFilter ref="A1:M316">
    <filterColumn colId="0" showButton="0"/>
    <filterColumn colId="1" showButton="0"/>
  </autoFilter>
  <mergeCells count="3">
    <mergeCell ref="A9:C9"/>
    <mergeCell ref="A1:C1"/>
    <mergeCell ref="A254:B254"/>
  </mergeCells>
  <pageMargins left="0.7" right="0.7" top="0.5" bottom="0.5" header="0.3" footer="0.3"/>
  <pageSetup orientation="portrait" r:id="rId1"/>
  <rowBreaks count="4" manualBreakCount="4">
    <brk id="51" max="2" man="1"/>
    <brk id="80" max="2" man="1"/>
    <brk id="116" max="2" man="1"/>
    <brk id="181" max="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17CA06DDFAE9C47BEF7B7AE96E2F870" ma:contentTypeVersion="14" ma:contentTypeDescription="Create a new document." ma:contentTypeScope="" ma:versionID="5b04486d7648a633165e6657a5f69fe5">
  <xsd:schema xmlns:xsd="http://www.w3.org/2001/XMLSchema" xmlns:xs="http://www.w3.org/2001/XMLSchema" xmlns:p="http://schemas.microsoft.com/office/2006/metadata/properties" xmlns:ns3="9bfe8635-70ae-4b7f-9967-1796f5833f3c" xmlns:ns4="8f36450d-34b6-4f15-bd70-ab134f28a14c" targetNamespace="http://schemas.microsoft.com/office/2006/metadata/properties" ma:root="true" ma:fieldsID="c1281e7aa0d2c53f1156f2e0ba161983" ns3:_="" ns4:_="">
    <xsd:import namespace="9bfe8635-70ae-4b7f-9967-1796f5833f3c"/>
    <xsd:import namespace="8f36450d-34b6-4f15-bd70-ab134f28a14c"/>
    <xsd:element name="properties">
      <xsd:complexType>
        <xsd:sequence>
          <xsd:element name="documentManagement">
            <xsd:complexType>
              <xsd:all>
                <xsd:element ref="ns3:SharedWithUsers" minOccurs="0"/>
                <xsd:element ref="ns3:SharedWithDetails" minOccurs="0"/>
                <xsd:element ref="ns3:SharingHintHash" minOccurs="0"/>
                <xsd:element ref="ns3:LastSharedByUser" minOccurs="0"/>
                <xsd:element ref="ns3:LastSharedByTime"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EventHashCode" minOccurs="0"/>
                <xsd:element ref="ns4:MediaServiceGeneration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fe8635-70ae-4b7f-9967-1796f5833f3c"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element name="LastSharedByUser" ma:index="11" nillable="true" ma:displayName="Last Shared By User" ma:internalName="LastSharedByUser" ma:readOnly="true">
      <xsd:simpleType>
        <xsd:restriction base="dms:Note">
          <xsd:maxLength value="255"/>
        </xsd:restriction>
      </xsd:simpleType>
    </xsd:element>
    <xsd:element name="LastSharedByTime" ma:index="12"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8f36450d-34b6-4f15-bd70-ab134f28a14c" elementFormDefault="qualified">
    <xsd:import namespace="http://schemas.microsoft.com/office/2006/documentManagement/types"/>
    <xsd:import namespace="http://schemas.microsoft.com/office/infopath/2007/PartnerControls"/>
    <xsd:element name="MediaServiceMetadata" ma:index="13" nillable="true" ma:displayName="MediaServiceMetadata" ma:description="" ma:hidden="true" ma:internalName="MediaServiceMetadata" ma:readOnly="true">
      <xsd:simpleType>
        <xsd:restriction base="dms:Note"/>
      </xsd:simpleType>
    </xsd:element>
    <xsd:element name="MediaServiceFastMetadata" ma:index="14" nillable="true" ma:displayName="MediaServiceFastMetadata" ma:description="" ma:hidden="true" ma:internalName="MediaServiceFastMetadata" ma:readOnly="true">
      <xsd:simpleType>
        <xsd:restriction base="dms:Note"/>
      </xsd:simpleType>
    </xsd:element>
    <xsd:element name="MediaServiceDateTaken" ma:index="15" nillable="true" ma:displayName="MediaServiceDateTaken" ma:description="" ma:hidden="true" ma:internalName="MediaServiceDateTaken" ma:readOnly="true">
      <xsd:simpleType>
        <xsd:restriction base="dms:Text"/>
      </xsd:simpleType>
    </xsd:element>
    <xsd:element name="MediaServiceAutoTags" ma:index="16" nillable="true" ma:displayName="MediaServiceAutoTags" ma:description="" ma:internalName="MediaServiceAutoTags"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D98C989-AFEC-4338-B54B-27EB7BB3DB21}">
  <ds:schemaRefs>
    <ds:schemaRef ds:uri="http://schemas.microsoft.com/sharepoint/v3/contenttype/forms"/>
  </ds:schemaRefs>
</ds:datastoreItem>
</file>

<file path=customXml/itemProps2.xml><?xml version="1.0" encoding="utf-8"?>
<ds:datastoreItem xmlns:ds="http://schemas.openxmlformats.org/officeDocument/2006/customXml" ds:itemID="{A4981285-62FE-43AB-96E0-4EDEBA0F25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fe8635-70ae-4b7f-9967-1796f5833f3c"/>
    <ds:schemaRef ds:uri="8f36450d-34b6-4f15-bd70-ab134f28a14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B090E85-D993-4EA1-80F9-1D49C2496ADF}">
  <ds:schemaRefs>
    <ds:schemaRef ds:uri="9bfe8635-70ae-4b7f-9967-1796f5833f3c"/>
    <ds:schemaRef ds:uri="http://schemas.openxmlformats.org/package/2006/metadata/core-properties"/>
    <ds:schemaRef ds:uri="http://www.w3.org/XML/1998/namespace"/>
    <ds:schemaRef ds:uri="http://purl.org/dc/terms/"/>
    <ds:schemaRef ds:uri="http://purl.org/dc/elements/1.1/"/>
    <ds:schemaRef ds:uri="8f36450d-34b6-4f15-bd70-ab134f28a14c"/>
    <ds:schemaRef ds:uri="http://schemas.microsoft.com/office/2006/documentManagement/types"/>
    <ds:schemaRef ds:uri="http://schemas.microsoft.com/office/infopath/2007/PartnerControl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NASPO</vt:lpstr>
      <vt:lpstr>Price List</vt:lpstr>
      <vt:lpstr>'Price List'!Print_Area</vt:lpstr>
    </vt:vector>
  </TitlesOfParts>
  <Company>Grizli777</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Ramona</dc:creator>
  <cp:lastModifiedBy>Peckham, Neva J. (DES)</cp:lastModifiedBy>
  <cp:lastPrinted>2020-12-07T16:14:25Z</cp:lastPrinted>
  <dcterms:created xsi:type="dcterms:W3CDTF">2016-03-31T16:21:40Z</dcterms:created>
  <dcterms:modified xsi:type="dcterms:W3CDTF">2021-04-27T13:59:23Z</dcterms:modified>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0x010100A17CA06DDFAE9C47BEF7B7AE96E2F870</vt:lpwstr>
  </property>
</Properties>
</file>