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85" windowWidth="22980" windowHeight="8760"/>
  </bookViews>
  <sheets>
    <sheet name="PERCENTAGE DISCOUNTS" sheetId="2" r:id="rId1"/>
    <sheet name="MARKETBASKET" sheetId="1" state="hidden" r:id="rId2"/>
    <sheet name="Scenario Instructions" sheetId="3" r:id="rId3"/>
    <sheet name="Good, Scenario#1" sheetId="5" r:id="rId4"/>
    <sheet name="Better, Scenario#2" sheetId="6" r:id="rId5"/>
    <sheet name="Best, Scenario#3" sheetId="7" r:id="rId6"/>
    <sheet name="Scenario#4" sheetId="8" state="hidden" r:id="rId7"/>
    <sheet name="Sheet5" sheetId="9" r:id="rId8"/>
    <sheet name="Sheet6" sheetId="10" r:id="rId9"/>
  </sheets>
  <definedNames>
    <definedName name="_xlnm.Print_Area" localSheetId="4">'Better, Scenario#2'!$A$1:$H$53</definedName>
    <definedName name="_xlnm.Print_Area" localSheetId="1">MARKETBASKET!$A$1:$O$90</definedName>
  </definedNames>
  <calcPr calcId="162913"/>
</workbook>
</file>

<file path=xl/calcChain.xml><?xml version="1.0" encoding="utf-8"?>
<calcChain xmlns="http://schemas.openxmlformats.org/spreadsheetml/2006/main">
  <c r="G59" i="7" l="1"/>
  <c r="F59" i="7"/>
  <c r="E59" i="7"/>
  <c r="G58" i="7"/>
  <c r="F58" i="7"/>
  <c r="E58" i="7"/>
  <c r="G57" i="7"/>
  <c r="F57" i="7"/>
  <c r="E57" i="7"/>
  <c r="G56" i="7"/>
  <c r="F56" i="7"/>
  <c r="E56" i="7"/>
  <c r="G55" i="7"/>
  <c r="F55" i="7"/>
  <c r="E55" i="7"/>
  <c r="G54" i="7"/>
  <c r="F54" i="7"/>
  <c r="E54" i="7"/>
  <c r="G44" i="7"/>
  <c r="F44" i="7"/>
  <c r="E44" i="7"/>
  <c r="G43" i="7"/>
  <c r="F43" i="7"/>
  <c r="E43" i="7"/>
  <c r="G41" i="7"/>
  <c r="F41" i="7"/>
  <c r="E41" i="7"/>
  <c r="G40" i="7"/>
  <c r="F40" i="7"/>
  <c r="E40" i="7"/>
  <c r="G39" i="7"/>
  <c r="F39" i="7"/>
  <c r="E39" i="7"/>
  <c r="G38" i="7"/>
  <c r="F38" i="7"/>
  <c r="E38" i="7"/>
  <c r="G37" i="7"/>
  <c r="F37" i="7"/>
  <c r="E37" i="7"/>
  <c r="G36" i="7"/>
  <c r="F36" i="7"/>
  <c r="E36" i="7"/>
  <c r="G35" i="7"/>
  <c r="F35" i="7"/>
  <c r="E35" i="7"/>
  <c r="G34" i="7"/>
  <c r="F34" i="7"/>
  <c r="E34" i="7"/>
  <c r="F33" i="7"/>
  <c r="E33" i="7"/>
  <c r="F32" i="7"/>
  <c r="E32" i="7"/>
  <c r="G30" i="7"/>
  <c r="F30" i="7"/>
  <c r="E30" i="7"/>
  <c r="G29" i="7"/>
  <c r="F29" i="7"/>
  <c r="E29" i="7"/>
  <c r="G28" i="7"/>
  <c r="F28" i="7"/>
  <c r="E28" i="7"/>
  <c r="G27" i="7"/>
  <c r="F27" i="7"/>
  <c r="E27" i="7"/>
  <c r="G26" i="7"/>
  <c r="F26" i="7"/>
  <c r="E26" i="7"/>
  <c r="G25" i="7"/>
  <c r="F25" i="7"/>
  <c r="E25" i="7"/>
  <c r="G24" i="7"/>
  <c r="F24" i="7"/>
  <c r="E24" i="7"/>
  <c r="G23" i="7"/>
  <c r="F23" i="7"/>
  <c r="E23" i="7"/>
  <c r="G22" i="7"/>
  <c r="F22" i="7"/>
  <c r="E22" i="7"/>
  <c r="G21" i="7"/>
  <c r="F21" i="7"/>
  <c r="E21" i="7"/>
  <c r="G20" i="7"/>
  <c r="F20" i="7"/>
  <c r="E20" i="7"/>
  <c r="G19" i="7"/>
  <c r="F19" i="7"/>
  <c r="E19" i="7"/>
  <c r="G18" i="7"/>
  <c r="F18" i="7"/>
  <c r="E18" i="7"/>
  <c r="G17" i="7"/>
  <c r="F17" i="7"/>
  <c r="E17" i="7"/>
  <c r="G16" i="7"/>
  <c r="F16" i="7"/>
  <c r="E16" i="7"/>
  <c r="G15" i="7"/>
  <c r="F15" i="7"/>
  <c r="E15" i="7"/>
  <c r="G59" i="6"/>
  <c r="F59" i="6"/>
  <c r="E59" i="6"/>
  <c r="G58" i="6"/>
  <c r="F58" i="6"/>
  <c r="E58" i="6"/>
  <c r="G57" i="6"/>
  <c r="F57" i="6"/>
  <c r="E57" i="6"/>
  <c r="G56" i="6"/>
  <c r="F56" i="6"/>
  <c r="E56" i="6"/>
  <c r="G55" i="6"/>
  <c r="F55" i="6"/>
  <c r="E55" i="6"/>
  <c r="G54" i="6"/>
  <c r="F54" i="6"/>
  <c r="E54" i="6"/>
  <c r="G44" i="6"/>
  <c r="F44" i="6"/>
  <c r="E44" i="6"/>
  <c r="G43" i="6"/>
  <c r="F43" i="6"/>
  <c r="E43" i="6"/>
  <c r="G41" i="6"/>
  <c r="F41" i="6"/>
  <c r="E41" i="6"/>
  <c r="G40" i="6"/>
  <c r="F40" i="6"/>
  <c r="E40" i="6"/>
  <c r="G39" i="6"/>
  <c r="F39" i="6"/>
  <c r="E39" i="6"/>
  <c r="G38" i="6"/>
  <c r="F38" i="6"/>
  <c r="E38" i="6"/>
  <c r="G37" i="6"/>
  <c r="F37" i="6"/>
  <c r="E37" i="6"/>
  <c r="G36" i="6"/>
  <c r="F36" i="6"/>
  <c r="E36" i="6"/>
  <c r="G35" i="6"/>
  <c r="F35" i="6"/>
  <c r="E35" i="6"/>
  <c r="G34" i="6"/>
  <c r="F34" i="6"/>
  <c r="E34" i="6"/>
  <c r="F33" i="6"/>
  <c r="E33" i="6"/>
  <c r="F32" i="6"/>
  <c r="E32" i="6"/>
  <c r="F32" i="5"/>
  <c r="F31" i="5"/>
  <c r="E32" i="5"/>
  <c r="G34" i="5"/>
  <c r="G35" i="5"/>
  <c r="G36" i="5"/>
  <c r="G37" i="5"/>
  <c r="G38" i="5"/>
  <c r="G39" i="5"/>
  <c r="G40" i="5"/>
  <c r="G33" i="5"/>
  <c r="F34" i="5"/>
  <c r="F35" i="5"/>
  <c r="F36" i="5"/>
  <c r="F37" i="5"/>
  <c r="F38" i="5"/>
  <c r="F39" i="5"/>
  <c r="F40" i="5"/>
  <c r="F33" i="5"/>
  <c r="E34" i="5"/>
  <c r="E35" i="5"/>
  <c r="E36" i="5"/>
  <c r="E37" i="5"/>
  <c r="E38" i="5"/>
  <c r="E39" i="5"/>
  <c r="E40" i="5"/>
  <c r="E33" i="5"/>
  <c r="G43" i="5"/>
  <c r="F43" i="5"/>
  <c r="E43" i="5"/>
  <c r="G42" i="5"/>
  <c r="F42" i="5"/>
  <c r="E42" i="5"/>
  <c r="G54" i="5"/>
  <c r="G55" i="5"/>
  <c r="G56" i="5"/>
  <c r="G57" i="5"/>
  <c r="G58" i="5"/>
  <c r="G53" i="5"/>
  <c r="F54" i="5"/>
  <c r="F55" i="5"/>
  <c r="F56" i="5"/>
  <c r="F57" i="5"/>
  <c r="F58" i="5"/>
  <c r="F53" i="5"/>
  <c r="E54" i="5"/>
  <c r="E55" i="5"/>
  <c r="E56" i="5"/>
  <c r="E57" i="5"/>
  <c r="E58" i="5"/>
  <c r="E53" i="5"/>
  <c r="E31" i="5"/>
  <c r="G30" i="6"/>
  <c r="F30" i="6"/>
  <c r="E30" i="6"/>
  <c r="G29" i="6"/>
  <c r="F29" i="6"/>
  <c r="E29" i="6"/>
  <c r="G28" i="6"/>
  <c r="F28" i="6"/>
  <c r="E28" i="6"/>
  <c r="G27" i="6"/>
  <c r="F27" i="6"/>
  <c r="E27" i="6"/>
  <c r="G26" i="6"/>
  <c r="F26" i="6"/>
  <c r="E26" i="6"/>
  <c r="G25" i="6"/>
  <c r="F25" i="6"/>
  <c r="E25" i="6"/>
  <c r="G24" i="6"/>
  <c r="F24" i="6"/>
  <c r="E24" i="6"/>
  <c r="G23" i="6"/>
  <c r="F23" i="6"/>
  <c r="E23" i="6"/>
  <c r="G22" i="6"/>
  <c r="F22" i="6"/>
  <c r="E22" i="6"/>
  <c r="G21" i="6"/>
  <c r="F21" i="6"/>
  <c r="E21" i="6"/>
  <c r="G20" i="6"/>
  <c r="F20" i="6"/>
  <c r="E20" i="6"/>
  <c r="G19" i="6"/>
  <c r="F19" i="6"/>
  <c r="E19" i="6"/>
  <c r="G18" i="6"/>
  <c r="F18" i="6"/>
  <c r="E18" i="6"/>
  <c r="G17" i="6"/>
  <c r="F17" i="6"/>
  <c r="E17" i="6"/>
  <c r="G16" i="6"/>
  <c r="F16" i="6"/>
  <c r="E16" i="6"/>
  <c r="G15" i="6"/>
  <c r="F15" i="6"/>
  <c r="E15" i="6"/>
  <c r="G15" i="5"/>
  <c r="G16" i="5"/>
  <c r="G17" i="5"/>
  <c r="G18" i="5"/>
  <c r="G19" i="5"/>
  <c r="G20" i="5"/>
  <c r="G21" i="5"/>
  <c r="G22" i="5"/>
  <c r="G23" i="5"/>
  <c r="G24" i="5"/>
  <c r="G25" i="5"/>
  <c r="G26" i="5"/>
  <c r="G27" i="5"/>
  <c r="G28" i="5"/>
  <c r="G29" i="5"/>
  <c r="G14" i="5"/>
  <c r="E15" i="5"/>
  <c r="E16" i="5"/>
  <c r="E17" i="5"/>
  <c r="E18" i="5"/>
  <c r="E19" i="5"/>
  <c r="E20" i="5"/>
  <c r="E21" i="5"/>
  <c r="E22" i="5"/>
  <c r="E23" i="5"/>
  <c r="E24" i="5"/>
  <c r="E25" i="5"/>
  <c r="E26" i="5"/>
  <c r="E27" i="5"/>
  <c r="E28" i="5"/>
  <c r="E29" i="5"/>
  <c r="E14" i="5"/>
  <c r="F16" i="5"/>
  <c r="F17" i="5"/>
  <c r="F18" i="5"/>
  <c r="F19" i="5"/>
  <c r="F20" i="5"/>
  <c r="F21" i="5"/>
  <c r="F22" i="5"/>
  <c r="F23" i="5"/>
  <c r="F24" i="5"/>
  <c r="F25" i="5"/>
  <c r="F26" i="5"/>
  <c r="F27" i="5"/>
  <c r="F28" i="5"/>
  <c r="F29" i="5"/>
  <c r="F15" i="5"/>
  <c r="F14" i="5"/>
  <c r="M20" i="1"/>
  <c r="M19" i="1"/>
  <c r="M35" i="1"/>
</calcChain>
</file>

<file path=xl/sharedStrings.xml><?xml version="1.0" encoding="utf-8"?>
<sst xmlns="http://schemas.openxmlformats.org/spreadsheetml/2006/main" count="414" uniqueCount="157">
  <si>
    <t>Public Safety/Law Enforcement Video and Vehicle Mounted Equipment</t>
  </si>
  <si>
    <t>Band 1 - Body Worn Video Cameras and Recording Devices</t>
  </si>
  <si>
    <t>Respondent Name:</t>
  </si>
  <si>
    <t>1.  BASELINE PRICING</t>
  </si>
  <si>
    <t>Identify Baseline/List pricing Utilized</t>
  </si>
  <si>
    <t>2.  BAND DISCOUNT</t>
  </si>
  <si>
    <t>DISCOUNT</t>
  </si>
  <si>
    <t>CATEGORY:</t>
  </si>
  <si>
    <t>3.  VOLUME DISCOUNTS</t>
  </si>
  <si>
    <t xml:space="preserve">Volume </t>
  </si>
  <si>
    <t>4.  ADDITIONAL DISCOUNTS OFFERED</t>
  </si>
  <si>
    <t xml:space="preserve">Pricing must be discounted per the baseline price and discounts </t>
  </si>
  <si>
    <t>If offering a range of discount, i.e., 10 - 80%, only the lowest discount will be evaluated.</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</si>
  <si>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</si>
  <si>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</si>
  <si>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</si>
  <si>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</si>
  <si>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</si>
  <si>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</si>
  <si>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</si>
  <si>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</si>
  <si>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</si>
  <si>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</si>
  <si>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</si>
  <si>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</si>
  <si>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</si>
  <si>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</si>
  <si>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</si>
  <si>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</si>
  <si>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</si>
  <si>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</si>
  <si>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</si>
  <si>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</si>
  <si>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</si>
  <si>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</si>
  <si>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</si>
  <si>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</si>
  <si>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</si>
  <si>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</si>
  <si>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</si>
  <si>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</si>
  <si>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Small ( 1 - 25 Officers)</t>
  </si>
  <si>
    <t>Medium (26-200 Officers)</t>
  </si>
  <si>
    <t>Large (201-1000 Officers)</t>
  </si>
  <si>
    <t>X-Large (1001+ Officers</t>
  </si>
  <si>
    <t>Equipment:</t>
  </si>
  <si>
    <t>(List proposed equipment</t>
  </si>
  <si>
    <t>with brand, model numbers)</t>
  </si>
  <si>
    <t>Better Solution - Enhanced Model</t>
  </si>
  <si>
    <t>Attachment D  Band 2  - Pricing Workbook</t>
  </si>
  <si>
    <t>In space provided below, list the discount percentage you will be bidding for each category of Band 2 products.</t>
  </si>
  <si>
    <t>BAND 2 - VEHICLE MOUNTED VIDEO AND RECORDING DEVICES -  CATALOG/PERCENTAGE DISCOUNT</t>
  </si>
  <si>
    <t>Attachment D  Band 2 - Pricing Workbook</t>
  </si>
  <si>
    <t>List proposed equipment with brand, model numbers)</t>
  </si>
  <si>
    <t>OK-MA-145 - Band 2 - VEHICLE MOUNTED VIDEO AND RECORDING DEVICES</t>
  </si>
  <si>
    <t>OK- MA - 145  Band 2 - Vehicle Mounted and Recording Devices- Pricing Template</t>
  </si>
  <si>
    <t>OK- MA - 145 -  Band 2 - Vehicle Mounted and Recording Devices- Pricing Template</t>
  </si>
  <si>
    <t>Good Solution - Enhanced Model</t>
  </si>
  <si>
    <t>Best Solution - Enhanced Model</t>
  </si>
  <si>
    <t>COBAN Technologies,Inc.</t>
  </si>
  <si>
    <t xml:space="preserve">COBAN Technologies, Inc. </t>
  </si>
  <si>
    <t>WLIC-01</t>
  </si>
  <si>
    <t>COBAN DVMS SOLUTION 
(Software License with First Year Technical Support )</t>
  </si>
  <si>
    <t>WMAIN-110</t>
  </si>
  <si>
    <t>COBAN DVMS  SOLUTION ANNUAL RENEWAL 
(Software Maintenance and Technical Support )</t>
  </si>
  <si>
    <t>SYSED-05</t>
  </si>
  <si>
    <t>MZZ-01</t>
  </si>
  <si>
    <t>Adapter Plate (required for all cars, except for Ford Crown Victoria and 2012 Dodge Charger)</t>
  </si>
  <si>
    <t>SCOPT-02</t>
  </si>
  <si>
    <t>Laptop/MDC Interface 
(Includes Cable, Software, and MDC Integration Training)</t>
  </si>
  <si>
    <t>SCOPT-04</t>
  </si>
  <si>
    <t>Crash Sensor</t>
  </si>
  <si>
    <t>SCOPT-07</t>
  </si>
  <si>
    <t>Video Streaming License</t>
  </si>
  <si>
    <t>SCOPT-10</t>
  </si>
  <si>
    <t>Radar Integration 
(Department must provide cable and or interface components)</t>
  </si>
  <si>
    <t>SCOPT-14</t>
  </si>
  <si>
    <t xml:space="preserve">Wired - Visor Mount Ethernet Port </t>
  </si>
  <si>
    <t>SCOPT-27</t>
  </si>
  <si>
    <t>Two (2) Dual Band Antennas 802.11 A/G/N</t>
  </si>
  <si>
    <t>SCOPT-42</t>
  </si>
  <si>
    <t>Dual Microphone Receiver Module (Receiver Only)</t>
  </si>
  <si>
    <t>SCOPT-56</t>
  </si>
  <si>
    <t>Detached Wide Angle IR Camera 
(includes 1 - 12ft extension)</t>
  </si>
  <si>
    <t>SCMR-102</t>
  </si>
  <si>
    <t>0.7x Wide Angle Lens</t>
  </si>
  <si>
    <t>SCPKB-DRA-0100</t>
  </si>
  <si>
    <t>G5 Wireless Microphone Package
(Includes: Transmitter, Battery, Lapel Mic, Antenna, Charger, AC/DC Adapters for charger and Leather Holster.)</t>
  </si>
  <si>
    <t>SCPKE-DRA-0500</t>
  </si>
  <si>
    <t>G5 10 Microphone Charging Bank</t>
  </si>
  <si>
    <t>SCMH-G3-60SD</t>
  </si>
  <si>
    <t xml:space="preserve">Edge 64 GB Solid State Drive </t>
  </si>
  <si>
    <t>SCAA-014</t>
  </si>
  <si>
    <t>Support Kit 8GB USB / Keyboard - EDGE</t>
  </si>
  <si>
    <t>SYSED-06-A</t>
  </si>
  <si>
    <t>COBAN IN-CAR SYSTEM - FUSION</t>
  </si>
  <si>
    <t>SYSFS-01</t>
  </si>
  <si>
    <t>FUSION IN-CAR SYSTEM                                                                                         
4.3" touchscreen monitor
GPS
Smart Power Module (SPM) w/ UPS
64 GB USB pen drive
High Definition video camera
Clear-View snapshot camera 
Wireless microphone
Built-in microphone plus covert backseat microphone
Crash sensor
One year limited hardware warranty</t>
  </si>
  <si>
    <t>Radar Integration (Radar type must be confirmed, department must provide cable and or interface components)</t>
  </si>
  <si>
    <t>SCFS-01-20</t>
  </si>
  <si>
    <t>Additional 64 GB USB Pen Drive</t>
  </si>
  <si>
    <t>SCOPT-FS-02</t>
  </si>
  <si>
    <t>Additional Cable - for Advanced Install</t>
  </si>
  <si>
    <t>SCOPT-FS-01</t>
  </si>
  <si>
    <t>Additional Cable - for Portable Quick Install</t>
  </si>
  <si>
    <t>SCOPT-FS-04</t>
  </si>
  <si>
    <t>Optional FUSION wireless Upgrade</t>
  </si>
  <si>
    <t>SCOPT-FS-03</t>
  </si>
  <si>
    <t>FUSION Mount (Required for vehicles with Interior Light Bar)</t>
  </si>
  <si>
    <t>SYSFS-02</t>
  </si>
  <si>
    <t xml:space="preserve">STANDARD EXTENDED HARDWARE WARRANTY </t>
  </si>
  <si>
    <t>WARR-E4</t>
  </si>
  <si>
    <t>EDGE Fourth Year Extended Warranty</t>
  </si>
  <si>
    <t>WARR-E5</t>
  </si>
  <si>
    <t>EDGE Fifth Year Extended Warranty</t>
  </si>
  <si>
    <t>DVMS - SOFTWARE MAINTENANCE AND TECHNICAL SUPPORT</t>
  </si>
  <si>
    <t>C-CUBE - SOFTWARE MAINTENANCE AND TECHNICAL SUPPORT</t>
  </si>
  <si>
    <t>WLIC-26</t>
  </si>
  <si>
    <t>COBAN C-CUBE SOLUTION 
(Software License with First Year Technical Support )</t>
  </si>
  <si>
    <t>WMAIN-123</t>
  </si>
  <si>
    <t>COBAN C-CUBE  SOLUTION ANNUAL RENEWAL
(Software Maintenance and Technical Support )</t>
  </si>
  <si>
    <t>WLIC-24</t>
  </si>
  <si>
    <t>COBAN C-CUBE EXPRESS 
(Software License with First Year Technical Support )</t>
  </si>
  <si>
    <t>WMAIN-124</t>
  </si>
  <si>
    <t>COBAN C-CUBE  EXPRESS FOR FUSION ANNUAL RENEWAL -  
(Software Maintenance and Technical Support )</t>
  </si>
  <si>
    <t>IN-CAR INSTALLATION OPTIONS</t>
  </si>
  <si>
    <t>LINST-16</t>
  </si>
  <si>
    <t>LINST-10</t>
  </si>
  <si>
    <t>EDGE Hardware Installation (per vehicle) - COBAN certified personnel to install equipment on site.  Can NOT be in conjunction of LSET-19</t>
  </si>
  <si>
    <t>LINST-08</t>
  </si>
  <si>
    <t xml:space="preserve">EDGE (TRANSPORT)  Hardware Installation (per vehicle)  - COBAN certified personnel to install equipment on site.   </t>
  </si>
  <si>
    <t>LINST-09</t>
  </si>
  <si>
    <t xml:space="preserve">K-9 Vehicle Hardware Installation (per vehicle)  - COBAN certified personnel to install equipment on site.   </t>
  </si>
  <si>
    <t>LINST-15</t>
  </si>
  <si>
    <t>Quick In-Car Hardware De-installation (per vehicle)  - Main components are salvaged, cables and wiring are disposed.</t>
  </si>
  <si>
    <t>LINST-04</t>
  </si>
  <si>
    <t>Detailed In-Car Hardware De-installation (per vehicle)  - Main components, cables and wiring are salvaged.</t>
  </si>
  <si>
    <t>SHIPPING</t>
  </si>
  <si>
    <t>LFEE-050</t>
  </si>
  <si>
    <t>Shipping - In-Car Equipment (EDGE)</t>
  </si>
  <si>
    <t>LFEE-053</t>
  </si>
  <si>
    <t>LFEE-054</t>
  </si>
  <si>
    <t>Shipping -  Bodycam or single/double dock for bodycam</t>
  </si>
  <si>
    <t>LFEE-055</t>
  </si>
  <si>
    <t>Shipping -  Back Office Hardware (Server, Auto DVD, Interview, Jail) Each</t>
  </si>
  <si>
    <t>INSTALLATION PACKAGE A - EDGE, installation Minimum Charge.  Covers up to 4 cars)</t>
  </si>
  <si>
    <t xml:space="preserve">Shipping -  Fusion </t>
  </si>
  <si>
    <t>COBAN IN-CAR SYSTEM - EDGE</t>
  </si>
  <si>
    <r>
      <t xml:space="preserve">EDGE Hi-Def IN-CAR SYSTEM                                                                                         
5.7" touchscreen monitor
GPS
Smart Power Module (SPM) w/ UPS
8 GB internal SSD OS drive 
64 GB internal SSD Fail-Safe drive
64 GB removable SSD
Front facing </t>
    </r>
    <r>
      <rPr>
        <b/>
        <sz val="11"/>
        <color theme="1"/>
        <rFont val="Arial"/>
        <family val="2"/>
      </rPr>
      <t>SD</t>
    </r>
    <r>
      <rPr>
        <sz val="11"/>
        <color theme="1"/>
        <rFont val="Arial"/>
        <family val="2"/>
      </rPr>
      <t xml:space="preserve"> color camera
Wireless microphone
Covert backseat microphone
Internal 802.11 a/g/n/ac wireless card
Three year limited hardware warranty</t>
    </r>
  </si>
  <si>
    <r>
      <t>EDGE Hi-Def IN-CAR SYSTEM                                                                                         
5.7" touchscreen monitor
GPS
Smart Power Module (SPM) w/ UPS
8 GB internal SSD OS drive 
64 GB internal SSD Fail-Safe drive
64 GB removable SSD
Front facing</t>
    </r>
    <r>
      <rPr>
        <b/>
        <sz val="11"/>
        <color theme="1"/>
        <rFont val="Arial"/>
        <family val="2"/>
      </rPr>
      <t xml:space="preserve"> HD</t>
    </r>
    <r>
      <rPr>
        <sz val="11"/>
        <color theme="1"/>
        <rFont val="Arial"/>
        <family val="2"/>
      </rPr>
      <t xml:space="preserve"> color camera
Backseat wide angle IR camera
Wireless microphone
Covert backseat microphone
Internal 802.11 a/g/n/ac wireless card
Three year limited hardware warranty</t>
    </r>
  </si>
  <si>
    <r>
      <t xml:space="preserve">FUSION IN-CAR SYSTEM                                                                                         
4.3" touchscreen monitor
GPS
Smart Power Module (SPM) w/ UPS
64 GB USB pen drive
High Definition video camera
Clear-View snapshot camera 
Backseat wide angle IR camera
Wireless </t>
    </r>
    <r>
      <rPr>
        <b/>
        <sz val="11"/>
        <color theme="1"/>
        <rFont val="Arial"/>
        <family val="2"/>
      </rPr>
      <t>(WiFi)</t>
    </r>
    <r>
      <rPr>
        <sz val="11"/>
        <color theme="1"/>
        <rFont val="Arial"/>
        <family val="2"/>
      </rPr>
      <t xml:space="preserve"> upload module, 802.11 a/g/n
Wireless microphone
Built-in microphone plus covert backseat microphone
Crash sensor
One year limited hardware warranty</t>
    </r>
  </si>
  <si>
    <t xml:space="preserve">FUSION IN-CAR SYSTEM                                                                                         
4.3" touchscreen monitor
GPS
Smart Power Module (SPM) w/ UPS
64 GB USB pen drive
High Definition video camera
Clear-View snapshot camera 
Wireless microphone
Built-in microphone plus covert backseat microphone
Crash sensor
Detached Wide Angle Backseat IR Camera 
(includes 1 - 12ft extension)
3yr limited hardware warranty with rapid exhcange 
3yr software maintenances with technical support
</t>
  </si>
  <si>
    <r>
      <t xml:space="preserve">FUSION IN-CAR SYSTEM                                                                                         
4.3" touchscreen monitor
GPS
Smart Power Module (SPM) w/ UPS
64 GB USB pen drive
High Definition video camera
Clear-View snapshot camera 
Backseat wide angle IR camera
Wireless </t>
    </r>
    <r>
      <rPr>
        <b/>
        <sz val="11"/>
        <color theme="1"/>
        <rFont val="Arial"/>
        <family val="2"/>
      </rPr>
      <t>(WiFi)</t>
    </r>
    <r>
      <rPr>
        <sz val="11"/>
        <color theme="1"/>
        <rFont val="Arial"/>
        <family val="2"/>
      </rPr>
      <t xml:space="preserve"> upload module, 802.11 a/g/n
Wireless microphone
Built-in microphone plus covert backseat microphone
Crash sensor
Detached Wide Angle Backseat IR Camera 
(includes 1 - 12ft extension)
3yr limited hardware warranty with rapid exhcange 
3yr software maintenances with technical support</t>
    </r>
  </si>
  <si>
    <t xml:space="preserve">COBAN Technologies </t>
  </si>
  <si>
    <t xml:space="preserve">Good </t>
  </si>
  <si>
    <t>26-1001+</t>
  </si>
  <si>
    <t>5% to 15%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</si>
</sst>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164" formatCode="_([$$-409]* #,##0.00_);_([$$-409]* \(#,##0.00\);_([$$-409]* &quot;-&quot;??_);_(@_)"/>
    <numFmt numFmtId="165" formatCode="&quot;$&quot;#,##0.00"/>
  </numFmts>
  <fonts count="30"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sz val="8"/>
      <color theme="1"/>
      <name val="Calibri"/>
      <family val="2"/>
      <scheme val="minor"/>
    </font>
    <font>
      <i/>
      <sz val="8"/>
      <color theme="1"/>
      <name val="Calibri"/>
      <family val="2"/>
      <scheme val="minor"/>
    </font>
    <font>
      <b/>
      <sz val="20"/>
      <color theme="1"/>
      <name val="Arial"/>
      <family val="2"/>
    </font>
    <font>
      <sz val="20"/>
      <color theme="1"/>
      <name val="Arial"/>
      <family val="2"/>
    </font>
    <font>
      <sz val="20"/>
      <color theme="1"/>
      <name val="Calibri"/>
      <family val="2"/>
      <scheme val="minor"/>
    </font>
    <font>
      <b/>
      <sz val="16"/>
      <color theme="1"/>
      <name val="Calibri"/>
      <family val="2"/>
      <scheme val="minor"/>
    </font>
    <font>
      <sz val="18"/>
      <color theme="1"/>
      <name val="Calibri"/>
      <family val="2"/>
      <scheme val="minor"/>
    </font>
    <font>
      <b/>
      <i/>
      <sz val="8"/>
      <color theme="1"/>
      <name val="Calibri"/>
      <family val="2"/>
      <scheme val="minor"/>
    </font>
    <font>
      <b/>
      <sz val="16"/>
      <color theme="1"/>
      <name val="Arial"/>
      <family val="2"/>
    </font>
    <font>
      <sz val="11"/>
      <name val="Arial"/>
      <family val="2"/>
    </font>
    <font>
      <sz val="11"/>
      <color theme="1"/>
      <name val="Arial"/>
      <family val="2"/>
    </font>
    <font>
      <b/>
      <sz val="11"/>
      <color theme="0"/>
      <name val="Arial"/>
      <family val="2"/>
    </font>
    <font>
      <b/>
      <sz val="11"/>
      <color theme="1"/>
      <name val="Arial"/>
      <family val="2"/>
    </font>
    <font>
      <b/>
      <i/>
      <sz val="11"/>
      <color theme="1"/>
      <name val="Calibri"/>
      <family val="2"/>
      <scheme val="minor"/>
    </font>
  </fonts>
  <fills count="6">
    <fill>
      <patternFill patternType="none"/>
    </fill>
    <fill>
      <patternFill patternType="gray125"/>
    </fill>
    <fill>
      <patternFill patternType="solid">
        <fgColor theme="6" tint="0.59999389629810485"/>
        <bgColor indexed="64"/>
      </patternFill>
    </fill>
    <fill>
      <patternFill patternType="solid">
        <fgColor rgb="FF009999"/>
        <bgColor indexed="64"/>
      </patternFill>
    </fill>
    <fill>
      <patternFill patternType="solid">
        <fgColor theme="3" tint="-0.499984740745262"/>
        <bgColor indexed="64"/>
      </patternFill>
    </fill>
    <fill>
      <patternFill patternType="solid">
        <fgColor theme="0"/>
        <bgColor indexed="64"/>
      </patternFill>
    </fill>
  </fills>
  <borders count="22">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n">
        <color indexed="64"/>
      </left>
      <right/>
      <top style="thick">
        <color indexed="64"/>
      </top>
      <bottom/>
      <diagonal/>
    </border>
    <border>
      <left style="thin">
        <color indexed="64"/>
      </left>
      <right/>
      <top style="thick">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diagonal/>
    </border>
  </borders>
  <cellStyleXfs count="8">
    <xf numFmtId="0" fontId="0"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44" fontId="5" fillId="0" borderId="0" applyFont="0" applyFill="0" applyBorder="0" applyAlignment="0" applyProtection="0"/>
  </cellStyleXfs>
  <cellXfs count="123">
    <xf numFmtId="0" fontId="0" fillId="0" borderId="0" xfId="0"/>
    <xf numFmtId="0" fontId="1" fillId="0" borderId="0" xfId="0" applyFont="1"/>
    <xf numFmtId="0" fontId="2" fillId="0" borderId="0" xfId="0" applyFont="1"/>
    <xf numFmtId="0" fontId="1" fillId="0" borderId="0" xfId="0" applyFont="1" applyFill="1"/>
    <xf numFmtId="0" fontId="2" fillId="0" borderId="0" xfId="0" applyFont="1" applyFill="1"/>
    <xf numFmtId="0" fontId="2" fillId="0" borderId="0" xfId="0" applyFont="1" applyBorder="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applyFill="1"/>
    <xf numFmtId="0" fontId="4" fillId="0" borderId="0" xfId="0" applyFont="1"/>
    <xf numFmtId="0" fontId="6" fillId="0" borderId="0" xfId="0" applyFont="1"/>
    <xf numFmtId="0" fontId="6" fillId="0" borderId="0" xfId="0" applyFont="1" applyFill="1"/>
    <xf numFmtId="0" fontId="7" fillId="0" borderId="0" xfId="0" applyFont="1" applyFill="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applyFill="1"/>
    <xf numFmtId="0" fontId="12" fillId="0" borderId="0" xfId="0" applyFont="1" applyFill="1"/>
    <xf numFmtId="0" fontId="12" fillId="0" borderId="0" xfId="0" applyFont="1"/>
    <xf numFmtId="164" fontId="12" fillId="0" borderId="0" xfId="0" applyNumberFormat="1" applyFont="1"/>
    <xf numFmtId="9" fontId="12" fillId="0" borderId="0" xfId="2" applyFont="1"/>
    <xf numFmtId="44" fontId="12" fillId="0" borderId="0" xfId="1" applyFont="1"/>
    <xf numFmtId="0" fontId="11" fillId="0" borderId="0" xfId="0" applyFont="1"/>
    <xf numFmtId="164" fontId="13" fillId="0" borderId="0" xfId="0" applyNumberFormat="1" applyFont="1"/>
    <xf numFmtId="0" fontId="13" fillId="0" borderId="0" xfId="0" applyFont="1"/>
    <xf numFmtId="0" fontId="1" fillId="0" borderId="0" xfId="0" applyFont="1" applyAlignment="1">
      <alignment horizontal="center"/>
    </xf>
    <xf numFmtId="0" fontId="0" fillId="0" borderId="0" xfId="0" applyBorder="1"/>
    <xf numFmtId="0" fontId="15" fillId="0" borderId="0" xfId="0" applyFont="1" applyBorder="1"/>
    <xf numFmtId="0" fontId="14" fillId="0" borderId="0" xfId="0" applyFont="1" applyBorder="1"/>
    <xf numFmtId="0" fontId="0" fillId="0" borderId="13" xfId="0" applyBorder="1"/>
    <xf numFmtId="0" fontId="17" fillId="0" borderId="0" xfId="0" applyFont="1"/>
    <xf numFmtId="0" fontId="0" fillId="0" borderId="6" xfId="0" applyBorder="1"/>
    <xf numFmtId="0" fontId="0" fillId="0" borderId="17" xfId="0" applyBorder="1"/>
    <xf numFmtId="0" fontId="0" fillId="0" borderId="9" xfId="0" applyBorder="1"/>
    <xf numFmtId="0" fontId="19" fillId="0" borderId="0" xfId="0" applyFont="1" applyFill="1"/>
    <xf numFmtId="0" fontId="19" fillId="0" borderId="0" xfId="0" applyFont="1"/>
    <xf numFmtId="0" fontId="20" fillId="0" borderId="0" xfId="0" applyFont="1"/>
    <xf numFmtId="0" fontId="21" fillId="0" borderId="0" xfId="0" applyFont="1" applyBorder="1"/>
    <xf numFmtId="0" fontId="22" fillId="0" borderId="0" xfId="0" applyFont="1"/>
    <xf numFmtId="0" fontId="22" fillId="0" borderId="12" xfId="0" applyFont="1" applyBorder="1"/>
    <xf numFmtId="0" fontId="0" fillId="0" borderId="4" xfId="0" applyBorder="1"/>
    <xf numFmtId="0" fontId="0" fillId="0" borderId="1" xfId="0" applyBorder="1"/>
    <xf numFmtId="0" fontId="0" fillId="0" borderId="11" xfId="0" applyBorder="1"/>
    <xf numFmtId="0" fontId="16" fillId="0" borderId="1" xfId="0" applyFont="1" applyBorder="1"/>
    <xf numFmtId="0" fontId="20" fillId="0" borderId="12" xfId="0" applyFont="1" applyBorder="1"/>
    <xf numFmtId="0" fontId="25" fillId="0" borderId="19" xfId="0" applyFont="1" applyFill="1" applyBorder="1" applyAlignment="1" applyProtection="1">
      <alignment vertical="top"/>
      <protection locked="0"/>
    </xf>
    <xf numFmtId="0" fontId="26" fillId="0" borderId="19" xfId="0" applyFont="1" applyFill="1" applyBorder="1" applyAlignment="1" applyProtection="1">
      <alignment vertical="top" wrapText="1"/>
      <protection locked="0"/>
    </xf>
    <xf numFmtId="0" fontId="25" fillId="0" borderId="19" xfId="3" applyFont="1" applyFill="1" applyBorder="1" applyAlignment="1" applyProtection="1">
      <alignment vertical="top"/>
      <protection locked="0"/>
    </xf>
    <xf numFmtId="0" fontId="26" fillId="0" borderId="19" xfId="3" applyFont="1" applyFill="1" applyBorder="1" applyAlignment="1" applyProtection="1">
      <alignment vertical="top" wrapText="1"/>
      <protection locked="0"/>
    </xf>
    <xf numFmtId="0" fontId="26" fillId="0" borderId="19" xfId="0" applyFont="1" applyFill="1" applyBorder="1" applyAlignment="1" applyProtection="1">
      <alignment horizontal="left" vertical="top" wrapText="1"/>
      <protection locked="0"/>
    </xf>
    <xf numFmtId="0" fontId="27" fillId="4" borderId="19" xfId="3" applyFont="1" applyFill="1" applyBorder="1" applyAlignment="1" applyProtection="1">
      <alignment vertical="top"/>
      <protection locked="0"/>
    </xf>
    <xf numFmtId="0" fontId="28" fillId="4" borderId="19" xfId="0" applyFont="1" applyFill="1" applyBorder="1" applyAlignment="1" applyProtection="1">
      <alignment vertical="top" wrapText="1"/>
      <protection locked="0"/>
    </xf>
    <xf numFmtId="0" fontId="26" fillId="5" borderId="19" xfId="0" applyFont="1" applyFill="1" applyBorder="1" applyAlignment="1" applyProtection="1">
      <alignment vertical="top"/>
      <protection locked="0"/>
    </xf>
    <xf numFmtId="0" fontId="26" fillId="0" borderId="19" xfId="0" applyFont="1" applyFill="1" applyBorder="1" applyAlignment="1" applyProtection="1">
      <alignment vertical="top"/>
      <protection locked="0"/>
    </xf>
    <xf numFmtId="0" fontId="26" fillId="0" borderId="4" xfId="0" applyFont="1" applyFill="1" applyBorder="1" applyAlignment="1" applyProtection="1">
      <alignment horizontal="left" vertical="top" wrapText="1"/>
      <protection locked="0"/>
    </xf>
    <xf numFmtId="0" fontId="26" fillId="0" borderId="4" xfId="0" applyFont="1" applyFill="1" applyBorder="1" applyAlignment="1" applyProtection="1">
      <alignment vertical="top" wrapText="1"/>
      <protection locked="0"/>
    </xf>
    <xf numFmtId="0" fontId="26" fillId="5" borderId="4" xfId="0" applyFont="1" applyFill="1" applyBorder="1" applyAlignment="1" applyProtection="1">
      <alignment vertical="top" wrapText="1"/>
      <protection locked="0"/>
    </xf>
    <xf numFmtId="0" fontId="28" fillId="4" borderId="4" xfId="0" applyFont="1" applyFill="1" applyBorder="1" applyAlignment="1" applyProtection="1">
      <alignment vertical="top" wrapText="1"/>
      <protection locked="0"/>
    </xf>
    <xf numFmtId="165" fontId="26" fillId="0" borderId="19" xfId="6" applyNumberFormat="1" applyFont="1" applyFill="1" applyBorder="1" applyAlignment="1" applyProtection="1">
      <alignment vertical="center"/>
      <protection locked="0"/>
    </xf>
    <xf numFmtId="165" fontId="26" fillId="0" borderId="19" xfId="7" applyNumberFormat="1" applyFont="1" applyFill="1" applyBorder="1" applyAlignment="1" applyProtection="1">
      <alignment vertical="center"/>
      <protection locked="0"/>
    </xf>
    <xf numFmtId="165" fontId="25" fillId="0" borderId="19" xfId="6" applyNumberFormat="1" applyFont="1" applyFill="1" applyBorder="1" applyAlignment="1" applyProtection="1">
      <alignment vertical="center"/>
      <protection locked="0"/>
    </xf>
    <xf numFmtId="165" fontId="25" fillId="0" borderId="19" xfId="0" applyNumberFormat="1" applyFont="1" applyFill="1" applyBorder="1" applyAlignment="1" applyProtection="1">
      <alignment vertical="center"/>
      <protection locked="0"/>
    </xf>
    <xf numFmtId="165" fontId="25" fillId="0" borderId="19" xfId="7" applyNumberFormat="1" applyFont="1" applyFill="1" applyBorder="1" applyAlignment="1" applyProtection="1">
      <alignment vertical="center"/>
      <protection locked="0"/>
    </xf>
    <xf numFmtId="165" fontId="2" fillId="0" borderId="0" xfId="0" applyNumberFormat="1" applyFont="1"/>
    <xf numFmtId="165" fontId="19" fillId="0" borderId="0" xfId="0" applyNumberFormat="1" applyFont="1"/>
    <xf numFmtId="165" fontId="0" fillId="0" borderId="0" xfId="0" applyNumberFormat="1" applyBorder="1"/>
    <xf numFmtId="165" fontId="0" fillId="0" borderId="0" xfId="0" applyNumberFormat="1"/>
    <xf numFmtId="165" fontId="24" fillId="3" borderId="16" xfId="0" applyNumberFormat="1" applyFont="1" applyFill="1" applyBorder="1" applyAlignment="1">
      <alignment horizontal="center"/>
    </xf>
    <xf numFmtId="165" fontId="24" fillId="3" borderId="18" xfId="0" applyNumberFormat="1" applyFont="1" applyFill="1" applyBorder="1" applyAlignment="1">
      <alignment horizontal="center"/>
    </xf>
    <xf numFmtId="165" fontId="24" fillId="3" borderId="20" xfId="0" applyNumberFormat="1" applyFont="1" applyFill="1" applyBorder="1" applyAlignment="1">
      <alignment horizontal="center"/>
    </xf>
    <xf numFmtId="165" fontId="0" fillId="0" borderId="6" xfId="0" applyNumberFormat="1" applyBorder="1"/>
    <xf numFmtId="165" fontId="0" fillId="0" borderId="21" xfId="0" applyNumberFormat="1" applyBorder="1"/>
    <xf numFmtId="165" fontId="26" fillId="0" borderId="4" xfId="0" applyNumberFormat="1" applyFont="1" applyBorder="1"/>
    <xf numFmtId="165" fontId="26" fillId="0" borderId="19" xfId="0" applyNumberFormat="1" applyFont="1" applyBorder="1"/>
    <xf numFmtId="165" fontId="26" fillId="4" borderId="4" xfId="0" applyNumberFormat="1" applyFont="1" applyFill="1" applyBorder="1"/>
    <xf numFmtId="165" fontId="26" fillId="4" borderId="19" xfId="0" applyNumberFormat="1" applyFont="1" applyFill="1" applyBorder="1"/>
    <xf numFmtId="165" fontId="5" fillId="0" borderId="19" xfId="0" applyNumberFormat="1" applyFont="1" applyBorder="1"/>
    <xf numFmtId="165" fontId="26" fillId="0" borderId="4" xfId="0" applyNumberFormat="1" applyFont="1" applyBorder="1" applyAlignment="1">
      <alignment vertical="center"/>
    </xf>
    <xf numFmtId="165" fontId="26" fillId="0" borderId="19" xfId="0" applyNumberFormat="1" applyFont="1" applyBorder="1" applyAlignment="1">
      <alignment vertical="center"/>
    </xf>
    <xf numFmtId="0" fontId="24" fillId="3" borderId="16" xfId="0" applyFont="1" applyFill="1" applyBorder="1" applyAlignment="1">
      <alignment horizontal="center"/>
    </xf>
    <xf numFmtId="0" fontId="24" fillId="3" borderId="18" xfId="0" applyFont="1" applyFill="1" applyBorder="1" applyAlignment="1">
      <alignment horizontal="center"/>
    </xf>
    <xf numFmtId="0" fontId="24" fillId="3" borderId="14" xfId="0" applyFont="1" applyFill="1" applyBorder="1" applyAlignment="1">
      <alignment horizontal="center"/>
    </xf>
    <xf numFmtId="165" fontId="20" fillId="0" borderId="0" xfId="0" applyNumberFormat="1" applyFont="1" applyBorder="1"/>
    <xf numFmtId="165" fontId="26" fillId="4" borderId="19" xfId="0" applyNumberFormat="1" applyFont="1" applyFill="1" applyBorder="1" applyAlignment="1">
      <alignment vertical="center"/>
    </xf>
    <xf numFmtId="165" fontId="5" fillId="0" borderId="19" xfId="0" applyNumberFormat="1" applyFont="1" applyBorder="1" applyAlignment="1">
      <alignment vertical="center"/>
    </xf>
    <xf numFmtId="0" fontId="24" fillId="3" borderId="20" xfId="0" applyFont="1" applyFill="1" applyBorder="1" applyAlignment="1">
      <alignment horizontal="center"/>
    </xf>
    <xf numFmtId="0" fontId="0" fillId="0" borderId="21" xfId="0" applyBorder="1"/>
    <xf numFmtId="0" fontId="0" fillId="0" borderId="19" xfId="0" applyBorder="1"/>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1" fillId="0" borderId="0" xfId="0" applyFont="1" applyAlignment="1">
      <alignment horizontal="center"/>
    </xf>
    <xf numFmtId="0" fontId="9" fillId="0" borderId="0" xfId="0" applyFont="1" applyAlignment="1"/>
    <xf numFmtId="0" fontId="10" fillId="0" borderId="0" xfId="0" applyFont="1" applyAlignment="1"/>
    <xf numFmtId="0" fontId="9" fillId="0" borderId="0" xfId="0" applyFont="1" applyFill="1" applyAlignment="1"/>
    <xf numFmtId="0" fontId="9" fillId="0" borderId="0" xfId="0" applyFont="1" applyAlignment="1">
      <alignment horizontal="center"/>
    </xf>
    <xf numFmtId="0" fontId="4" fillId="0" borderId="0" xfId="0" applyFont="1" applyAlignment="1">
      <alignment horizontal="center"/>
    </xf>
    <xf numFmtId="0" fontId="18" fillId="0" borderId="0" xfId="0" applyFont="1" applyAlignment="1">
      <alignment horizontal="center"/>
    </xf>
    <xf numFmtId="0" fontId="29" fillId="3" borderId="4" xfId="0" applyFont="1" applyFill="1" applyBorder="1" applyAlignment="1">
      <alignment horizontal="center" wrapText="1"/>
    </xf>
    <xf numFmtId="0" fontId="29" fillId="3" borderId="1" xfId="0" applyFont="1" applyFill="1" applyBorder="1" applyAlignment="1">
      <alignment horizontal="center" wrapText="1"/>
    </xf>
    <xf numFmtId="0" fontId="23" fillId="3" borderId="4" xfId="0" applyFont="1" applyFill="1" applyBorder="1" applyAlignment="1">
      <alignment horizontal="center" wrapText="1"/>
    </xf>
    <xf numFmtId="0" fontId="23" fillId="3" borderId="11" xfId="0" applyFont="1" applyFill="1" applyBorder="1" applyAlignment="1">
      <alignment horizontal="center" wrapText="1"/>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cellXfs>
  <cellStyles count="8">
    <cellStyle name="Currency" xfId="1" builtinId="4"/>
    <cellStyle name="Currency 3" xfId="6"/>
    <cellStyle name="Currency 3 2 2" xfId="7"/>
    <cellStyle name="Normal" xfId="0" builtinId="0"/>
    <cellStyle name="Normal 10 2" xfId="5"/>
    <cellStyle name="Normal 12" xfId="4"/>
    <cellStyle name="Normal 2 2 2 2" xfId="3"/>
    <cellStyle name="Percent" xfId="2" builtinId="5"/>
  </cellStyles>
  <dxfs count="0"/>
  <tableStyles count="0" defaultTableStyle="TableStyleMedium2" defaultPivotStyle="PivotStyleLight16"/>
  <colors>
    <mruColors>
      <color rgb="FF00FFCC"/>
      <color rgb="FF297AA3"/>
      <color rgb="FF66CCFF"/>
      <color rgb="FF009999"/>
      <color rgb="FF33CCCC"/>
      <color rgb="FF3399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60960</xdr:colOff>
      <xdr:row>14</xdr:row>
      <xdr:rowOff>53340</xdr:rowOff>
    </xdr:from>
    <xdr:to>
      <xdr:col>13</xdr:col>
      <xdr:colOff>579120</xdr:colOff>
      <xdr:row>17</xdr:row>
      <xdr:rowOff>114300</xdr:rowOff>
    </xdr:to>
    <xdr:sp macro="" textlink="">
      <xdr:nvSpPr>
        <xdr:cNvPr id="2" name="TextBox 1"/>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Coban 2016 MSRP</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11</xdr:row>
      <xdr:rowOff>121920</xdr:rowOff>
    </xdr:from>
    <xdr:to>
      <xdr:col>19</xdr:col>
      <xdr:colOff>358140</xdr:colOff>
      <xdr:row>45</xdr:row>
      <xdr:rowOff>76200</xdr:rowOff>
    </xdr:to>
    <xdr:sp macro="" textlink="">
      <xdr:nvSpPr>
        <xdr:cNvPr id="2" name="TextBox 1"/>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project for different types of end users which</a:t>
          </a:r>
          <a:r>
            <a:rPr lang="en-US" sz="1200" baseline="0">
              <a:latin typeface="Arial" panose="020B0604020202020204" pitchFamily="34" charset="0"/>
              <a:cs typeface="Arial" panose="020B0604020202020204" pitchFamily="34" charset="0"/>
            </a:rPr>
            <a:t> </a:t>
          </a:r>
          <a:r>
            <a:rPr lang="en-US" sz="1200">
              <a:latin typeface="Arial" panose="020B0604020202020204" pitchFamily="34" charset="0"/>
              <a:cs typeface="Arial" panose="020B0604020202020204" pitchFamily="34" charset="0"/>
            </a:rPr>
            <a:t>will be using this contract.</a:t>
          </a:r>
          <a:r>
            <a:rPr lang="en-US" sz="1200" baseline="0">
              <a:latin typeface="Arial" panose="020B0604020202020204" pitchFamily="34" charset="0"/>
              <a:cs typeface="Arial" panose="020B0604020202020204" pitchFamily="34" charset="0"/>
            </a:rPr>
            <a:t>  </a:t>
          </a: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Small 	{ 1 to 25 Officers}</a:t>
          </a:r>
        </a:p>
        <a:p>
          <a:r>
            <a:rPr lang="en-US" sz="1200" baseline="0">
              <a:latin typeface="Arial" panose="020B0604020202020204" pitchFamily="34" charset="0"/>
              <a:cs typeface="Arial" panose="020B0604020202020204" pitchFamily="34" charset="0"/>
            </a:rPr>
            <a:t>Medium	{26 to 200 Officers}</a:t>
          </a:r>
        </a:p>
        <a:p>
          <a:r>
            <a:rPr lang="en-US" sz="1200" baseline="0">
              <a:latin typeface="Arial" panose="020B0604020202020204" pitchFamily="34" charset="0"/>
              <a:cs typeface="Arial" panose="020B0604020202020204" pitchFamily="34" charset="0"/>
            </a:rPr>
            <a:t>Large	{201 to 1000 Officers}</a:t>
          </a:r>
        </a:p>
        <a:p>
          <a:r>
            <a:rPr lang="en-US" sz="1200" baseline="0">
              <a:latin typeface="Arial" panose="020B0604020202020204" pitchFamily="34" charset="0"/>
              <a:cs typeface="Arial" panose="020B0604020202020204" pitchFamily="34" charset="0"/>
            </a:rPr>
            <a:t>X-Large	{1001+ Officers}</a:t>
          </a: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Each Scenario must include good, better, and best technologies.    Respondents are reminded</a:t>
          </a:r>
          <a:r>
            <a:rPr lang="en-US" sz="12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200" u="dbl">
              <a:latin typeface="Arial" panose="020B0604020202020204" pitchFamily="34" charset="0"/>
              <a:cs typeface="Arial" panose="020B0604020202020204" pitchFamily="34" charset="0"/>
            </a:rPr>
            <a:t>.   Scenarios should include both self hosted and secured cloud storage solutions</a:t>
          </a:r>
          <a:r>
            <a:rPr lang="en-US" sz="1200" u="dbl" baseline="0">
              <a:latin typeface="Arial" panose="020B0604020202020204" pitchFamily="34" charset="0"/>
              <a:cs typeface="Arial" panose="020B0604020202020204" pitchFamily="34" charset="0"/>
            </a:rPr>
            <a:t> if available. (Band 3 only?)</a:t>
          </a:r>
        </a:p>
        <a:p>
          <a:endParaRPr lang="en-US" sz="1200" u="dbl">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CCFF"/>
  </sheetPr>
  <dimension ref="A2:N58"/>
  <sheetViews>
    <sheetView tabSelected="1" topLeftCell="A21" zoomScale="90" zoomScaleNormal="90" workbookViewId="0">
      <selection activeCell="B11" sqref="B11"/>
    </sheetView>
  </sheetViews>
  <sheetFormatPr defaultColWidth="8.85546875" defaultRowHeight="15" x14ac:dyDescent="0.2"/>
  <cols>
    <col min="1" max="16384" width="8.85546875" style="2"/>
  </cols>
  <sheetData>
    <row r="2" spans="1:14" ht="15.75" x14ac:dyDescent="0.25">
      <c r="C2" s="1" t="s">
        <v>0</v>
      </c>
    </row>
    <row r="3" spans="1:14" ht="15.75" x14ac:dyDescent="0.25">
      <c r="C3" s="1" t="s">
        <v>49</v>
      </c>
    </row>
    <row r="5" spans="1:14" ht="15.75" x14ac:dyDescent="0.25">
      <c r="A5" s="109" t="s">
        <v>51</v>
      </c>
      <c r="B5" s="109"/>
      <c r="C5" s="109"/>
      <c r="D5" s="109"/>
      <c r="E5" s="109"/>
      <c r="F5" s="109"/>
      <c r="G5" s="109"/>
      <c r="H5" s="109"/>
      <c r="I5" s="109"/>
      <c r="J5" s="109"/>
      <c r="K5" s="109"/>
      <c r="L5" s="109"/>
      <c r="M5" s="109"/>
      <c r="N5" s="109"/>
    </row>
    <row r="6" spans="1:14" ht="15.75" x14ac:dyDescent="0.25">
      <c r="A6" s="43"/>
      <c r="B6" s="43"/>
      <c r="C6" s="43"/>
      <c r="D6" s="43"/>
      <c r="E6" s="43"/>
      <c r="F6" s="43"/>
      <c r="G6" s="43"/>
      <c r="H6" s="43"/>
      <c r="I6" s="43"/>
      <c r="J6" s="43"/>
      <c r="K6" s="43"/>
      <c r="L6" s="43"/>
      <c r="M6" s="43"/>
      <c r="N6" s="43"/>
    </row>
    <row r="7" spans="1:14" ht="15.75" x14ac:dyDescent="0.25">
      <c r="A7" s="43"/>
      <c r="B7" s="43"/>
      <c r="C7" s="43"/>
      <c r="D7" s="43"/>
      <c r="E7" s="43"/>
      <c r="F7" s="43"/>
      <c r="G7" s="43"/>
      <c r="H7" s="43"/>
      <c r="I7" s="43"/>
      <c r="J7" s="43"/>
      <c r="K7" s="43"/>
      <c r="L7" s="43"/>
      <c r="M7" s="43"/>
      <c r="N7" s="43"/>
    </row>
    <row r="8" spans="1:14" ht="16.5" thickBot="1" x14ac:dyDescent="0.3">
      <c r="A8" s="43"/>
      <c r="B8" s="45" t="s">
        <v>40</v>
      </c>
      <c r="C8" s="46"/>
      <c r="D8" s="47" t="s">
        <v>153</v>
      </c>
      <c r="E8" s="47"/>
      <c r="F8" s="47"/>
      <c r="G8" s="47"/>
      <c r="H8" s="47"/>
      <c r="I8" s="47"/>
      <c r="J8" s="47"/>
      <c r="K8" s="47"/>
      <c r="L8" s="47"/>
      <c r="M8" s="43"/>
      <c r="N8" s="43"/>
    </row>
    <row r="9" spans="1:14" ht="16.5" thickTop="1" x14ac:dyDescent="0.25">
      <c r="A9" s="43"/>
      <c r="B9" s="44"/>
      <c r="C9" s="44"/>
      <c r="D9" s="44"/>
      <c r="E9" s="44"/>
      <c r="F9" s="44"/>
      <c r="G9" s="44"/>
      <c r="H9" s="44"/>
      <c r="I9" s="44"/>
      <c r="J9" s="44"/>
      <c r="K9" s="44"/>
      <c r="L9" s="44"/>
      <c r="M9" s="43"/>
      <c r="N9" s="43"/>
    </row>
    <row r="10" spans="1:14" ht="15.75" x14ac:dyDescent="0.25">
      <c r="A10" s="43"/>
      <c r="B10" s="43"/>
      <c r="C10" s="43"/>
      <c r="D10" s="43"/>
      <c r="E10" s="43"/>
      <c r="F10" s="43"/>
      <c r="G10" s="43"/>
      <c r="H10" s="43"/>
      <c r="I10" s="43"/>
      <c r="J10" s="43"/>
      <c r="K10" s="43"/>
      <c r="L10" s="43"/>
      <c r="M10" s="43"/>
      <c r="N10" s="43"/>
    </row>
    <row r="12" spans="1:14" s="4" customFormat="1" ht="15.75" x14ac:dyDescent="0.25">
      <c r="A12" s="3" t="s">
        <v>3</v>
      </c>
    </row>
    <row r="13" spans="1:14" x14ac:dyDescent="0.2">
      <c r="A13" s="2" t="s">
        <v>4</v>
      </c>
    </row>
    <row r="17" spans="1:14" s="5" customFormat="1" x14ac:dyDescent="0.2"/>
    <row r="18" spans="1:14" s="4" customFormat="1" x14ac:dyDescent="0.2"/>
    <row r="19" spans="1:14" s="4" customFormat="1" x14ac:dyDescent="0.2"/>
    <row r="20" spans="1:14" s="4" customFormat="1" x14ac:dyDescent="0.2"/>
    <row r="21" spans="1:14" ht="15.75" x14ac:dyDescent="0.25">
      <c r="A21" s="1" t="s">
        <v>5</v>
      </c>
    </row>
    <row r="22" spans="1:14" x14ac:dyDescent="0.2">
      <c r="A22" s="2" t="s">
        <v>50</v>
      </c>
    </row>
    <row r="23" spans="1:14" x14ac:dyDescent="0.2">
      <c r="A23" s="6" t="s">
        <v>12</v>
      </c>
    </row>
    <row r="24" spans="1:14" ht="15.75" x14ac:dyDescent="0.25">
      <c r="A24" s="7" t="s">
        <v>7</v>
      </c>
      <c r="B24" s="8"/>
      <c r="C24" s="8"/>
      <c r="D24" s="8"/>
      <c r="E24" s="8"/>
      <c r="F24" s="8"/>
      <c r="G24" s="8"/>
      <c r="H24" s="8"/>
      <c r="I24" s="8"/>
      <c r="J24" s="8"/>
      <c r="K24" s="106" t="s">
        <v>6</v>
      </c>
      <c r="L24" s="107"/>
      <c r="M24" s="107"/>
      <c r="N24" s="108"/>
    </row>
    <row r="25" spans="1:14" x14ac:dyDescent="0.2">
      <c r="A25" s="9"/>
      <c r="B25" s="5"/>
      <c r="C25" s="5"/>
      <c r="D25" s="5"/>
      <c r="E25" s="5"/>
      <c r="F25" s="5"/>
      <c r="G25" s="5"/>
      <c r="H25" s="5"/>
      <c r="I25" s="5"/>
      <c r="J25" s="5"/>
      <c r="K25" s="10"/>
      <c r="L25" s="5"/>
      <c r="M25" s="5"/>
      <c r="N25" s="11"/>
    </row>
    <row r="26" spans="1:14" x14ac:dyDescent="0.2">
      <c r="A26" s="10"/>
      <c r="B26" s="5"/>
      <c r="C26" s="5"/>
      <c r="D26" s="5"/>
      <c r="E26" s="5"/>
      <c r="F26" s="5"/>
      <c r="G26" s="5"/>
      <c r="H26" s="5"/>
      <c r="I26" s="5"/>
      <c r="J26" s="5"/>
      <c r="K26" s="10"/>
      <c r="L26" s="5"/>
      <c r="M26" s="5"/>
      <c r="N26" s="12"/>
    </row>
    <row r="27" spans="1:14" x14ac:dyDescent="0.2">
      <c r="A27" s="10"/>
      <c r="B27" s="5"/>
      <c r="C27" s="5"/>
      <c r="D27" s="5"/>
      <c r="E27" s="5"/>
      <c r="F27" s="5"/>
      <c r="G27" s="5"/>
      <c r="H27" s="5"/>
      <c r="I27" s="5"/>
      <c r="J27" s="5"/>
      <c r="K27" s="10"/>
      <c r="L27" s="5"/>
      <c r="M27" s="5"/>
      <c r="N27" s="12"/>
    </row>
    <row r="28" spans="1:14" x14ac:dyDescent="0.2">
      <c r="A28" s="10"/>
      <c r="B28" s="5"/>
      <c r="C28" s="5"/>
      <c r="D28" s="5"/>
      <c r="E28" s="5"/>
      <c r="F28" s="5"/>
      <c r="G28" s="5"/>
      <c r="H28" s="5"/>
      <c r="I28" s="5"/>
      <c r="J28" s="5"/>
      <c r="K28" s="10"/>
      <c r="L28" s="5"/>
      <c r="M28" s="5"/>
      <c r="N28" s="12"/>
    </row>
    <row r="29" spans="1:14" x14ac:dyDescent="0.2">
      <c r="A29" s="10"/>
      <c r="B29" s="5"/>
      <c r="C29" s="5"/>
      <c r="D29" s="5"/>
      <c r="E29" s="5"/>
      <c r="F29" s="5"/>
      <c r="G29" s="5"/>
      <c r="H29" s="5"/>
      <c r="I29" s="5"/>
      <c r="J29" s="5"/>
      <c r="K29" s="10"/>
      <c r="L29" s="5"/>
      <c r="M29" s="5"/>
      <c r="N29" s="12"/>
    </row>
    <row r="30" spans="1:14" x14ac:dyDescent="0.2">
      <c r="A30" s="10"/>
      <c r="B30" s="5"/>
      <c r="C30" s="5"/>
      <c r="D30" s="5"/>
      <c r="E30" s="5"/>
      <c r="F30" s="5"/>
      <c r="G30" s="5"/>
      <c r="H30" s="5"/>
      <c r="I30" s="5"/>
      <c r="J30" s="5"/>
      <c r="K30" s="10"/>
      <c r="L30" s="5"/>
      <c r="M30" s="5"/>
      <c r="N30" s="12"/>
    </row>
    <row r="31" spans="1:14" x14ac:dyDescent="0.2">
      <c r="A31" s="10"/>
      <c r="B31" s="5"/>
      <c r="C31" s="5"/>
      <c r="D31" s="5"/>
      <c r="E31" s="5"/>
      <c r="F31" s="5"/>
      <c r="G31" s="5"/>
      <c r="H31" s="5"/>
      <c r="I31" s="5"/>
      <c r="J31" s="5"/>
      <c r="K31" s="10"/>
      <c r="L31" s="5"/>
      <c r="M31" s="5"/>
      <c r="N31" s="12"/>
    </row>
    <row r="32" spans="1:14" x14ac:dyDescent="0.2">
      <c r="A32" s="13"/>
      <c r="B32" s="14"/>
      <c r="C32" s="14"/>
      <c r="D32" s="14"/>
      <c r="E32" s="14"/>
      <c r="F32" s="14"/>
      <c r="G32" s="14"/>
      <c r="H32" s="14"/>
      <c r="I32" s="14"/>
      <c r="J32" s="14"/>
      <c r="K32" s="13"/>
      <c r="L32" s="14"/>
      <c r="M32" s="14"/>
      <c r="N32" s="15"/>
    </row>
    <row r="33" spans="1:14" x14ac:dyDescent="0.2">
      <c r="A33" s="5"/>
      <c r="B33" s="5"/>
      <c r="C33" s="5"/>
      <c r="D33" s="5"/>
      <c r="E33" s="5"/>
      <c r="F33" s="5"/>
      <c r="G33" s="5"/>
      <c r="H33" s="5"/>
      <c r="I33" s="5"/>
      <c r="J33" s="5"/>
      <c r="K33" s="5"/>
      <c r="L33" s="5"/>
      <c r="M33" s="5"/>
      <c r="N33" s="5"/>
    </row>
    <row r="34" spans="1:14" x14ac:dyDescent="0.2">
      <c r="A34" s="5"/>
      <c r="B34" s="5"/>
      <c r="C34" s="5"/>
      <c r="D34" s="5"/>
      <c r="E34" s="5"/>
      <c r="F34" s="5"/>
      <c r="G34" s="5"/>
      <c r="H34" s="5"/>
      <c r="I34" s="5"/>
      <c r="J34" s="5"/>
      <c r="K34" s="5"/>
      <c r="L34" s="5"/>
      <c r="M34" s="5"/>
      <c r="N34" s="5"/>
    </row>
    <row r="36" spans="1:14" ht="15.75" x14ac:dyDescent="0.25">
      <c r="A36" s="1" t="s">
        <v>8</v>
      </c>
    </row>
    <row r="37" spans="1:14" ht="15.75" x14ac:dyDescent="0.25">
      <c r="A37" s="7" t="s">
        <v>7</v>
      </c>
      <c r="B37" s="8"/>
      <c r="C37" s="8"/>
      <c r="D37" s="8"/>
      <c r="E37" s="8"/>
      <c r="F37" s="8"/>
      <c r="G37" s="8"/>
      <c r="H37" s="7" t="s">
        <v>9</v>
      </c>
      <c r="I37" s="8"/>
      <c r="J37" s="8"/>
      <c r="K37" s="106" t="s">
        <v>6</v>
      </c>
      <c r="L37" s="107"/>
      <c r="M37" s="107"/>
      <c r="N37" s="108"/>
    </row>
    <row r="38" spans="1:14" x14ac:dyDescent="0.2">
      <c r="A38" s="9"/>
      <c r="H38" s="9"/>
      <c r="I38" s="16"/>
      <c r="J38" s="11"/>
      <c r="N38" s="11"/>
    </row>
    <row r="39" spans="1:14" x14ac:dyDescent="0.2">
      <c r="A39" s="10" t="s">
        <v>154</v>
      </c>
      <c r="H39" s="10" t="s">
        <v>155</v>
      </c>
      <c r="I39" s="5"/>
      <c r="J39" s="12"/>
      <c r="K39" s="10" t="s">
        <v>156</v>
      </c>
      <c r="N39" s="12"/>
    </row>
    <row r="40" spans="1:14" x14ac:dyDescent="0.2">
      <c r="A40" s="10"/>
      <c r="H40" s="10"/>
      <c r="I40" s="5"/>
      <c r="J40" s="12"/>
      <c r="N40" s="12"/>
    </row>
    <row r="41" spans="1:14" x14ac:dyDescent="0.2">
      <c r="A41" s="10" t="s">
        <v>32</v>
      </c>
      <c r="H41" s="10" t="s">
        <v>155</v>
      </c>
      <c r="I41" s="5"/>
      <c r="J41" s="12"/>
      <c r="K41" s="10" t="s">
        <v>156</v>
      </c>
      <c r="N41" s="12"/>
    </row>
    <row r="42" spans="1:14" x14ac:dyDescent="0.2">
      <c r="A42" s="10"/>
      <c r="H42" s="10"/>
      <c r="I42" s="5"/>
      <c r="J42" s="12"/>
      <c r="N42" s="12"/>
    </row>
    <row r="43" spans="1:14" x14ac:dyDescent="0.2">
      <c r="A43" s="10" t="s">
        <v>31</v>
      </c>
      <c r="H43" s="10" t="s">
        <v>155</v>
      </c>
      <c r="I43" s="5"/>
      <c r="J43" s="12"/>
      <c r="K43" s="10" t="s">
        <v>156</v>
      </c>
      <c r="N43" s="12"/>
    </row>
    <row r="44" spans="1:14" x14ac:dyDescent="0.2">
      <c r="A44" s="10"/>
      <c r="H44" s="10"/>
      <c r="I44" s="5"/>
      <c r="J44" s="12"/>
      <c r="N44" s="12"/>
    </row>
    <row r="45" spans="1:14" x14ac:dyDescent="0.2">
      <c r="A45" s="13"/>
      <c r="B45" s="14"/>
      <c r="C45" s="14"/>
      <c r="D45" s="14"/>
      <c r="E45" s="14"/>
      <c r="F45" s="14"/>
      <c r="G45" s="14"/>
      <c r="H45" s="13"/>
      <c r="I45" s="14"/>
      <c r="J45" s="15"/>
      <c r="K45" s="14"/>
      <c r="L45" s="14"/>
      <c r="M45" s="14"/>
      <c r="N45" s="15"/>
    </row>
    <row r="46" spans="1:14" x14ac:dyDescent="0.2">
      <c r="A46" s="5"/>
      <c r="B46" s="5"/>
      <c r="C46" s="5"/>
      <c r="D46" s="5"/>
      <c r="E46" s="5"/>
      <c r="F46" s="5"/>
      <c r="G46" s="5"/>
      <c r="H46" s="5"/>
      <c r="I46" s="5"/>
      <c r="J46" s="5"/>
      <c r="K46" s="5"/>
      <c r="L46" s="5"/>
      <c r="M46" s="5"/>
      <c r="N46" s="5"/>
    </row>
    <row r="47" spans="1:14" x14ac:dyDescent="0.2">
      <c r="A47" s="5"/>
      <c r="B47" s="5"/>
      <c r="C47" s="5"/>
      <c r="D47" s="5"/>
      <c r="E47" s="5"/>
      <c r="F47" s="5"/>
      <c r="G47" s="5"/>
      <c r="H47" s="5"/>
      <c r="I47" s="5"/>
      <c r="J47" s="5"/>
      <c r="K47" s="5"/>
      <c r="L47" s="5"/>
      <c r="M47" s="5"/>
      <c r="N47" s="5"/>
    </row>
    <row r="49" spans="1:14" ht="15.75" x14ac:dyDescent="0.25">
      <c r="A49" s="1" t="s">
        <v>10</v>
      </c>
    </row>
    <row r="50" spans="1:14" ht="15.75" x14ac:dyDescent="0.25">
      <c r="A50" s="17" t="s">
        <v>7</v>
      </c>
      <c r="B50" s="8"/>
      <c r="C50" s="8"/>
      <c r="D50" s="8"/>
      <c r="E50" s="8"/>
      <c r="F50" s="8"/>
      <c r="G50" s="8"/>
      <c r="H50" s="17"/>
      <c r="I50" s="8"/>
      <c r="J50" s="8"/>
      <c r="K50" s="106" t="s">
        <v>6</v>
      </c>
      <c r="L50" s="107"/>
      <c r="M50" s="107"/>
      <c r="N50" s="108"/>
    </row>
    <row r="51" spans="1:14" x14ac:dyDescent="0.2">
      <c r="A51" s="10"/>
      <c r="H51" s="9"/>
      <c r="I51" s="16"/>
      <c r="J51" s="11"/>
      <c r="N51" s="11"/>
    </row>
    <row r="52" spans="1:14" x14ac:dyDescent="0.2">
      <c r="A52" s="10"/>
      <c r="H52" s="10"/>
      <c r="I52" s="5"/>
      <c r="J52" s="12"/>
      <c r="N52" s="12"/>
    </row>
    <row r="53" spans="1:14" x14ac:dyDescent="0.2">
      <c r="A53" s="10"/>
      <c r="H53" s="10"/>
      <c r="I53" s="5"/>
      <c r="J53" s="12"/>
      <c r="N53" s="12"/>
    </row>
    <row r="54" spans="1:14" x14ac:dyDescent="0.2">
      <c r="A54" s="10"/>
      <c r="H54" s="10"/>
      <c r="I54" s="5"/>
      <c r="J54" s="12"/>
      <c r="N54" s="12"/>
    </row>
    <row r="55" spans="1:14" x14ac:dyDescent="0.2">
      <c r="A55" s="10"/>
      <c r="H55" s="10"/>
      <c r="I55" s="5"/>
      <c r="J55" s="12"/>
      <c r="N55" s="12"/>
    </row>
    <row r="56" spans="1:14" x14ac:dyDescent="0.2">
      <c r="A56" s="10"/>
      <c r="H56" s="10"/>
      <c r="I56" s="5"/>
      <c r="J56" s="12"/>
      <c r="N56" s="12"/>
    </row>
    <row r="57" spans="1:14" x14ac:dyDescent="0.2">
      <c r="A57" s="10"/>
      <c r="H57" s="10"/>
      <c r="I57" s="5"/>
      <c r="J57" s="12"/>
      <c r="N57" s="12"/>
    </row>
    <row r="58" spans="1:14" x14ac:dyDescent="0.2">
      <c r="A58" s="13"/>
      <c r="B58" s="14"/>
      <c r="C58" s="14"/>
      <c r="D58" s="14"/>
      <c r="E58" s="14"/>
      <c r="F58" s="14"/>
      <c r="G58" s="15"/>
      <c r="H58" s="13"/>
      <c r="I58" s="14"/>
      <c r="J58" s="15"/>
      <c r="K58" s="14"/>
      <c r="L58" s="14"/>
      <c r="M58" s="14"/>
      <c r="N58" s="15"/>
    </row>
  </sheetData>
  <mergeCells count="4">
    <mergeCell ref="K24:N24"/>
    <mergeCell ref="K37:N37"/>
    <mergeCell ref="K50:N50"/>
    <mergeCell ref="A5:N5"/>
  </mergeCells>
  <pageMargins left="0.7" right="0.7" top="0.75" bottom="0.75" header="0.3" footer="0.3"/>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2:O70"/>
  <sheetViews>
    <sheetView topLeftCell="A7" zoomScale="160" zoomScaleNormal="160" workbookViewId="0">
      <selection sqref="A1:XFD5"/>
    </sheetView>
  </sheetViews>
  <sheetFormatPr defaultColWidth="8.85546875" defaultRowHeight="15" x14ac:dyDescent="0.2"/>
  <cols>
    <col min="1" max="1" width="5.28515625" style="4" customWidth="1"/>
    <col min="2" max="3" width="8.85546875" style="2"/>
    <col min="4" max="4" width="8.85546875" style="2" customWidth="1"/>
    <col min="5" max="7" width="8.85546875" style="2"/>
    <col min="8" max="8" width="7.85546875" style="2" customWidth="1"/>
    <col min="9" max="9" width="10.5703125" style="2" bestFit="1" customWidth="1"/>
    <col min="10" max="12" width="8.85546875" style="2"/>
    <col min="13" max="13" width="10.5703125" style="2" bestFit="1" customWidth="1"/>
    <col min="14" max="14" width="8.85546875" style="2"/>
    <col min="15" max="15" width="10.5703125" style="20" bestFit="1" customWidth="1"/>
    <col min="16" max="16384" width="8.85546875" style="2"/>
  </cols>
  <sheetData>
    <row r="2" spans="1:15" ht="15.75" x14ac:dyDescent="0.25">
      <c r="D2" s="1" t="s">
        <v>0</v>
      </c>
      <c r="E2" s="1"/>
      <c r="F2" s="1"/>
      <c r="G2" s="1"/>
    </row>
    <row r="3" spans="1:15" ht="15.75" x14ac:dyDescent="0.25">
      <c r="D3" s="1" t="s">
        <v>27</v>
      </c>
      <c r="E3" s="1"/>
      <c r="F3" s="1"/>
      <c r="G3" s="1"/>
    </row>
    <row r="5" spans="1:15" s="4" customFormat="1" ht="15.75" x14ac:dyDescent="0.25">
      <c r="D5" s="1" t="s">
        <v>1</v>
      </c>
      <c r="O5" s="21"/>
    </row>
    <row r="6" spans="1:15" ht="15.75" x14ac:dyDescent="0.25">
      <c r="E6" s="1"/>
      <c r="F6" s="1"/>
      <c r="G6" s="1"/>
      <c r="H6" s="1"/>
      <c r="I6" s="1"/>
    </row>
    <row r="7" spans="1:15" x14ac:dyDescent="0.2">
      <c r="B7" s="18" t="s">
        <v>2</v>
      </c>
    </row>
    <row r="8" spans="1:15" x14ac:dyDescent="0.2">
      <c r="B8" s="18"/>
    </row>
    <row r="9" spans="1:15" x14ac:dyDescent="0.2">
      <c r="B9" s="18"/>
    </row>
    <row r="10" spans="1:15" x14ac:dyDescent="0.2">
      <c r="B10" s="18"/>
    </row>
    <row r="11" spans="1:15" x14ac:dyDescent="0.2">
      <c r="D11" s="19"/>
      <c r="E11" s="19" t="s">
        <v>39</v>
      </c>
      <c r="F11" s="19"/>
      <c r="G11" s="19"/>
      <c r="H11" s="19"/>
      <c r="I11" s="19"/>
      <c r="J11" s="19"/>
      <c r="K11" s="19"/>
      <c r="L11" s="19"/>
    </row>
    <row r="12" spans="1:15" x14ac:dyDescent="0.2">
      <c r="D12" s="19"/>
      <c r="E12" s="114"/>
      <c r="F12" s="114"/>
      <c r="G12" s="114"/>
      <c r="H12" s="114"/>
      <c r="I12" s="114"/>
      <c r="J12" s="114"/>
      <c r="K12" s="114"/>
      <c r="L12" s="19"/>
    </row>
    <row r="13" spans="1:15" x14ac:dyDescent="0.2">
      <c r="A13" s="22"/>
      <c r="B13" s="36" t="s">
        <v>38</v>
      </c>
      <c r="C13" s="23"/>
      <c r="D13" s="23"/>
      <c r="E13" s="23"/>
      <c r="F13" s="23"/>
      <c r="G13" s="23"/>
      <c r="H13" s="23"/>
      <c r="I13" s="23"/>
      <c r="J13" s="23"/>
      <c r="K13" s="23"/>
      <c r="L13" s="23"/>
      <c r="M13" s="23"/>
      <c r="N13" s="23"/>
      <c r="O13" s="24"/>
    </row>
    <row r="14" spans="1:15" x14ac:dyDescent="0.2">
      <c r="A14" s="22"/>
      <c r="B14" s="36" t="s">
        <v>11</v>
      </c>
      <c r="C14" s="23"/>
      <c r="D14" s="23"/>
      <c r="E14" s="23"/>
      <c r="F14" s="23"/>
      <c r="G14" s="23"/>
      <c r="H14" s="23"/>
      <c r="I14" s="23"/>
      <c r="J14" s="23"/>
      <c r="K14" s="23"/>
      <c r="L14" s="23"/>
      <c r="M14" s="23"/>
      <c r="N14" s="23"/>
      <c r="O14" s="24"/>
    </row>
    <row r="15" spans="1:15" x14ac:dyDescent="0.2">
      <c r="A15" s="22"/>
      <c r="B15" s="36" t="s">
        <v>17</v>
      </c>
      <c r="C15" s="23"/>
      <c r="D15" s="23"/>
      <c r="E15" s="23"/>
      <c r="F15" s="23"/>
      <c r="G15" s="23"/>
      <c r="H15" s="23"/>
      <c r="I15" s="23"/>
      <c r="J15" s="23"/>
      <c r="K15" s="23"/>
      <c r="L15" s="23"/>
      <c r="M15" s="23"/>
      <c r="N15" s="23"/>
      <c r="O15" s="24"/>
    </row>
    <row r="16" spans="1:15" x14ac:dyDescent="0.2">
      <c r="A16" s="22"/>
      <c r="B16" s="23"/>
      <c r="C16" s="113" t="s">
        <v>21</v>
      </c>
      <c r="D16" s="113"/>
      <c r="E16" s="113"/>
      <c r="F16" s="113"/>
      <c r="G16" s="113"/>
      <c r="H16" s="113"/>
      <c r="I16" s="113"/>
      <c r="J16" s="113"/>
      <c r="K16" s="23"/>
      <c r="L16" s="23"/>
      <c r="M16" s="23"/>
      <c r="N16" s="23"/>
      <c r="O16" s="24"/>
    </row>
    <row r="17" spans="1:15" x14ac:dyDescent="0.2">
      <c r="A17" s="22"/>
      <c r="B17" s="23"/>
      <c r="C17" s="23"/>
      <c r="D17" s="23"/>
      <c r="E17" s="23"/>
      <c r="F17" s="23"/>
      <c r="G17" s="23"/>
      <c r="H17" s="23"/>
      <c r="I17" s="23"/>
      <c r="J17" s="23"/>
      <c r="K17" s="23"/>
      <c r="L17" s="23"/>
      <c r="M17" s="23"/>
      <c r="N17" s="23"/>
      <c r="O17" s="24"/>
    </row>
    <row r="18" spans="1:15" x14ac:dyDescent="0.2">
      <c r="A18" s="112" t="s">
        <v>35</v>
      </c>
      <c r="B18" s="111"/>
      <c r="C18" s="25"/>
      <c r="D18" s="110" t="s">
        <v>36</v>
      </c>
      <c r="E18" s="111"/>
      <c r="F18" s="110" t="s">
        <v>13</v>
      </c>
      <c r="G18" s="111"/>
      <c r="H18" s="111"/>
      <c r="I18" s="110" t="s">
        <v>14</v>
      </c>
      <c r="J18" s="111"/>
      <c r="K18" s="25" t="s">
        <v>15</v>
      </c>
      <c r="L18" s="25"/>
      <c r="M18" s="110" t="s">
        <v>18</v>
      </c>
      <c r="N18" s="111"/>
      <c r="O18" s="24"/>
    </row>
    <row r="19" spans="1:15" s="6" customFormat="1" x14ac:dyDescent="0.2">
      <c r="A19" s="35" t="s">
        <v>30</v>
      </c>
      <c r="B19" s="36"/>
      <c r="C19" s="36"/>
      <c r="D19" s="36" t="s">
        <v>19</v>
      </c>
      <c r="E19" s="36"/>
      <c r="F19" s="36" t="s">
        <v>20</v>
      </c>
      <c r="G19" s="36"/>
      <c r="H19" s="36"/>
      <c r="I19" s="37">
        <v>450</v>
      </c>
      <c r="J19" s="36"/>
      <c r="K19" s="38">
        <v>0.5</v>
      </c>
      <c r="L19" s="36"/>
      <c r="M19" s="39">
        <f>I19-O19</f>
        <v>450</v>
      </c>
      <c r="N19" s="40"/>
      <c r="O19" s="41"/>
    </row>
    <row r="20" spans="1:15" s="6" customFormat="1" x14ac:dyDescent="0.2">
      <c r="A20" s="35" t="s">
        <v>32</v>
      </c>
      <c r="B20" s="36"/>
      <c r="C20" s="36"/>
      <c r="D20" s="36" t="s">
        <v>22</v>
      </c>
      <c r="E20" s="36"/>
      <c r="F20" s="36" t="s">
        <v>23</v>
      </c>
      <c r="G20" s="36"/>
      <c r="H20" s="36"/>
      <c r="I20" s="37">
        <v>800</v>
      </c>
      <c r="J20" s="36"/>
      <c r="K20" s="38">
        <v>0.75</v>
      </c>
      <c r="L20" s="36"/>
      <c r="M20" s="39">
        <f>I20-O20</f>
        <v>800</v>
      </c>
      <c r="N20" s="40"/>
      <c r="O20" s="41"/>
    </row>
    <row r="21" spans="1:15" s="6" customFormat="1" x14ac:dyDescent="0.2">
      <c r="A21" s="35" t="s">
        <v>31</v>
      </c>
      <c r="B21" s="36"/>
      <c r="C21" s="36"/>
      <c r="D21" s="36" t="s">
        <v>33</v>
      </c>
      <c r="E21" s="36"/>
      <c r="F21" s="36" t="s">
        <v>34</v>
      </c>
      <c r="G21" s="36"/>
      <c r="H21" s="36"/>
      <c r="I21" s="37">
        <v>655</v>
      </c>
      <c r="J21" s="36"/>
      <c r="K21" s="38">
        <v>0.8</v>
      </c>
      <c r="L21" s="36"/>
      <c r="M21" s="39">
        <v>131</v>
      </c>
      <c r="N21" s="40"/>
      <c r="O21" s="42"/>
    </row>
    <row r="27" spans="1:15" x14ac:dyDescent="0.2">
      <c r="A27" s="22"/>
      <c r="B27" s="23"/>
      <c r="C27" s="23"/>
      <c r="D27" s="23"/>
      <c r="E27" s="23"/>
      <c r="F27" s="23"/>
      <c r="G27" s="23"/>
      <c r="H27" s="23"/>
      <c r="I27" s="26"/>
      <c r="J27" s="23"/>
      <c r="K27" s="23"/>
      <c r="L27" s="23"/>
      <c r="M27" s="28"/>
      <c r="N27" s="23"/>
      <c r="O27" s="24"/>
    </row>
    <row r="28" spans="1:15" x14ac:dyDescent="0.2">
      <c r="A28" s="22"/>
      <c r="B28" s="23"/>
      <c r="C28" s="23"/>
      <c r="D28" s="23"/>
      <c r="E28" s="23"/>
      <c r="F28" s="23"/>
      <c r="G28" s="23"/>
      <c r="H28" s="23"/>
      <c r="I28" s="23"/>
      <c r="J28" s="23"/>
      <c r="K28" s="23"/>
      <c r="L28" s="23"/>
      <c r="M28" s="23"/>
      <c r="N28" s="23"/>
      <c r="O28" s="24"/>
    </row>
    <row r="29" spans="1:15" x14ac:dyDescent="0.2">
      <c r="A29" s="22"/>
      <c r="B29" s="23"/>
      <c r="C29" s="23"/>
      <c r="D29" s="23"/>
      <c r="E29" s="23"/>
      <c r="F29" s="23"/>
      <c r="G29" s="23"/>
      <c r="H29" s="23"/>
      <c r="I29" s="23"/>
      <c r="J29" s="23"/>
      <c r="K29" s="23"/>
      <c r="L29" s="23"/>
      <c r="M29" s="23"/>
      <c r="N29" s="23"/>
      <c r="O29" s="24"/>
    </row>
    <row r="30" spans="1:15" x14ac:dyDescent="0.2">
      <c r="A30" s="22"/>
      <c r="B30" s="23"/>
      <c r="C30" s="23"/>
      <c r="D30" s="23"/>
      <c r="E30" s="23"/>
      <c r="F30" s="23"/>
      <c r="G30" s="23"/>
      <c r="H30" s="23"/>
      <c r="I30" s="23"/>
      <c r="J30" s="23"/>
      <c r="K30" s="23"/>
      <c r="L30" s="23"/>
      <c r="M30" s="23"/>
      <c r="N30" s="23"/>
      <c r="O30" s="24"/>
    </row>
    <row r="31" spans="1:15" x14ac:dyDescent="0.2">
      <c r="A31" s="30"/>
      <c r="B31" s="30"/>
      <c r="C31" s="30"/>
      <c r="D31" s="30"/>
      <c r="E31" s="30"/>
      <c r="F31" s="30"/>
      <c r="G31" s="30"/>
      <c r="H31" s="30"/>
      <c r="I31" s="31"/>
      <c r="J31" s="30"/>
      <c r="K31" s="32"/>
      <c r="L31" s="30"/>
      <c r="M31" s="33"/>
      <c r="N31" s="23"/>
      <c r="O31" s="24"/>
    </row>
    <row r="32" spans="1:15" ht="15.6" customHeight="1" x14ac:dyDescent="0.2">
      <c r="A32" s="22"/>
      <c r="B32" s="113" t="s">
        <v>24</v>
      </c>
      <c r="C32" s="113"/>
      <c r="D32" s="113"/>
      <c r="E32" s="113"/>
      <c r="F32" s="113"/>
      <c r="G32" s="113"/>
      <c r="H32" s="113"/>
      <c r="I32" s="113"/>
      <c r="J32" s="113"/>
      <c r="K32" s="113"/>
      <c r="L32" s="23"/>
      <c r="M32" s="28"/>
      <c r="N32" s="23"/>
      <c r="O32" s="24"/>
    </row>
    <row r="33" spans="1:15" x14ac:dyDescent="0.2">
      <c r="A33" s="22"/>
      <c r="B33" s="23"/>
      <c r="C33" s="23"/>
      <c r="D33" s="23"/>
      <c r="E33" s="23"/>
      <c r="F33" s="23"/>
      <c r="G33" s="23"/>
      <c r="H33" s="23"/>
      <c r="I33" s="26"/>
      <c r="J33" s="23"/>
      <c r="K33" s="27"/>
      <c r="L33" s="23"/>
      <c r="M33" s="28"/>
      <c r="N33" s="23"/>
      <c r="O33" s="24"/>
    </row>
    <row r="34" spans="1:15" x14ac:dyDescent="0.2">
      <c r="A34" s="112" t="s">
        <v>16</v>
      </c>
      <c r="B34" s="111"/>
      <c r="C34" s="25"/>
      <c r="D34" s="110" t="s">
        <v>37</v>
      </c>
      <c r="E34" s="111"/>
      <c r="F34" s="110" t="s">
        <v>13</v>
      </c>
      <c r="G34" s="111"/>
      <c r="H34" s="111"/>
      <c r="I34" s="110" t="s">
        <v>14</v>
      </c>
      <c r="J34" s="111"/>
      <c r="K34" s="25" t="s">
        <v>15</v>
      </c>
      <c r="L34" s="25"/>
      <c r="M34" s="110" t="s">
        <v>18</v>
      </c>
      <c r="N34" s="111"/>
      <c r="O34" s="24"/>
    </row>
    <row r="35" spans="1:15" x14ac:dyDescent="0.2">
      <c r="A35" s="34" t="s">
        <v>28</v>
      </c>
      <c r="B35" s="23"/>
      <c r="C35" s="23"/>
      <c r="D35" s="23" t="s">
        <v>25</v>
      </c>
      <c r="E35" s="23"/>
      <c r="F35" s="23" t="s">
        <v>26</v>
      </c>
      <c r="G35" s="23"/>
      <c r="H35" s="23"/>
      <c r="I35" s="26">
        <v>50</v>
      </c>
      <c r="J35" s="23"/>
      <c r="K35" s="27">
        <v>0.25</v>
      </c>
      <c r="L35" s="23"/>
      <c r="M35" s="28">
        <f>I35-O35</f>
        <v>50</v>
      </c>
      <c r="N35" s="23"/>
      <c r="O35" s="29"/>
    </row>
    <row r="44" spans="1:15" x14ac:dyDescent="0.2">
      <c r="I44" s="23"/>
    </row>
    <row r="45" spans="1:15" x14ac:dyDescent="0.2">
      <c r="A45" s="22"/>
      <c r="B45" s="23"/>
      <c r="C45" s="113" t="s">
        <v>21</v>
      </c>
      <c r="D45" s="113"/>
      <c r="E45" s="113"/>
      <c r="F45" s="113"/>
      <c r="G45" s="113"/>
      <c r="H45" s="113"/>
      <c r="I45" s="113"/>
      <c r="J45" s="113"/>
      <c r="K45" s="23"/>
      <c r="L45" s="23" t="s">
        <v>29</v>
      </c>
      <c r="M45" s="23"/>
      <c r="N45" s="23"/>
      <c r="O45" s="24"/>
    </row>
    <row r="47" spans="1:15" x14ac:dyDescent="0.2">
      <c r="A47" s="22"/>
      <c r="B47" s="23"/>
      <c r="C47" s="23"/>
      <c r="D47" s="23"/>
      <c r="E47" s="23"/>
      <c r="F47" s="23"/>
      <c r="G47" s="23"/>
      <c r="H47" s="23"/>
      <c r="J47" s="23"/>
      <c r="K47" s="23"/>
      <c r="L47" s="23"/>
      <c r="M47" s="23"/>
      <c r="N47" s="23"/>
      <c r="O47" s="24"/>
    </row>
    <row r="48" spans="1:15" x14ac:dyDescent="0.2">
      <c r="A48" s="112" t="s">
        <v>16</v>
      </c>
      <c r="B48" s="111"/>
      <c r="C48" s="25"/>
      <c r="D48" s="110" t="s">
        <v>37</v>
      </c>
      <c r="E48" s="111"/>
      <c r="F48" s="110" t="s">
        <v>13</v>
      </c>
      <c r="G48" s="111"/>
      <c r="H48" s="111"/>
      <c r="I48" s="110" t="s">
        <v>14</v>
      </c>
      <c r="J48" s="111"/>
      <c r="K48" s="25" t="s">
        <v>15</v>
      </c>
      <c r="L48" s="25"/>
      <c r="M48" s="110" t="s">
        <v>18</v>
      </c>
      <c r="N48" s="111"/>
      <c r="O48" s="24"/>
    </row>
    <row r="68" spans="1:15" ht="15.6" customHeight="1" x14ac:dyDescent="0.2">
      <c r="A68" s="22"/>
      <c r="B68" s="113" t="s">
        <v>24</v>
      </c>
      <c r="C68" s="113"/>
      <c r="D68" s="113"/>
      <c r="E68" s="113"/>
      <c r="F68" s="113"/>
      <c r="G68" s="113"/>
      <c r="H68" s="113"/>
      <c r="I68" s="113"/>
      <c r="J68" s="113"/>
      <c r="K68" s="113"/>
      <c r="L68" s="23"/>
      <c r="M68" s="28"/>
      <c r="N68" s="23"/>
      <c r="O68" s="24"/>
    </row>
    <row r="69" spans="1:15" x14ac:dyDescent="0.2">
      <c r="A69" s="22"/>
      <c r="B69" s="23"/>
      <c r="C69" s="23"/>
      <c r="D69" s="23"/>
      <c r="E69" s="23"/>
      <c r="F69" s="23"/>
      <c r="G69" s="23"/>
      <c r="H69" s="23"/>
      <c r="I69" s="26"/>
      <c r="J69" s="23"/>
      <c r="K69" s="27"/>
      <c r="L69" s="23"/>
      <c r="M69" s="28"/>
      <c r="N69" s="23"/>
      <c r="O69" s="24"/>
    </row>
    <row r="70" spans="1:15" x14ac:dyDescent="0.2">
      <c r="A70" s="112" t="s">
        <v>16</v>
      </c>
      <c r="B70" s="111"/>
      <c r="C70" s="25"/>
      <c r="D70" s="110" t="s">
        <v>37</v>
      </c>
      <c r="E70" s="111"/>
      <c r="F70" s="110" t="s">
        <v>13</v>
      </c>
      <c r="G70" s="111"/>
      <c r="H70" s="111"/>
      <c r="I70" s="110" t="s">
        <v>14</v>
      </c>
      <c r="J70" s="111"/>
      <c r="K70" s="25" t="s">
        <v>15</v>
      </c>
      <c r="L70" s="25"/>
      <c r="M70" s="110" t="s">
        <v>18</v>
      </c>
      <c r="N70" s="111"/>
      <c r="O70" s="24"/>
    </row>
  </sheetData>
  <mergeCells count="25">
    <mergeCell ref="M48:N48"/>
    <mergeCell ref="B68:K68"/>
    <mergeCell ref="A70:B70"/>
    <mergeCell ref="D70:E70"/>
    <mergeCell ref="F70:H70"/>
    <mergeCell ref="I70:J70"/>
    <mergeCell ref="M70:N70"/>
    <mergeCell ref="E12:K12"/>
    <mergeCell ref="C45:J45"/>
    <mergeCell ref="A48:B48"/>
    <mergeCell ref="D48:E48"/>
    <mergeCell ref="F48:H48"/>
    <mergeCell ref="I48:J48"/>
    <mergeCell ref="A34:B34"/>
    <mergeCell ref="D34:E34"/>
    <mergeCell ref="F34:H34"/>
    <mergeCell ref="I34:J34"/>
    <mergeCell ref="M34:N34"/>
    <mergeCell ref="I18:J18"/>
    <mergeCell ref="A18:B18"/>
    <mergeCell ref="M18:N18"/>
    <mergeCell ref="C16:J16"/>
    <mergeCell ref="B32:K32"/>
    <mergeCell ref="D18:E18"/>
    <mergeCell ref="F18:H18"/>
  </mergeCells>
  <pageMargins left="0.25" right="0.25" top="0.23924999999999999" bottom="0.75" header="0.3" footer="0.3"/>
  <pageSetup scale="76" orientation="landscape" r:id="rId1"/>
  <rowBreaks count="1" manualBreakCount="1">
    <brk id="44"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97AA3"/>
  </sheetPr>
  <dimension ref="A1:T10"/>
  <sheetViews>
    <sheetView showGridLines="0" topLeftCell="A64" zoomScaleNormal="100" workbookViewId="0">
      <selection activeCell="D8" sqref="D8"/>
    </sheetView>
  </sheetViews>
  <sheetFormatPr defaultRowHeight="15" x14ac:dyDescent="0.25"/>
  <sheetData>
    <row r="1" spans="1:20" s="2" customFormat="1" x14ac:dyDescent="0.2">
      <c r="A1" s="4"/>
      <c r="O1" s="20"/>
    </row>
    <row r="2" spans="1:20" s="2" customFormat="1" ht="15.75" x14ac:dyDescent="0.25">
      <c r="A2" s="109" t="s">
        <v>0</v>
      </c>
      <c r="B2" s="109"/>
      <c r="C2" s="109"/>
      <c r="D2" s="109"/>
      <c r="E2" s="109"/>
      <c r="F2" s="109"/>
      <c r="G2" s="109"/>
      <c r="H2" s="109"/>
      <c r="I2" s="109"/>
      <c r="J2" s="109"/>
      <c r="K2" s="109"/>
      <c r="L2" s="109"/>
      <c r="M2" s="109"/>
      <c r="N2" s="109"/>
      <c r="O2" s="109"/>
      <c r="P2" s="109"/>
      <c r="Q2" s="109"/>
      <c r="R2" s="109"/>
      <c r="S2" s="109"/>
      <c r="T2" s="109"/>
    </row>
    <row r="3" spans="1:20" s="2" customFormat="1" ht="15.75" x14ac:dyDescent="0.25">
      <c r="A3" s="109" t="s">
        <v>52</v>
      </c>
      <c r="B3" s="109"/>
      <c r="C3" s="109"/>
      <c r="D3" s="109"/>
      <c r="E3" s="109"/>
      <c r="F3" s="109"/>
      <c r="G3" s="109"/>
      <c r="H3" s="109"/>
      <c r="I3" s="109"/>
      <c r="J3" s="109"/>
      <c r="K3" s="109"/>
      <c r="L3" s="109"/>
      <c r="M3" s="109"/>
      <c r="N3" s="109"/>
      <c r="O3" s="109"/>
      <c r="P3" s="109"/>
      <c r="Q3" s="109"/>
      <c r="R3" s="109"/>
      <c r="S3" s="109"/>
      <c r="T3" s="109"/>
    </row>
    <row r="4" spans="1:20" s="2" customFormat="1" x14ac:dyDescent="0.2">
      <c r="A4" s="4"/>
      <c r="O4" s="20"/>
    </row>
    <row r="5" spans="1:20" s="4" customFormat="1" ht="15.75" x14ac:dyDescent="0.25">
      <c r="A5" s="109" t="s">
        <v>54</v>
      </c>
      <c r="B5" s="109"/>
      <c r="C5" s="109"/>
      <c r="D5" s="109"/>
      <c r="E5" s="109"/>
      <c r="F5" s="109"/>
      <c r="G5" s="109"/>
      <c r="H5" s="109"/>
      <c r="I5" s="109"/>
      <c r="J5" s="109"/>
      <c r="K5" s="109"/>
      <c r="L5" s="109"/>
      <c r="M5" s="109"/>
      <c r="N5" s="109"/>
      <c r="O5" s="109"/>
      <c r="P5" s="109"/>
      <c r="Q5" s="109"/>
      <c r="R5" s="109"/>
      <c r="S5" s="109"/>
      <c r="T5" s="109"/>
    </row>
    <row r="8" spans="1:20" ht="16.5" thickBot="1" x14ac:dyDescent="0.3">
      <c r="B8" s="45" t="s">
        <v>40</v>
      </c>
      <c r="C8" s="46"/>
      <c r="D8" s="47" t="s">
        <v>60</v>
      </c>
      <c r="E8" s="47"/>
      <c r="F8" s="47"/>
      <c r="G8" s="47"/>
      <c r="H8" s="47"/>
      <c r="I8" s="47"/>
      <c r="J8" s="47"/>
      <c r="K8" s="47"/>
      <c r="L8" s="47"/>
      <c r="M8" s="44"/>
    </row>
    <row r="9" spans="1:20" ht="15.75" thickTop="1" x14ac:dyDescent="0.25">
      <c r="B9" s="44"/>
      <c r="C9" s="44"/>
      <c r="D9" s="44"/>
      <c r="E9" s="44"/>
      <c r="F9" s="44"/>
      <c r="G9" s="44"/>
      <c r="H9" s="44"/>
      <c r="I9" s="44"/>
      <c r="J9" s="44"/>
      <c r="K9" s="44"/>
      <c r="L9" s="44"/>
      <c r="M9" s="44"/>
    </row>
    <row r="10" spans="1:20" x14ac:dyDescent="0.25">
      <c r="B10" s="44"/>
      <c r="C10" s="44"/>
      <c r="D10" s="44"/>
      <c r="E10" s="44"/>
      <c r="F10" s="44"/>
      <c r="G10" s="44"/>
      <c r="H10" s="44"/>
      <c r="I10" s="44"/>
      <c r="J10" s="44"/>
      <c r="K10" s="44"/>
      <c r="L10" s="44"/>
      <c r="M10" s="44"/>
    </row>
  </sheetData>
  <mergeCells count="3">
    <mergeCell ref="A2:T2"/>
    <mergeCell ref="A3:T3"/>
    <mergeCell ref="A5:T5"/>
  </mergeCells>
  <pageMargins left="0.7" right="0.7" top="0.75" bottom="0.75" header="0.3" footer="0.3"/>
  <pageSetup scale="6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CCFF"/>
  </sheetPr>
  <dimension ref="A1:G66"/>
  <sheetViews>
    <sheetView showGridLines="0" zoomScale="90" zoomScaleNormal="90" workbookViewId="0">
      <selection activeCell="G46" sqref="G46"/>
    </sheetView>
  </sheetViews>
  <sheetFormatPr defaultRowHeight="15" x14ac:dyDescent="0.25"/>
  <cols>
    <col min="2" max="2" width="24.7109375" customWidth="1"/>
    <col min="3" max="3" width="45.7109375" customWidth="1"/>
    <col min="4" max="7" width="45.7109375" style="84" customWidth="1"/>
  </cols>
  <sheetData>
    <row r="1" spans="1:7" s="2" customFormat="1" x14ac:dyDescent="0.2">
      <c r="A1" s="4"/>
      <c r="D1" s="81"/>
      <c r="E1" s="81"/>
      <c r="F1" s="81"/>
      <c r="G1" s="81"/>
    </row>
    <row r="2" spans="1:7" s="53" customFormat="1" ht="26.25" x14ac:dyDescent="0.4">
      <c r="A2" s="115" t="s">
        <v>0</v>
      </c>
      <c r="B2" s="115"/>
      <c r="C2" s="115"/>
      <c r="D2" s="115"/>
      <c r="E2" s="115"/>
      <c r="F2" s="115"/>
      <c r="G2" s="115"/>
    </row>
    <row r="3" spans="1:7" s="53" customFormat="1" ht="26.25" x14ac:dyDescent="0.4">
      <c r="A3" s="115" t="s">
        <v>49</v>
      </c>
      <c r="B3" s="115"/>
      <c r="C3" s="115"/>
      <c r="D3" s="115"/>
      <c r="E3" s="115"/>
      <c r="F3" s="115"/>
      <c r="G3" s="115"/>
    </row>
    <row r="4" spans="1:7" s="53" customFormat="1" ht="25.5" x14ac:dyDescent="0.35">
      <c r="A4" s="52"/>
      <c r="D4" s="82"/>
      <c r="E4" s="82"/>
      <c r="F4" s="82"/>
      <c r="G4" s="82"/>
    </row>
    <row r="5" spans="1:7" s="52" customFormat="1" ht="26.25" x14ac:dyDescent="0.4">
      <c r="A5" s="115" t="s">
        <v>55</v>
      </c>
      <c r="B5" s="115"/>
      <c r="C5" s="115"/>
      <c r="D5" s="115"/>
      <c r="E5" s="115"/>
      <c r="F5" s="115"/>
      <c r="G5" s="115"/>
    </row>
    <row r="6" spans="1:7" s="54" customFormat="1" ht="26.25" x14ac:dyDescent="0.4">
      <c r="A6" s="115" t="s">
        <v>57</v>
      </c>
      <c r="B6" s="115"/>
      <c r="C6" s="115"/>
      <c r="D6" s="115"/>
      <c r="E6" s="115"/>
      <c r="F6" s="115"/>
      <c r="G6" s="115"/>
    </row>
    <row r="7" spans="1:7" s="54" customFormat="1" ht="26.25" x14ac:dyDescent="0.4">
      <c r="A7" s="115"/>
      <c r="B7" s="115"/>
      <c r="C7" s="115"/>
      <c r="D7" s="115"/>
      <c r="E7" s="115"/>
      <c r="F7" s="115"/>
      <c r="G7" s="115"/>
    </row>
    <row r="8" spans="1:7" ht="27" thickBot="1" x14ac:dyDescent="0.45">
      <c r="B8" s="55" t="s">
        <v>40</v>
      </c>
      <c r="C8" s="62" t="s">
        <v>59</v>
      </c>
      <c r="D8" s="100"/>
      <c r="E8" s="83"/>
    </row>
    <row r="9" spans="1:7" ht="15.75" thickBot="1" x14ac:dyDescent="0.3">
      <c r="D9" s="83"/>
      <c r="E9" s="83"/>
    </row>
    <row r="10" spans="1:7" ht="21.75" thickTop="1" thickBot="1" x14ac:dyDescent="0.35">
      <c r="B10" s="116" t="s">
        <v>53</v>
      </c>
      <c r="C10" s="117"/>
      <c r="D10" s="85" t="s">
        <v>41</v>
      </c>
      <c r="E10" s="86" t="s">
        <v>42</v>
      </c>
      <c r="F10" s="86" t="s">
        <v>43</v>
      </c>
      <c r="G10" s="87" t="s">
        <v>44</v>
      </c>
    </row>
    <row r="11" spans="1:7" ht="15.75" thickTop="1" x14ac:dyDescent="0.25">
      <c r="B11" s="58"/>
      <c r="C11" s="59"/>
      <c r="D11" s="88"/>
      <c r="E11" s="88"/>
      <c r="F11" s="88"/>
      <c r="G11" s="89"/>
    </row>
    <row r="12" spans="1:7" ht="15.75" x14ac:dyDescent="0.25">
      <c r="B12" s="17" t="s">
        <v>45</v>
      </c>
      <c r="C12" s="61"/>
      <c r="D12" s="90"/>
      <c r="E12" s="90"/>
      <c r="F12" s="90"/>
      <c r="G12" s="91"/>
    </row>
    <row r="13" spans="1:7" x14ac:dyDescent="0.25">
      <c r="B13" s="68" t="s">
        <v>147</v>
      </c>
      <c r="C13" s="69"/>
      <c r="D13" s="92"/>
      <c r="E13" s="92"/>
      <c r="F13" s="92"/>
      <c r="G13" s="93"/>
    </row>
    <row r="14" spans="1:7" ht="186" x14ac:dyDescent="0.25">
      <c r="B14" s="63" t="s">
        <v>65</v>
      </c>
      <c r="C14" s="64" t="s">
        <v>149</v>
      </c>
      <c r="D14" s="76">
        <v>4898.2</v>
      </c>
      <c r="E14" s="95">
        <f>D14*95%</f>
        <v>4653.29</v>
      </c>
      <c r="F14" s="95">
        <f>D14*92%</f>
        <v>4506.3440000000001</v>
      </c>
      <c r="G14" s="96">
        <f>D14*90%</f>
        <v>4408.38</v>
      </c>
    </row>
    <row r="15" spans="1:7" ht="171.75" x14ac:dyDescent="0.25">
      <c r="B15" s="70" t="s">
        <v>94</v>
      </c>
      <c r="C15" s="64" t="s">
        <v>148</v>
      </c>
      <c r="D15" s="76">
        <v>4740.5</v>
      </c>
      <c r="E15" s="95">
        <f t="shared" ref="E15:E29" si="0">D15*95%</f>
        <v>4503.4749999999995</v>
      </c>
      <c r="F15" s="95">
        <f>D15*92%</f>
        <v>4361.26</v>
      </c>
      <c r="G15" s="96">
        <f t="shared" ref="G15:G29" si="1">D15*90%</f>
        <v>4266.45</v>
      </c>
    </row>
    <row r="16" spans="1:7" ht="28.5" x14ac:dyDescent="0.25">
      <c r="B16" s="63" t="s">
        <v>66</v>
      </c>
      <c r="C16" s="64" t="s">
        <v>67</v>
      </c>
      <c r="D16" s="76">
        <v>120</v>
      </c>
      <c r="E16" s="95">
        <f t="shared" si="0"/>
        <v>114</v>
      </c>
      <c r="F16" s="95">
        <f t="shared" ref="F16:F29" si="2">D16*92%</f>
        <v>110.4</v>
      </c>
      <c r="G16" s="96">
        <f t="shared" si="1"/>
        <v>108</v>
      </c>
    </row>
    <row r="17" spans="2:7" ht="42.75" x14ac:dyDescent="0.25">
      <c r="B17" s="63" t="s">
        <v>68</v>
      </c>
      <c r="C17" s="64" t="s">
        <v>69</v>
      </c>
      <c r="D17" s="77">
        <v>180</v>
      </c>
      <c r="E17" s="95">
        <f t="shared" si="0"/>
        <v>171</v>
      </c>
      <c r="F17" s="95">
        <f t="shared" si="2"/>
        <v>165.6</v>
      </c>
      <c r="G17" s="96">
        <f t="shared" si="1"/>
        <v>162</v>
      </c>
    </row>
    <row r="18" spans="2:7" x14ac:dyDescent="0.25">
      <c r="B18" s="63" t="s">
        <v>70</v>
      </c>
      <c r="C18" s="64" t="s">
        <v>71</v>
      </c>
      <c r="D18" s="77">
        <v>150</v>
      </c>
      <c r="E18" s="95">
        <f t="shared" si="0"/>
        <v>142.5</v>
      </c>
      <c r="F18" s="95">
        <f t="shared" si="2"/>
        <v>138</v>
      </c>
      <c r="G18" s="96">
        <f t="shared" si="1"/>
        <v>135</v>
      </c>
    </row>
    <row r="19" spans="2:7" x14ac:dyDescent="0.25">
      <c r="B19" s="63" t="s">
        <v>72</v>
      </c>
      <c r="C19" s="64" t="s">
        <v>73</v>
      </c>
      <c r="D19" s="77">
        <v>250</v>
      </c>
      <c r="E19" s="95">
        <f t="shared" si="0"/>
        <v>237.5</v>
      </c>
      <c r="F19" s="95">
        <f t="shared" si="2"/>
        <v>230</v>
      </c>
      <c r="G19" s="96">
        <f t="shared" si="1"/>
        <v>225</v>
      </c>
    </row>
    <row r="20" spans="2:7" ht="42.75" x14ac:dyDescent="0.25">
      <c r="B20" s="63" t="s">
        <v>74</v>
      </c>
      <c r="C20" s="64" t="s">
        <v>75</v>
      </c>
      <c r="D20" s="77">
        <v>180</v>
      </c>
      <c r="E20" s="95">
        <f t="shared" si="0"/>
        <v>171</v>
      </c>
      <c r="F20" s="95">
        <f t="shared" si="2"/>
        <v>165.6</v>
      </c>
      <c r="G20" s="96">
        <f t="shared" si="1"/>
        <v>162</v>
      </c>
    </row>
    <row r="21" spans="2:7" x14ac:dyDescent="0.25">
      <c r="B21" s="63" t="s">
        <v>76</v>
      </c>
      <c r="C21" s="64" t="s">
        <v>77</v>
      </c>
      <c r="D21" s="77">
        <v>90</v>
      </c>
      <c r="E21" s="95">
        <f t="shared" si="0"/>
        <v>85.5</v>
      </c>
      <c r="F21" s="95">
        <f t="shared" si="2"/>
        <v>82.8</v>
      </c>
      <c r="G21" s="96">
        <f t="shared" si="1"/>
        <v>81</v>
      </c>
    </row>
    <row r="22" spans="2:7" x14ac:dyDescent="0.25">
      <c r="B22" s="65" t="s">
        <v>78</v>
      </c>
      <c r="C22" s="66" t="s">
        <v>79</v>
      </c>
      <c r="D22" s="77">
        <v>230</v>
      </c>
      <c r="E22" s="95">
        <f t="shared" si="0"/>
        <v>218.5</v>
      </c>
      <c r="F22" s="95">
        <f t="shared" si="2"/>
        <v>211.60000000000002</v>
      </c>
      <c r="G22" s="96">
        <f t="shared" si="1"/>
        <v>207</v>
      </c>
    </row>
    <row r="23" spans="2:7" ht="28.5" x14ac:dyDescent="0.25">
      <c r="B23" s="63" t="s">
        <v>80</v>
      </c>
      <c r="C23" s="64" t="s">
        <v>81</v>
      </c>
      <c r="D23" s="78">
        <v>180</v>
      </c>
      <c r="E23" s="95">
        <f t="shared" si="0"/>
        <v>171</v>
      </c>
      <c r="F23" s="95">
        <f t="shared" si="2"/>
        <v>165.6</v>
      </c>
      <c r="G23" s="96">
        <f t="shared" si="1"/>
        <v>162</v>
      </c>
    </row>
    <row r="24" spans="2:7" ht="28.5" x14ac:dyDescent="0.25">
      <c r="B24" s="63" t="s">
        <v>82</v>
      </c>
      <c r="C24" s="64" t="s">
        <v>83</v>
      </c>
      <c r="D24" s="77">
        <v>200</v>
      </c>
      <c r="E24" s="95">
        <f t="shared" si="0"/>
        <v>190</v>
      </c>
      <c r="F24" s="95">
        <f t="shared" si="2"/>
        <v>184</v>
      </c>
      <c r="G24" s="96">
        <f t="shared" si="1"/>
        <v>180</v>
      </c>
    </row>
    <row r="25" spans="2:7" x14ac:dyDescent="0.25">
      <c r="B25" s="65" t="s">
        <v>84</v>
      </c>
      <c r="C25" s="66" t="s">
        <v>85</v>
      </c>
      <c r="D25" s="77">
        <v>250</v>
      </c>
      <c r="E25" s="95">
        <f t="shared" si="0"/>
        <v>237.5</v>
      </c>
      <c r="F25" s="95">
        <f t="shared" si="2"/>
        <v>230</v>
      </c>
      <c r="G25" s="96">
        <f t="shared" si="1"/>
        <v>225</v>
      </c>
    </row>
    <row r="26" spans="2:7" ht="57" x14ac:dyDescent="0.25">
      <c r="B26" s="63" t="s">
        <v>86</v>
      </c>
      <c r="C26" s="64" t="s">
        <v>87</v>
      </c>
      <c r="D26" s="80">
        <v>420</v>
      </c>
      <c r="E26" s="95">
        <f t="shared" si="0"/>
        <v>399</v>
      </c>
      <c r="F26" s="95">
        <f t="shared" si="2"/>
        <v>386.40000000000003</v>
      </c>
      <c r="G26" s="96">
        <f t="shared" si="1"/>
        <v>378</v>
      </c>
    </row>
    <row r="27" spans="2:7" x14ac:dyDescent="0.25">
      <c r="B27" s="63" t="s">
        <v>88</v>
      </c>
      <c r="C27" s="67" t="s">
        <v>89</v>
      </c>
      <c r="D27" s="80">
        <v>890</v>
      </c>
      <c r="E27" s="95">
        <f t="shared" si="0"/>
        <v>845.5</v>
      </c>
      <c r="F27" s="95">
        <f t="shared" si="2"/>
        <v>818.80000000000007</v>
      </c>
      <c r="G27" s="96">
        <f t="shared" si="1"/>
        <v>801</v>
      </c>
    </row>
    <row r="28" spans="2:7" x14ac:dyDescent="0.25">
      <c r="B28" s="63" t="s">
        <v>90</v>
      </c>
      <c r="C28" s="64" t="s">
        <v>91</v>
      </c>
      <c r="D28" s="79">
        <v>525</v>
      </c>
      <c r="E28" s="95">
        <f t="shared" si="0"/>
        <v>498.75</v>
      </c>
      <c r="F28" s="95">
        <f t="shared" si="2"/>
        <v>483</v>
      </c>
      <c r="G28" s="96">
        <f t="shared" si="1"/>
        <v>472.5</v>
      </c>
    </row>
    <row r="29" spans="2:7" x14ac:dyDescent="0.25">
      <c r="B29" s="63" t="s">
        <v>92</v>
      </c>
      <c r="C29" s="67" t="s">
        <v>93</v>
      </c>
      <c r="D29" s="77">
        <v>110</v>
      </c>
      <c r="E29" s="95">
        <f t="shared" si="0"/>
        <v>104.5</v>
      </c>
      <c r="F29" s="95">
        <f t="shared" si="2"/>
        <v>101.2</v>
      </c>
      <c r="G29" s="96">
        <f t="shared" si="1"/>
        <v>99</v>
      </c>
    </row>
    <row r="30" spans="2:7" x14ac:dyDescent="0.25">
      <c r="B30" s="68" t="s">
        <v>95</v>
      </c>
      <c r="C30" s="69"/>
      <c r="D30" s="92"/>
      <c r="E30" s="92"/>
      <c r="F30" s="92"/>
      <c r="G30" s="93"/>
    </row>
    <row r="31" spans="2:7" ht="256.5" x14ac:dyDescent="0.25">
      <c r="B31" s="71" t="s">
        <v>96</v>
      </c>
      <c r="C31" s="64" t="s">
        <v>151</v>
      </c>
      <c r="D31" s="76">
        <v>2958.3</v>
      </c>
      <c r="E31" s="96">
        <f>D31*88%</f>
        <v>2603.3040000000001</v>
      </c>
      <c r="F31" s="95">
        <f>D31*86%</f>
        <v>2544.1379999999999</v>
      </c>
      <c r="G31" s="96">
        <v>2544.1379999999999</v>
      </c>
    </row>
    <row r="32" spans="2:7" ht="271.5" x14ac:dyDescent="0.25">
      <c r="B32" s="71" t="s">
        <v>109</v>
      </c>
      <c r="C32" s="73" t="s">
        <v>152</v>
      </c>
      <c r="D32" s="76">
        <v>2513.6999999999998</v>
      </c>
      <c r="E32" s="96">
        <f>D32*88%</f>
        <v>2212.056</v>
      </c>
      <c r="F32" s="95">
        <f>D32*86%</f>
        <v>2161.7819999999997</v>
      </c>
      <c r="G32" s="96">
        <v>2161.7819999999997</v>
      </c>
    </row>
    <row r="33" spans="2:7" ht="42.75" x14ac:dyDescent="0.25">
      <c r="B33" s="71" t="s">
        <v>74</v>
      </c>
      <c r="C33" s="64" t="s">
        <v>98</v>
      </c>
      <c r="D33" s="76">
        <v>180</v>
      </c>
      <c r="E33" s="96">
        <f>D33*95%</f>
        <v>171</v>
      </c>
      <c r="F33" s="95">
        <f>D33*92%</f>
        <v>165.6</v>
      </c>
      <c r="G33" s="96">
        <f>D33*90%</f>
        <v>162</v>
      </c>
    </row>
    <row r="34" spans="2:7" ht="57" x14ac:dyDescent="0.25">
      <c r="B34" s="71" t="s">
        <v>86</v>
      </c>
      <c r="C34" s="64" t="s">
        <v>87</v>
      </c>
      <c r="D34" s="77">
        <v>420</v>
      </c>
      <c r="E34" s="96">
        <f t="shared" ref="E34:E40" si="3">D34*95%</f>
        <v>399</v>
      </c>
      <c r="F34" s="95">
        <f t="shared" ref="F34:F40" si="4">D34*92%</f>
        <v>386.40000000000003</v>
      </c>
      <c r="G34" s="96">
        <f t="shared" ref="G34:G40" si="5">D34*90%</f>
        <v>378</v>
      </c>
    </row>
    <row r="35" spans="2:7" s="44" customFormat="1" x14ac:dyDescent="0.25">
      <c r="B35" s="71" t="s">
        <v>88</v>
      </c>
      <c r="C35" s="72" t="s">
        <v>89</v>
      </c>
      <c r="D35" s="77">
        <v>890</v>
      </c>
      <c r="E35" s="96">
        <f t="shared" si="3"/>
        <v>845.5</v>
      </c>
      <c r="F35" s="95">
        <f t="shared" si="4"/>
        <v>818.80000000000007</v>
      </c>
      <c r="G35" s="96">
        <f t="shared" si="5"/>
        <v>801</v>
      </c>
    </row>
    <row r="36" spans="2:7" x14ac:dyDescent="0.25">
      <c r="B36" s="71" t="s">
        <v>99</v>
      </c>
      <c r="C36" s="73" t="s">
        <v>100</v>
      </c>
      <c r="D36" s="76">
        <v>167</v>
      </c>
      <c r="E36" s="96">
        <f t="shared" si="3"/>
        <v>158.65</v>
      </c>
      <c r="F36" s="95">
        <f t="shared" si="4"/>
        <v>153.64000000000001</v>
      </c>
      <c r="G36" s="96">
        <f t="shared" si="5"/>
        <v>150.30000000000001</v>
      </c>
    </row>
    <row r="37" spans="2:7" x14ac:dyDescent="0.25">
      <c r="B37" s="70" t="s">
        <v>101</v>
      </c>
      <c r="C37" s="74" t="s">
        <v>102</v>
      </c>
      <c r="D37" s="76">
        <v>88</v>
      </c>
      <c r="E37" s="96">
        <f t="shared" si="3"/>
        <v>83.6</v>
      </c>
      <c r="F37" s="95">
        <f t="shared" si="4"/>
        <v>80.960000000000008</v>
      </c>
      <c r="G37" s="96">
        <f t="shared" si="5"/>
        <v>79.2</v>
      </c>
    </row>
    <row r="38" spans="2:7" x14ac:dyDescent="0.25">
      <c r="B38" s="70" t="s">
        <v>103</v>
      </c>
      <c r="C38" s="74" t="s">
        <v>104</v>
      </c>
      <c r="D38" s="76">
        <v>66</v>
      </c>
      <c r="E38" s="96">
        <f t="shared" si="3"/>
        <v>62.699999999999996</v>
      </c>
      <c r="F38" s="95">
        <f t="shared" si="4"/>
        <v>60.720000000000006</v>
      </c>
      <c r="G38" s="96">
        <f t="shared" si="5"/>
        <v>59.4</v>
      </c>
    </row>
    <row r="39" spans="2:7" x14ac:dyDescent="0.25">
      <c r="B39" s="71" t="s">
        <v>105</v>
      </c>
      <c r="C39" s="73" t="s">
        <v>106</v>
      </c>
      <c r="D39" s="76">
        <v>800</v>
      </c>
      <c r="E39" s="96">
        <f t="shared" si="3"/>
        <v>760</v>
      </c>
      <c r="F39" s="95">
        <f t="shared" si="4"/>
        <v>736</v>
      </c>
      <c r="G39" s="96">
        <f t="shared" si="5"/>
        <v>720</v>
      </c>
    </row>
    <row r="40" spans="2:7" ht="28.5" x14ac:dyDescent="0.25">
      <c r="B40" s="71" t="s">
        <v>107</v>
      </c>
      <c r="C40" s="73" t="s">
        <v>108</v>
      </c>
      <c r="D40" s="76">
        <v>100</v>
      </c>
      <c r="E40" s="96">
        <f t="shared" si="3"/>
        <v>95</v>
      </c>
      <c r="F40" s="95">
        <f t="shared" si="4"/>
        <v>92</v>
      </c>
      <c r="G40" s="96">
        <f t="shared" si="5"/>
        <v>90</v>
      </c>
    </row>
    <row r="41" spans="2:7" x14ac:dyDescent="0.25">
      <c r="B41" s="68" t="s">
        <v>110</v>
      </c>
      <c r="C41" s="75"/>
      <c r="D41" s="101"/>
      <c r="E41" s="101"/>
      <c r="F41" s="101"/>
      <c r="G41" s="101"/>
    </row>
    <row r="42" spans="2:7" x14ac:dyDescent="0.25">
      <c r="B42" s="63" t="s">
        <v>111</v>
      </c>
      <c r="C42" s="73" t="s">
        <v>112</v>
      </c>
      <c r="D42" s="76">
        <v>460</v>
      </c>
      <c r="E42" s="96">
        <f>D42*95%</f>
        <v>437</v>
      </c>
      <c r="F42" s="96">
        <f>D42*92%</f>
        <v>423.20000000000005</v>
      </c>
      <c r="G42" s="96">
        <f>D42*90%</f>
        <v>414</v>
      </c>
    </row>
    <row r="43" spans="2:7" x14ac:dyDescent="0.25">
      <c r="B43" s="63" t="s">
        <v>113</v>
      </c>
      <c r="C43" s="73" t="s">
        <v>114</v>
      </c>
      <c r="D43" s="76">
        <v>630</v>
      </c>
      <c r="E43" s="96">
        <f>D43*95%</f>
        <v>598.5</v>
      </c>
      <c r="F43" s="96">
        <f>D43*92%</f>
        <v>579.6</v>
      </c>
      <c r="G43" s="96">
        <f>D43*90%</f>
        <v>567</v>
      </c>
    </row>
    <row r="44" spans="2:7" x14ac:dyDescent="0.25">
      <c r="B44" s="68" t="s">
        <v>115</v>
      </c>
      <c r="C44" s="75"/>
      <c r="D44" s="101"/>
      <c r="E44" s="101"/>
      <c r="F44" s="101"/>
      <c r="G44" s="101"/>
    </row>
    <row r="45" spans="2:7" ht="42.75" x14ac:dyDescent="0.25">
      <c r="B45" s="63" t="s">
        <v>61</v>
      </c>
      <c r="C45" s="73" t="s">
        <v>62</v>
      </c>
      <c r="D45" s="76">
        <v>150</v>
      </c>
      <c r="E45" s="76">
        <v>150</v>
      </c>
      <c r="F45" s="76">
        <v>150</v>
      </c>
      <c r="G45" s="76">
        <v>150</v>
      </c>
    </row>
    <row r="46" spans="2:7" ht="57" x14ac:dyDescent="0.25">
      <c r="B46" s="63" t="s">
        <v>63</v>
      </c>
      <c r="C46" s="73" t="s">
        <v>64</v>
      </c>
      <c r="D46" s="76">
        <v>150</v>
      </c>
      <c r="E46" s="76">
        <v>150</v>
      </c>
      <c r="F46" s="76">
        <v>150</v>
      </c>
      <c r="G46" s="76">
        <v>150</v>
      </c>
    </row>
    <row r="47" spans="2:7" x14ac:dyDescent="0.25">
      <c r="B47" s="68" t="s">
        <v>116</v>
      </c>
      <c r="C47" s="75"/>
      <c r="D47" s="101"/>
      <c r="E47" s="101"/>
      <c r="F47" s="101"/>
      <c r="G47" s="101"/>
    </row>
    <row r="48" spans="2:7" ht="42.75" x14ac:dyDescent="0.25">
      <c r="B48" s="63" t="s">
        <v>117</v>
      </c>
      <c r="C48" s="73" t="s">
        <v>118</v>
      </c>
      <c r="D48" s="76">
        <v>150</v>
      </c>
      <c r="E48" s="76">
        <v>150</v>
      </c>
      <c r="F48" s="76">
        <v>150</v>
      </c>
      <c r="G48" s="76">
        <v>150</v>
      </c>
    </row>
    <row r="49" spans="2:7" ht="57" x14ac:dyDescent="0.25">
      <c r="B49" s="63" t="s">
        <v>119</v>
      </c>
      <c r="C49" s="73" t="s">
        <v>120</v>
      </c>
      <c r="D49" s="76">
        <v>150</v>
      </c>
      <c r="E49" s="76">
        <v>150</v>
      </c>
      <c r="F49" s="76">
        <v>150</v>
      </c>
      <c r="G49" s="76">
        <v>150</v>
      </c>
    </row>
    <row r="50" spans="2:7" ht="42.75" x14ac:dyDescent="0.25">
      <c r="B50" s="63" t="s">
        <v>121</v>
      </c>
      <c r="C50" s="73" t="s">
        <v>122</v>
      </c>
      <c r="D50" s="76">
        <v>0</v>
      </c>
      <c r="E50" s="76">
        <v>0</v>
      </c>
      <c r="F50" s="76">
        <v>0</v>
      </c>
      <c r="G50" s="76">
        <v>0</v>
      </c>
    </row>
    <row r="51" spans="2:7" ht="57" x14ac:dyDescent="0.25">
      <c r="B51" s="63" t="s">
        <v>123</v>
      </c>
      <c r="C51" s="73" t="s">
        <v>124</v>
      </c>
      <c r="D51" s="76">
        <v>60</v>
      </c>
      <c r="E51" s="76">
        <v>60</v>
      </c>
      <c r="F51" s="76">
        <v>60</v>
      </c>
      <c r="G51" s="76">
        <v>60</v>
      </c>
    </row>
    <row r="52" spans="2:7" x14ac:dyDescent="0.25">
      <c r="B52" s="68" t="s">
        <v>125</v>
      </c>
      <c r="C52" s="75"/>
      <c r="D52" s="101"/>
      <c r="E52" s="101"/>
      <c r="F52" s="101"/>
      <c r="G52" s="101"/>
    </row>
    <row r="53" spans="2:7" ht="42.75" x14ac:dyDescent="0.25">
      <c r="B53" s="63" t="s">
        <v>126</v>
      </c>
      <c r="C53" s="73" t="s">
        <v>145</v>
      </c>
      <c r="D53" s="96">
        <v>2330</v>
      </c>
      <c r="E53" s="96">
        <f>D53*95%</f>
        <v>2213.5</v>
      </c>
      <c r="F53" s="96">
        <f>D53*92%</f>
        <v>2143.6</v>
      </c>
      <c r="G53" s="96">
        <f>D53*90%</f>
        <v>2097</v>
      </c>
    </row>
    <row r="54" spans="2:7" ht="57" x14ac:dyDescent="0.25">
      <c r="B54" s="63" t="s">
        <v>127</v>
      </c>
      <c r="C54" s="73" t="s">
        <v>128</v>
      </c>
      <c r="D54" s="96">
        <v>550</v>
      </c>
      <c r="E54" s="96">
        <f t="shared" ref="E54:E58" si="6">D54*95%</f>
        <v>522.5</v>
      </c>
      <c r="F54" s="96">
        <f t="shared" ref="F54:F58" si="7">D54*92%</f>
        <v>506</v>
      </c>
      <c r="G54" s="96">
        <f t="shared" ref="G54:G58" si="8">D54*90%</f>
        <v>495</v>
      </c>
    </row>
    <row r="55" spans="2:7" ht="42.75" x14ac:dyDescent="0.25">
      <c r="B55" s="63" t="s">
        <v>129</v>
      </c>
      <c r="C55" s="73" t="s">
        <v>130</v>
      </c>
      <c r="D55" s="96">
        <v>1440</v>
      </c>
      <c r="E55" s="96">
        <f t="shared" si="6"/>
        <v>1368</v>
      </c>
      <c r="F55" s="96">
        <f t="shared" si="7"/>
        <v>1324.8</v>
      </c>
      <c r="G55" s="96">
        <f t="shared" si="8"/>
        <v>1296</v>
      </c>
    </row>
    <row r="56" spans="2:7" ht="42.75" x14ac:dyDescent="0.25">
      <c r="B56" s="63" t="s">
        <v>131</v>
      </c>
      <c r="C56" s="73" t="s">
        <v>132</v>
      </c>
      <c r="D56" s="96">
        <v>880</v>
      </c>
      <c r="E56" s="96">
        <f t="shared" si="6"/>
        <v>836</v>
      </c>
      <c r="F56" s="96">
        <f t="shared" si="7"/>
        <v>809.6</v>
      </c>
      <c r="G56" s="96">
        <f t="shared" si="8"/>
        <v>792</v>
      </c>
    </row>
    <row r="57" spans="2:7" ht="42.75" x14ac:dyDescent="0.25">
      <c r="B57" s="63" t="s">
        <v>133</v>
      </c>
      <c r="C57" s="73" t="s">
        <v>134</v>
      </c>
      <c r="D57" s="96">
        <v>200</v>
      </c>
      <c r="E57" s="96">
        <f t="shared" si="6"/>
        <v>190</v>
      </c>
      <c r="F57" s="96">
        <f t="shared" si="7"/>
        <v>184</v>
      </c>
      <c r="G57" s="96">
        <f t="shared" si="8"/>
        <v>180</v>
      </c>
    </row>
    <row r="58" spans="2:7" ht="42.75" x14ac:dyDescent="0.25">
      <c r="B58" s="63" t="s">
        <v>135</v>
      </c>
      <c r="C58" s="73" t="s">
        <v>136</v>
      </c>
      <c r="D58" s="96">
        <v>290</v>
      </c>
      <c r="E58" s="96">
        <f t="shared" si="6"/>
        <v>275.5</v>
      </c>
      <c r="F58" s="96">
        <f t="shared" si="7"/>
        <v>266.8</v>
      </c>
      <c r="G58" s="96">
        <f t="shared" si="8"/>
        <v>261</v>
      </c>
    </row>
    <row r="59" spans="2:7" x14ac:dyDescent="0.25">
      <c r="B59" s="68" t="s">
        <v>137</v>
      </c>
      <c r="C59" s="75"/>
      <c r="D59" s="101"/>
      <c r="E59" s="101"/>
      <c r="F59" s="101"/>
      <c r="G59" s="101"/>
    </row>
    <row r="60" spans="2:7" x14ac:dyDescent="0.25">
      <c r="B60" s="71" t="s">
        <v>138</v>
      </c>
      <c r="C60" s="73" t="s">
        <v>139</v>
      </c>
      <c r="D60" s="96">
        <v>50</v>
      </c>
      <c r="E60" s="96">
        <v>50</v>
      </c>
      <c r="F60" s="96">
        <v>50</v>
      </c>
      <c r="G60" s="96">
        <v>50</v>
      </c>
    </row>
    <row r="61" spans="2:7" x14ac:dyDescent="0.25">
      <c r="B61" s="71" t="s">
        <v>140</v>
      </c>
      <c r="C61" s="73" t="s">
        <v>146</v>
      </c>
      <c r="D61" s="96">
        <v>25</v>
      </c>
      <c r="E61" s="96">
        <v>25</v>
      </c>
      <c r="F61" s="96">
        <v>25</v>
      </c>
      <c r="G61" s="96">
        <v>25</v>
      </c>
    </row>
    <row r="62" spans="2:7" ht="28.5" x14ac:dyDescent="0.25">
      <c r="B62" s="71" t="s">
        <v>141</v>
      </c>
      <c r="C62" s="73" t="s">
        <v>142</v>
      </c>
      <c r="D62" s="102">
        <v>15</v>
      </c>
      <c r="E62" s="102">
        <v>15</v>
      </c>
      <c r="F62" s="102">
        <v>15</v>
      </c>
      <c r="G62" s="102">
        <v>15</v>
      </c>
    </row>
    <row r="63" spans="2:7" ht="28.5" x14ac:dyDescent="0.25">
      <c r="B63" s="71" t="s">
        <v>143</v>
      </c>
      <c r="C63" s="73" t="s">
        <v>144</v>
      </c>
      <c r="D63" s="102">
        <v>150</v>
      </c>
      <c r="E63" s="102">
        <v>150</v>
      </c>
      <c r="F63" s="102">
        <v>150</v>
      </c>
      <c r="G63" s="102">
        <v>150</v>
      </c>
    </row>
    <row r="64" spans="2:7" x14ac:dyDescent="0.25">
      <c r="D64" s="83"/>
      <c r="E64" s="83"/>
      <c r="F64" s="83"/>
      <c r="G64" s="83"/>
    </row>
    <row r="65" spans="4:7" x14ac:dyDescent="0.25">
      <c r="D65" s="83"/>
      <c r="E65" s="83"/>
      <c r="F65" s="83"/>
      <c r="G65" s="83"/>
    </row>
    <row r="66" spans="4:7" x14ac:dyDescent="0.25">
      <c r="D66" s="83"/>
      <c r="E66" s="83"/>
      <c r="F66" s="83"/>
      <c r="G66" s="83"/>
    </row>
  </sheetData>
  <mergeCells count="5">
    <mergeCell ref="A2:G2"/>
    <mergeCell ref="A3:G3"/>
    <mergeCell ref="A5:G5"/>
    <mergeCell ref="B10:C10"/>
    <mergeCell ref="A6:G7"/>
  </mergeCells>
  <pageMargins left="0.25" right="0.25" top="0.25" bottom="0.5" header="0.3" footer="0.3"/>
  <pageSetup scale="5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CC"/>
  </sheetPr>
  <dimension ref="A1:G64"/>
  <sheetViews>
    <sheetView showGridLines="0" zoomScaleNormal="100" workbookViewId="0">
      <selection activeCell="D15" sqref="D15"/>
    </sheetView>
  </sheetViews>
  <sheetFormatPr defaultRowHeight="15" x14ac:dyDescent="0.25"/>
  <cols>
    <col min="2" max="2" width="24.7109375" customWidth="1"/>
    <col min="3" max="7" width="45.7109375" customWidth="1"/>
  </cols>
  <sheetData>
    <row r="1" spans="1:7" s="2" customFormat="1" x14ac:dyDescent="0.2">
      <c r="A1" s="4"/>
    </row>
    <row r="2" spans="1:7" s="53" customFormat="1" ht="26.25" x14ac:dyDescent="0.4">
      <c r="A2" s="115" t="s">
        <v>0</v>
      </c>
      <c r="B2" s="115"/>
      <c r="C2" s="115"/>
      <c r="D2" s="115"/>
      <c r="E2" s="115"/>
      <c r="F2" s="115"/>
      <c r="G2" s="115"/>
    </row>
    <row r="3" spans="1:7" s="53" customFormat="1" ht="26.25" x14ac:dyDescent="0.4">
      <c r="A3" s="115" t="s">
        <v>49</v>
      </c>
      <c r="B3" s="115"/>
      <c r="C3" s="115"/>
      <c r="D3" s="115"/>
      <c r="E3" s="115"/>
      <c r="F3" s="115"/>
      <c r="G3" s="115"/>
    </row>
    <row r="4" spans="1:7" s="53" customFormat="1" ht="25.5" x14ac:dyDescent="0.35">
      <c r="A4" s="52"/>
    </row>
    <row r="5" spans="1:7" s="52" customFormat="1" ht="26.25" x14ac:dyDescent="0.4">
      <c r="A5" s="115" t="s">
        <v>56</v>
      </c>
      <c r="B5" s="115"/>
      <c r="C5" s="115"/>
      <c r="D5" s="115"/>
      <c r="E5" s="115"/>
      <c r="F5" s="115"/>
      <c r="G5" s="115"/>
    </row>
    <row r="6" spans="1:7" s="54" customFormat="1" ht="26.25" x14ac:dyDescent="0.4"/>
    <row r="7" spans="1:7" s="54" customFormat="1" ht="26.25" x14ac:dyDescent="0.4">
      <c r="A7" s="115" t="s">
        <v>48</v>
      </c>
      <c r="B7" s="115"/>
      <c r="C7" s="115"/>
      <c r="D7" s="115"/>
      <c r="E7" s="115"/>
      <c r="F7" s="115"/>
      <c r="G7" s="115"/>
    </row>
    <row r="8" spans="1:7" x14ac:dyDescent="0.25">
      <c r="F8" s="44"/>
    </row>
    <row r="9" spans="1:7" ht="27" thickBot="1" x14ac:dyDescent="0.45">
      <c r="B9" s="55" t="s">
        <v>40</v>
      </c>
      <c r="C9" s="62" t="s">
        <v>59</v>
      </c>
      <c r="D9" s="44"/>
      <c r="E9" s="44"/>
      <c r="F9" s="44"/>
    </row>
    <row r="10" spans="1:7" ht="15.75" thickBot="1" x14ac:dyDescent="0.3"/>
    <row r="11" spans="1:7" ht="21.75" thickTop="1" thickBot="1" x14ac:dyDescent="0.35">
      <c r="B11" s="118" t="s">
        <v>53</v>
      </c>
      <c r="C11" s="119"/>
      <c r="D11" s="85" t="s">
        <v>41</v>
      </c>
      <c r="E11" s="98" t="s">
        <v>42</v>
      </c>
      <c r="F11" s="98" t="s">
        <v>43</v>
      </c>
      <c r="G11" s="99" t="s">
        <v>44</v>
      </c>
    </row>
    <row r="12" spans="1:7" ht="15.75" thickTop="1" x14ac:dyDescent="0.25">
      <c r="B12" s="58"/>
      <c r="C12" s="60"/>
      <c r="D12" s="44"/>
      <c r="E12" s="49"/>
      <c r="F12" s="49"/>
      <c r="G12" s="50"/>
    </row>
    <row r="13" spans="1:7" ht="15.75" x14ac:dyDescent="0.25">
      <c r="B13" s="17" t="s">
        <v>45</v>
      </c>
      <c r="C13" s="61"/>
      <c r="D13" s="90"/>
      <c r="E13" s="90"/>
      <c r="F13" s="90"/>
      <c r="G13" s="91"/>
    </row>
    <row r="14" spans="1:7" x14ac:dyDescent="0.25">
      <c r="B14" s="68" t="s">
        <v>147</v>
      </c>
      <c r="C14" s="69"/>
      <c r="D14" s="92"/>
      <c r="E14" s="92"/>
      <c r="F14" s="92"/>
      <c r="G14" s="93"/>
    </row>
    <row r="15" spans="1:7" ht="186" x14ac:dyDescent="0.25">
      <c r="B15" s="63" t="s">
        <v>65</v>
      </c>
      <c r="C15" s="64" t="s">
        <v>149</v>
      </c>
      <c r="D15" s="76">
        <v>4898.2</v>
      </c>
      <c r="E15" s="95">
        <f>D15*95%</f>
        <v>4653.29</v>
      </c>
      <c r="F15" s="95">
        <f>D15*92%</f>
        <v>4506.3440000000001</v>
      </c>
      <c r="G15" s="96">
        <f>D15*90%</f>
        <v>4408.38</v>
      </c>
    </row>
    <row r="16" spans="1:7" ht="171.75" x14ac:dyDescent="0.25">
      <c r="B16" s="70" t="s">
        <v>94</v>
      </c>
      <c r="C16" s="64" t="s">
        <v>148</v>
      </c>
      <c r="D16" s="76">
        <v>4740.5</v>
      </c>
      <c r="E16" s="95">
        <f t="shared" ref="E16:E30" si="0">D16*95%</f>
        <v>4503.4749999999995</v>
      </c>
      <c r="F16" s="95">
        <f>D16*92%</f>
        <v>4361.26</v>
      </c>
      <c r="G16" s="96">
        <f t="shared" ref="G16:G30" si="1">D16*90%</f>
        <v>4266.45</v>
      </c>
    </row>
    <row r="17" spans="2:7" ht="28.5" x14ac:dyDescent="0.25">
      <c r="B17" s="63" t="s">
        <v>66</v>
      </c>
      <c r="C17" s="64" t="s">
        <v>67</v>
      </c>
      <c r="D17" s="76">
        <v>120</v>
      </c>
      <c r="E17" s="95">
        <f t="shared" si="0"/>
        <v>114</v>
      </c>
      <c r="F17" s="95">
        <f t="shared" ref="F17:F30" si="2">D17*92%</f>
        <v>110.4</v>
      </c>
      <c r="G17" s="96">
        <f t="shared" si="1"/>
        <v>108</v>
      </c>
    </row>
    <row r="18" spans="2:7" ht="42.75" x14ac:dyDescent="0.25">
      <c r="B18" s="63" t="s">
        <v>68</v>
      </c>
      <c r="C18" s="64" t="s">
        <v>69</v>
      </c>
      <c r="D18" s="77">
        <v>180</v>
      </c>
      <c r="E18" s="95">
        <f t="shared" si="0"/>
        <v>171</v>
      </c>
      <c r="F18" s="95">
        <f t="shared" si="2"/>
        <v>165.6</v>
      </c>
      <c r="G18" s="96">
        <f t="shared" si="1"/>
        <v>162</v>
      </c>
    </row>
    <row r="19" spans="2:7" x14ac:dyDescent="0.25">
      <c r="B19" s="63" t="s">
        <v>70</v>
      </c>
      <c r="C19" s="64" t="s">
        <v>71</v>
      </c>
      <c r="D19" s="77">
        <v>150</v>
      </c>
      <c r="E19" s="95">
        <f t="shared" si="0"/>
        <v>142.5</v>
      </c>
      <c r="F19" s="95">
        <f t="shared" si="2"/>
        <v>138</v>
      </c>
      <c r="G19" s="96">
        <f t="shared" si="1"/>
        <v>135</v>
      </c>
    </row>
    <row r="20" spans="2:7" x14ac:dyDescent="0.25">
      <c r="B20" s="63" t="s">
        <v>72</v>
      </c>
      <c r="C20" s="64" t="s">
        <v>73</v>
      </c>
      <c r="D20" s="77">
        <v>250</v>
      </c>
      <c r="E20" s="95">
        <f t="shared" si="0"/>
        <v>237.5</v>
      </c>
      <c r="F20" s="95">
        <f t="shared" si="2"/>
        <v>230</v>
      </c>
      <c r="G20" s="96">
        <f t="shared" si="1"/>
        <v>225</v>
      </c>
    </row>
    <row r="21" spans="2:7" ht="42.75" x14ac:dyDescent="0.25">
      <c r="B21" s="63" t="s">
        <v>74</v>
      </c>
      <c r="C21" s="64" t="s">
        <v>75</v>
      </c>
      <c r="D21" s="77">
        <v>180</v>
      </c>
      <c r="E21" s="95">
        <f t="shared" si="0"/>
        <v>171</v>
      </c>
      <c r="F21" s="95">
        <f t="shared" si="2"/>
        <v>165.6</v>
      </c>
      <c r="G21" s="96">
        <f t="shared" si="1"/>
        <v>162</v>
      </c>
    </row>
    <row r="22" spans="2:7" x14ac:dyDescent="0.25">
      <c r="B22" s="63" t="s">
        <v>76</v>
      </c>
      <c r="C22" s="64" t="s">
        <v>77</v>
      </c>
      <c r="D22" s="77">
        <v>90</v>
      </c>
      <c r="E22" s="95">
        <f t="shared" si="0"/>
        <v>85.5</v>
      </c>
      <c r="F22" s="95">
        <f t="shared" si="2"/>
        <v>82.8</v>
      </c>
      <c r="G22" s="96">
        <f t="shared" si="1"/>
        <v>81</v>
      </c>
    </row>
    <row r="23" spans="2:7" x14ac:dyDescent="0.25">
      <c r="B23" s="65" t="s">
        <v>78</v>
      </c>
      <c r="C23" s="66" t="s">
        <v>79</v>
      </c>
      <c r="D23" s="77">
        <v>230</v>
      </c>
      <c r="E23" s="95">
        <f t="shared" si="0"/>
        <v>218.5</v>
      </c>
      <c r="F23" s="95">
        <f t="shared" si="2"/>
        <v>211.60000000000002</v>
      </c>
      <c r="G23" s="96">
        <f t="shared" si="1"/>
        <v>207</v>
      </c>
    </row>
    <row r="24" spans="2:7" ht="28.5" x14ac:dyDescent="0.25">
      <c r="B24" s="63" t="s">
        <v>80</v>
      </c>
      <c r="C24" s="64" t="s">
        <v>81</v>
      </c>
      <c r="D24" s="78">
        <v>180</v>
      </c>
      <c r="E24" s="95">
        <f t="shared" si="0"/>
        <v>171</v>
      </c>
      <c r="F24" s="95">
        <f t="shared" si="2"/>
        <v>165.6</v>
      </c>
      <c r="G24" s="96">
        <f t="shared" si="1"/>
        <v>162</v>
      </c>
    </row>
    <row r="25" spans="2:7" ht="28.5" x14ac:dyDescent="0.25">
      <c r="B25" s="63" t="s">
        <v>82</v>
      </c>
      <c r="C25" s="64" t="s">
        <v>83</v>
      </c>
      <c r="D25" s="77">
        <v>200</v>
      </c>
      <c r="E25" s="95">
        <f t="shared" si="0"/>
        <v>190</v>
      </c>
      <c r="F25" s="95">
        <f t="shared" si="2"/>
        <v>184</v>
      </c>
      <c r="G25" s="96">
        <f t="shared" si="1"/>
        <v>180</v>
      </c>
    </row>
    <row r="26" spans="2:7" x14ac:dyDescent="0.25">
      <c r="B26" s="65" t="s">
        <v>84</v>
      </c>
      <c r="C26" s="66" t="s">
        <v>85</v>
      </c>
      <c r="D26" s="77">
        <v>250</v>
      </c>
      <c r="E26" s="95">
        <f t="shared" si="0"/>
        <v>237.5</v>
      </c>
      <c r="F26" s="95">
        <f t="shared" si="2"/>
        <v>230</v>
      </c>
      <c r="G26" s="96">
        <f t="shared" si="1"/>
        <v>225</v>
      </c>
    </row>
    <row r="27" spans="2:7" ht="57" x14ac:dyDescent="0.25">
      <c r="B27" s="63" t="s">
        <v>86</v>
      </c>
      <c r="C27" s="64" t="s">
        <v>87</v>
      </c>
      <c r="D27" s="80">
        <v>420</v>
      </c>
      <c r="E27" s="95">
        <f t="shared" si="0"/>
        <v>399</v>
      </c>
      <c r="F27" s="95">
        <f t="shared" si="2"/>
        <v>386.40000000000003</v>
      </c>
      <c r="G27" s="96">
        <f t="shared" si="1"/>
        <v>378</v>
      </c>
    </row>
    <row r="28" spans="2:7" x14ac:dyDescent="0.25">
      <c r="B28" s="63" t="s">
        <v>88</v>
      </c>
      <c r="C28" s="67" t="s">
        <v>89</v>
      </c>
      <c r="D28" s="80">
        <v>890</v>
      </c>
      <c r="E28" s="95">
        <f t="shared" si="0"/>
        <v>845.5</v>
      </c>
      <c r="F28" s="95">
        <f t="shared" si="2"/>
        <v>818.80000000000007</v>
      </c>
      <c r="G28" s="96">
        <f t="shared" si="1"/>
        <v>801</v>
      </c>
    </row>
    <row r="29" spans="2:7" x14ac:dyDescent="0.25">
      <c r="B29" s="63" t="s">
        <v>90</v>
      </c>
      <c r="C29" s="64" t="s">
        <v>91</v>
      </c>
      <c r="D29" s="79">
        <v>525</v>
      </c>
      <c r="E29" s="95">
        <f t="shared" si="0"/>
        <v>498.75</v>
      </c>
      <c r="F29" s="95">
        <f t="shared" si="2"/>
        <v>483</v>
      </c>
      <c r="G29" s="96">
        <f t="shared" si="1"/>
        <v>472.5</v>
      </c>
    </row>
    <row r="30" spans="2:7" x14ac:dyDescent="0.25">
      <c r="B30" s="63" t="s">
        <v>92</v>
      </c>
      <c r="C30" s="67" t="s">
        <v>93</v>
      </c>
      <c r="D30" s="77">
        <v>110</v>
      </c>
      <c r="E30" s="95">
        <f t="shared" si="0"/>
        <v>104.5</v>
      </c>
      <c r="F30" s="95">
        <f t="shared" si="2"/>
        <v>101.2</v>
      </c>
      <c r="G30" s="96">
        <f t="shared" si="1"/>
        <v>99</v>
      </c>
    </row>
    <row r="31" spans="2:7" x14ac:dyDescent="0.25">
      <c r="B31" s="68" t="s">
        <v>95</v>
      </c>
      <c r="C31" s="69"/>
      <c r="D31" s="92"/>
      <c r="E31" s="92"/>
      <c r="F31" s="92"/>
      <c r="G31" s="93"/>
    </row>
    <row r="32" spans="2:7" ht="171" x14ac:dyDescent="0.25">
      <c r="B32" s="71" t="s">
        <v>96</v>
      </c>
      <c r="C32" s="64" t="s">
        <v>97</v>
      </c>
      <c r="D32" s="76">
        <v>4546</v>
      </c>
      <c r="E32" s="96">
        <f>D32*88%</f>
        <v>4000.48</v>
      </c>
      <c r="F32" s="95">
        <f>D32*86%</f>
        <v>3909.56</v>
      </c>
      <c r="G32" s="96">
        <v>2544.1379999999999</v>
      </c>
    </row>
    <row r="33" spans="2:7" ht="200.25" x14ac:dyDescent="0.25">
      <c r="B33" s="71" t="s">
        <v>109</v>
      </c>
      <c r="C33" s="73" t="s">
        <v>150</v>
      </c>
      <c r="D33" s="76">
        <v>3832</v>
      </c>
      <c r="E33" s="96">
        <f>D33*88%</f>
        <v>3372.16</v>
      </c>
      <c r="F33" s="95">
        <f>D33*86%</f>
        <v>3295.52</v>
      </c>
      <c r="G33" s="96">
        <v>2161.7819999999997</v>
      </c>
    </row>
    <row r="34" spans="2:7" ht="42.75" x14ac:dyDescent="0.25">
      <c r="B34" s="71" t="s">
        <v>74</v>
      </c>
      <c r="C34" s="64" t="s">
        <v>98</v>
      </c>
      <c r="D34" s="76">
        <v>180</v>
      </c>
      <c r="E34" s="96">
        <f>D34*95%</f>
        <v>171</v>
      </c>
      <c r="F34" s="95">
        <f>D34*92%</f>
        <v>165.6</v>
      </c>
      <c r="G34" s="96">
        <f>D34*90%</f>
        <v>162</v>
      </c>
    </row>
    <row r="35" spans="2:7" ht="57" x14ac:dyDescent="0.25">
      <c r="B35" s="71" t="s">
        <v>86</v>
      </c>
      <c r="C35" s="64" t="s">
        <v>87</v>
      </c>
      <c r="D35" s="77">
        <v>420</v>
      </c>
      <c r="E35" s="96">
        <f t="shared" ref="E35:E41" si="3">D35*95%</f>
        <v>399</v>
      </c>
      <c r="F35" s="95">
        <f t="shared" ref="F35:F41" si="4">D35*92%</f>
        <v>386.40000000000003</v>
      </c>
      <c r="G35" s="96">
        <f t="shared" ref="G35:G41" si="5">D35*90%</f>
        <v>378</v>
      </c>
    </row>
    <row r="36" spans="2:7" x14ac:dyDescent="0.25">
      <c r="B36" s="71" t="s">
        <v>88</v>
      </c>
      <c r="C36" s="72" t="s">
        <v>89</v>
      </c>
      <c r="D36" s="77">
        <v>890</v>
      </c>
      <c r="E36" s="96">
        <f t="shared" si="3"/>
        <v>845.5</v>
      </c>
      <c r="F36" s="95">
        <f t="shared" si="4"/>
        <v>818.80000000000007</v>
      </c>
      <c r="G36" s="96">
        <f t="shared" si="5"/>
        <v>801</v>
      </c>
    </row>
    <row r="37" spans="2:7" x14ac:dyDescent="0.25">
      <c r="B37" s="71" t="s">
        <v>99</v>
      </c>
      <c r="C37" s="73" t="s">
        <v>100</v>
      </c>
      <c r="D37" s="76">
        <v>167</v>
      </c>
      <c r="E37" s="96">
        <f t="shared" si="3"/>
        <v>158.65</v>
      </c>
      <c r="F37" s="95">
        <f t="shared" si="4"/>
        <v>153.64000000000001</v>
      </c>
      <c r="G37" s="96">
        <f t="shared" si="5"/>
        <v>150.30000000000001</v>
      </c>
    </row>
    <row r="38" spans="2:7" x14ac:dyDescent="0.25">
      <c r="B38" s="70" t="s">
        <v>101</v>
      </c>
      <c r="C38" s="74" t="s">
        <v>102</v>
      </c>
      <c r="D38" s="76">
        <v>88</v>
      </c>
      <c r="E38" s="96">
        <f t="shared" si="3"/>
        <v>83.6</v>
      </c>
      <c r="F38" s="95">
        <f t="shared" si="4"/>
        <v>80.960000000000008</v>
      </c>
      <c r="G38" s="96">
        <f t="shared" si="5"/>
        <v>79.2</v>
      </c>
    </row>
    <row r="39" spans="2:7" x14ac:dyDescent="0.25">
      <c r="B39" s="70" t="s">
        <v>103</v>
      </c>
      <c r="C39" s="74" t="s">
        <v>104</v>
      </c>
      <c r="D39" s="76">
        <v>66</v>
      </c>
      <c r="E39" s="96">
        <f t="shared" si="3"/>
        <v>62.699999999999996</v>
      </c>
      <c r="F39" s="95">
        <f t="shared" si="4"/>
        <v>60.720000000000006</v>
      </c>
      <c r="G39" s="96">
        <f t="shared" si="5"/>
        <v>59.4</v>
      </c>
    </row>
    <row r="40" spans="2:7" x14ac:dyDescent="0.25">
      <c r="B40" s="71" t="s">
        <v>105</v>
      </c>
      <c r="C40" s="73" t="s">
        <v>106</v>
      </c>
      <c r="D40" s="76">
        <v>800</v>
      </c>
      <c r="E40" s="96">
        <f t="shared" si="3"/>
        <v>760</v>
      </c>
      <c r="F40" s="95">
        <f t="shared" si="4"/>
        <v>736</v>
      </c>
      <c r="G40" s="96">
        <f t="shared" si="5"/>
        <v>720</v>
      </c>
    </row>
    <row r="41" spans="2:7" ht="28.5" x14ac:dyDescent="0.25">
      <c r="B41" s="71" t="s">
        <v>107</v>
      </c>
      <c r="C41" s="73" t="s">
        <v>108</v>
      </c>
      <c r="D41" s="76">
        <v>100</v>
      </c>
      <c r="E41" s="96">
        <f t="shared" si="3"/>
        <v>95</v>
      </c>
      <c r="F41" s="95">
        <f t="shared" si="4"/>
        <v>92</v>
      </c>
      <c r="G41" s="96">
        <f t="shared" si="5"/>
        <v>90</v>
      </c>
    </row>
    <row r="42" spans="2:7" x14ac:dyDescent="0.25">
      <c r="B42" s="68" t="s">
        <v>110</v>
      </c>
      <c r="C42" s="75"/>
      <c r="D42" s="93"/>
      <c r="E42" s="101"/>
      <c r="F42" s="101"/>
      <c r="G42" s="101"/>
    </row>
    <row r="43" spans="2:7" x14ac:dyDescent="0.25">
      <c r="B43" s="63" t="s">
        <v>111</v>
      </c>
      <c r="C43" s="73" t="s">
        <v>112</v>
      </c>
      <c r="D43" s="76">
        <v>460</v>
      </c>
      <c r="E43" s="96">
        <f>D43*95%</f>
        <v>437</v>
      </c>
      <c r="F43" s="96">
        <f>D43*92%</f>
        <v>423.20000000000005</v>
      </c>
      <c r="G43" s="96">
        <f>D43*90%</f>
        <v>414</v>
      </c>
    </row>
    <row r="44" spans="2:7" x14ac:dyDescent="0.25">
      <c r="B44" s="63" t="s">
        <v>113</v>
      </c>
      <c r="C44" s="73" t="s">
        <v>114</v>
      </c>
      <c r="D44" s="76">
        <v>630</v>
      </c>
      <c r="E44" s="96">
        <f>D44*95%</f>
        <v>598.5</v>
      </c>
      <c r="F44" s="96">
        <f>D44*92%</f>
        <v>579.6</v>
      </c>
      <c r="G44" s="96">
        <f>D44*90%</f>
        <v>567</v>
      </c>
    </row>
    <row r="45" spans="2:7" x14ac:dyDescent="0.25">
      <c r="B45" s="68" t="s">
        <v>115</v>
      </c>
      <c r="C45" s="75"/>
      <c r="D45" s="93"/>
      <c r="E45" s="101"/>
      <c r="F45" s="101"/>
      <c r="G45" s="101"/>
    </row>
    <row r="46" spans="2:7" ht="42.75" x14ac:dyDescent="0.25">
      <c r="B46" s="63" t="s">
        <v>61</v>
      </c>
      <c r="C46" s="73" t="s">
        <v>62</v>
      </c>
      <c r="D46" s="76">
        <v>150</v>
      </c>
      <c r="E46" s="76">
        <v>150</v>
      </c>
      <c r="F46" s="76">
        <v>150</v>
      </c>
      <c r="G46" s="76">
        <v>150</v>
      </c>
    </row>
    <row r="47" spans="2:7" ht="57" x14ac:dyDescent="0.25">
      <c r="B47" s="63" t="s">
        <v>63</v>
      </c>
      <c r="C47" s="73" t="s">
        <v>64</v>
      </c>
      <c r="D47" s="76">
        <v>150</v>
      </c>
      <c r="E47" s="76">
        <v>150</v>
      </c>
      <c r="F47" s="76">
        <v>150</v>
      </c>
      <c r="G47" s="76">
        <v>150</v>
      </c>
    </row>
    <row r="48" spans="2:7" x14ac:dyDescent="0.25">
      <c r="B48" s="68" t="s">
        <v>116</v>
      </c>
      <c r="C48" s="75"/>
      <c r="D48" s="93"/>
      <c r="E48" s="101"/>
      <c r="F48" s="101"/>
      <c r="G48" s="101"/>
    </row>
    <row r="49" spans="2:7" ht="42.75" x14ac:dyDescent="0.25">
      <c r="B49" s="63" t="s">
        <v>117</v>
      </c>
      <c r="C49" s="73" t="s">
        <v>118</v>
      </c>
      <c r="D49" s="76">
        <v>150</v>
      </c>
      <c r="E49" s="76">
        <v>150</v>
      </c>
      <c r="F49" s="76">
        <v>150</v>
      </c>
      <c r="G49" s="76">
        <v>150</v>
      </c>
    </row>
    <row r="50" spans="2:7" ht="57" x14ac:dyDescent="0.25">
      <c r="B50" s="63" t="s">
        <v>119</v>
      </c>
      <c r="C50" s="73" t="s">
        <v>120</v>
      </c>
      <c r="D50" s="76">
        <v>150</v>
      </c>
      <c r="E50" s="76">
        <v>150</v>
      </c>
      <c r="F50" s="76">
        <v>150</v>
      </c>
      <c r="G50" s="76">
        <v>150</v>
      </c>
    </row>
    <row r="51" spans="2:7" ht="42.75" x14ac:dyDescent="0.25">
      <c r="B51" s="63" t="s">
        <v>121</v>
      </c>
      <c r="C51" s="73" t="s">
        <v>122</v>
      </c>
      <c r="D51" s="76">
        <v>0</v>
      </c>
      <c r="E51" s="76">
        <v>0</v>
      </c>
      <c r="F51" s="76">
        <v>0</v>
      </c>
      <c r="G51" s="76">
        <v>0</v>
      </c>
    </row>
    <row r="52" spans="2:7" ht="57" x14ac:dyDescent="0.25">
      <c r="B52" s="63" t="s">
        <v>123</v>
      </c>
      <c r="C52" s="73" t="s">
        <v>124</v>
      </c>
      <c r="D52" s="76">
        <v>60</v>
      </c>
      <c r="E52" s="76">
        <v>60</v>
      </c>
      <c r="F52" s="76">
        <v>60</v>
      </c>
      <c r="G52" s="76">
        <v>60</v>
      </c>
    </row>
    <row r="53" spans="2:7" x14ac:dyDescent="0.25">
      <c r="B53" s="68" t="s">
        <v>125</v>
      </c>
      <c r="C53" s="75"/>
      <c r="D53" s="93"/>
      <c r="E53" s="101"/>
      <c r="F53" s="101"/>
      <c r="G53" s="101"/>
    </row>
    <row r="54" spans="2:7" ht="42.75" x14ac:dyDescent="0.25">
      <c r="B54" s="63" t="s">
        <v>126</v>
      </c>
      <c r="C54" s="73" t="s">
        <v>145</v>
      </c>
      <c r="D54" s="91">
        <v>2330</v>
      </c>
      <c r="E54" s="96">
        <f>D54*95%</f>
        <v>2213.5</v>
      </c>
      <c r="F54" s="96">
        <f>D54*92%</f>
        <v>2143.6</v>
      </c>
      <c r="G54" s="96">
        <f>D54*90%</f>
        <v>2097</v>
      </c>
    </row>
    <row r="55" spans="2:7" ht="57" x14ac:dyDescent="0.25">
      <c r="B55" s="63" t="s">
        <v>127</v>
      </c>
      <c r="C55" s="73" t="s">
        <v>128</v>
      </c>
      <c r="D55" s="91">
        <v>550</v>
      </c>
      <c r="E55" s="96">
        <f t="shared" ref="E55:E59" si="6">D55*95%</f>
        <v>522.5</v>
      </c>
      <c r="F55" s="96">
        <f t="shared" ref="F55:F59" si="7">D55*92%</f>
        <v>506</v>
      </c>
      <c r="G55" s="96">
        <f t="shared" ref="G55:G59" si="8">D55*90%</f>
        <v>495</v>
      </c>
    </row>
    <row r="56" spans="2:7" ht="42.75" x14ac:dyDescent="0.25">
      <c r="B56" s="63" t="s">
        <v>129</v>
      </c>
      <c r="C56" s="73" t="s">
        <v>130</v>
      </c>
      <c r="D56" s="91">
        <v>1440</v>
      </c>
      <c r="E56" s="96">
        <f t="shared" si="6"/>
        <v>1368</v>
      </c>
      <c r="F56" s="96">
        <f t="shared" si="7"/>
        <v>1324.8</v>
      </c>
      <c r="G56" s="96">
        <f t="shared" si="8"/>
        <v>1296</v>
      </c>
    </row>
    <row r="57" spans="2:7" ht="42.75" x14ac:dyDescent="0.25">
      <c r="B57" s="63" t="s">
        <v>131</v>
      </c>
      <c r="C57" s="73" t="s">
        <v>132</v>
      </c>
      <c r="D57" s="91">
        <v>880</v>
      </c>
      <c r="E57" s="96">
        <f t="shared" si="6"/>
        <v>836</v>
      </c>
      <c r="F57" s="96">
        <f t="shared" si="7"/>
        <v>809.6</v>
      </c>
      <c r="G57" s="96">
        <f t="shared" si="8"/>
        <v>792</v>
      </c>
    </row>
    <row r="58" spans="2:7" ht="42.75" x14ac:dyDescent="0.25">
      <c r="B58" s="63" t="s">
        <v>133</v>
      </c>
      <c r="C58" s="73" t="s">
        <v>134</v>
      </c>
      <c r="D58" s="91">
        <v>200</v>
      </c>
      <c r="E58" s="96">
        <f t="shared" si="6"/>
        <v>190</v>
      </c>
      <c r="F58" s="96">
        <f t="shared" si="7"/>
        <v>184</v>
      </c>
      <c r="G58" s="96">
        <f t="shared" si="8"/>
        <v>180</v>
      </c>
    </row>
    <row r="59" spans="2:7" ht="42.75" x14ac:dyDescent="0.25">
      <c r="B59" s="63" t="s">
        <v>135</v>
      </c>
      <c r="C59" s="73" t="s">
        <v>136</v>
      </c>
      <c r="D59" s="91">
        <v>290</v>
      </c>
      <c r="E59" s="96">
        <f t="shared" si="6"/>
        <v>275.5</v>
      </c>
      <c r="F59" s="96">
        <f t="shared" si="7"/>
        <v>266.8</v>
      </c>
      <c r="G59" s="96">
        <f t="shared" si="8"/>
        <v>261</v>
      </c>
    </row>
    <row r="60" spans="2:7" x14ac:dyDescent="0.25">
      <c r="B60" s="68" t="s">
        <v>137</v>
      </c>
      <c r="C60" s="75"/>
      <c r="D60" s="93"/>
      <c r="E60" s="101"/>
      <c r="F60" s="101"/>
      <c r="G60" s="101"/>
    </row>
    <row r="61" spans="2:7" x14ac:dyDescent="0.25">
      <c r="B61" s="71" t="s">
        <v>138</v>
      </c>
      <c r="C61" s="73" t="s">
        <v>139</v>
      </c>
      <c r="D61" s="91">
        <v>50</v>
      </c>
      <c r="E61" s="96">
        <v>50</v>
      </c>
      <c r="F61" s="96">
        <v>50</v>
      </c>
      <c r="G61" s="96">
        <v>50</v>
      </c>
    </row>
    <row r="62" spans="2:7" x14ac:dyDescent="0.25">
      <c r="B62" s="71" t="s">
        <v>140</v>
      </c>
      <c r="C62" s="73" t="s">
        <v>146</v>
      </c>
      <c r="D62" s="91">
        <v>25</v>
      </c>
      <c r="E62" s="96">
        <v>25</v>
      </c>
      <c r="F62" s="96">
        <v>25</v>
      </c>
      <c r="G62" s="96">
        <v>25</v>
      </c>
    </row>
    <row r="63" spans="2:7" ht="28.5" x14ac:dyDescent="0.25">
      <c r="B63" s="71" t="s">
        <v>141</v>
      </c>
      <c r="C63" s="73" t="s">
        <v>142</v>
      </c>
      <c r="D63" s="94">
        <v>15</v>
      </c>
      <c r="E63" s="102">
        <v>15</v>
      </c>
      <c r="F63" s="102">
        <v>15</v>
      </c>
      <c r="G63" s="102">
        <v>15</v>
      </c>
    </row>
    <row r="64" spans="2:7" ht="28.5" x14ac:dyDescent="0.25">
      <c r="B64" s="71" t="s">
        <v>143</v>
      </c>
      <c r="C64" s="73" t="s">
        <v>144</v>
      </c>
      <c r="D64" s="94">
        <v>150</v>
      </c>
      <c r="E64" s="102">
        <v>150</v>
      </c>
      <c r="F64" s="102">
        <v>150</v>
      </c>
      <c r="G64" s="102">
        <v>150</v>
      </c>
    </row>
  </sheetData>
  <mergeCells count="5">
    <mergeCell ref="A2:G2"/>
    <mergeCell ref="A3:G3"/>
    <mergeCell ref="A5:G5"/>
    <mergeCell ref="B11:C11"/>
    <mergeCell ref="A7:G7"/>
  </mergeCells>
  <pageMargins left="0.7" right="0.7" top="0.75" bottom="0.75" header="0.3" footer="0.3"/>
  <pageSetup scale="47" orientation="landscape" horizont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CCCC"/>
  </sheetPr>
  <dimension ref="A1:I64"/>
  <sheetViews>
    <sheetView showGridLines="0" zoomScale="90" zoomScaleNormal="90" workbookViewId="0">
      <selection activeCell="D15" sqref="D15"/>
    </sheetView>
  </sheetViews>
  <sheetFormatPr defaultRowHeight="15" x14ac:dyDescent="0.25"/>
  <cols>
    <col min="2" max="2" width="24.7109375" customWidth="1"/>
    <col min="3" max="3" width="47.7109375" customWidth="1"/>
    <col min="4" max="7" width="45.7109375" customWidth="1"/>
  </cols>
  <sheetData>
    <row r="1" spans="1:9" s="2" customFormat="1" x14ac:dyDescent="0.2">
      <c r="A1" s="4"/>
    </row>
    <row r="2" spans="1:9" s="53" customFormat="1" ht="26.25" x14ac:dyDescent="0.4">
      <c r="A2" s="115" t="s">
        <v>0</v>
      </c>
      <c r="B2" s="115"/>
      <c r="C2" s="115"/>
      <c r="D2" s="115"/>
      <c r="E2" s="115"/>
      <c r="F2" s="115"/>
      <c r="G2" s="115"/>
    </row>
    <row r="3" spans="1:9" s="53" customFormat="1" ht="26.25" x14ac:dyDescent="0.4">
      <c r="A3" s="115" t="s">
        <v>49</v>
      </c>
      <c r="B3" s="115"/>
      <c r="C3" s="115"/>
      <c r="D3" s="115"/>
      <c r="E3" s="115"/>
      <c r="F3" s="115"/>
      <c r="G3" s="115"/>
    </row>
    <row r="4" spans="1:9" s="53" customFormat="1" ht="25.5" x14ac:dyDescent="0.35">
      <c r="A4" s="52"/>
    </row>
    <row r="5" spans="1:9" s="52" customFormat="1" ht="26.25" x14ac:dyDescent="0.4">
      <c r="A5" s="115" t="s">
        <v>55</v>
      </c>
      <c r="B5" s="115"/>
      <c r="C5" s="115"/>
      <c r="D5" s="115"/>
      <c r="E5" s="115"/>
      <c r="F5" s="115"/>
      <c r="G5" s="115"/>
    </row>
    <row r="6" spans="1:9" s="54" customFormat="1" ht="26.25" x14ac:dyDescent="0.4"/>
    <row r="7" spans="1:9" s="54" customFormat="1" ht="26.25" x14ac:dyDescent="0.4">
      <c r="C7" s="115" t="s">
        <v>58</v>
      </c>
      <c r="D7" s="115"/>
      <c r="E7" s="115"/>
      <c r="F7" s="115"/>
    </row>
    <row r="8" spans="1:9" ht="24" thickBot="1" x14ac:dyDescent="0.4">
      <c r="B8" s="55" t="s">
        <v>40</v>
      </c>
      <c r="C8" s="56"/>
      <c r="D8" s="57"/>
      <c r="E8" s="57"/>
    </row>
    <row r="9" spans="1:9" ht="32.450000000000003" customHeight="1" thickBot="1" x14ac:dyDescent="0.3">
      <c r="D9" s="44"/>
      <c r="E9" s="44"/>
      <c r="F9" s="44"/>
      <c r="G9" s="44"/>
      <c r="H9" s="44"/>
      <c r="I9" s="44"/>
    </row>
    <row r="10" spans="1:9" ht="33" customHeight="1" thickTop="1" thickBot="1" x14ac:dyDescent="0.35">
      <c r="B10" s="118" t="s">
        <v>53</v>
      </c>
      <c r="C10" s="119"/>
      <c r="D10" s="97" t="s">
        <v>41</v>
      </c>
      <c r="E10" s="98" t="s">
        <v>42</v>
      </c>
      <c r="F10" s="98" t="s">
        <v>43</v>
      </c>
      <c r="G10" s="103" t="s">
        <v>44</v>
      </c>
    </row>
    <row r="11" spans="1:9" ht="15.75" thickTop="1" x14ac:dyDescent="0.25">
      <c r="B11" s="58"/>
      <c r="C11" s="60"/>
      <c r="D11" s="49"/>
      <c r="E11" s="49"/>
      <c r="F11" s="49"/>
      <c r="G11" s="104"/>
    </row>
    <row r="12" spans="1:9" ht="18" customHeight="1" x14ac:dyDescent="0.25">
      <c r="B12" s="17" t="s">
        <v>45</v>
      </c>
      <c r="C12" s="61"/>
      <c r="D12" s="58"/>
      <c r="E12" s="58"/>
      <c r="F12" s="58"/>
      <c r="G12" s="105"/>
    </row>
    <row r="13" spans="1:9" ht="15.75" x14ac:dyDescent="0.25">
      <c r="B13" s="17" t="s">
        <v>45</v>
      </c>
      <c r="C13" s="61"/>
      <c r="D13" s="90"/>
      <c r="E13" s="90"/>
      <c r="F13" s="90"/>
      <c r="G13" s="91"/>
    </row>
    <row r="14" spans="1:9" x14ac:dyDescent="0.25">
      <c r="B14" s="68" t="s">
        <v>147</v>
      </c>
      <c r="C14" s="69"/>
      <c r="D14" s="92"/>
      <c r="E14" s="92"/>
      <c r="F14" s="92"/>
      <c r="G14" s="93"/>
    </row>
    <row r="15" spans="1:9" ht="186" x14ac:dyDescent="0.25">
      <c r="B15" s="63" t="s">
        <v>65</v>
      </c>
      <c r="C15" s="64" t="s">
        <v>149</v>
      </c>
      <c r="D15" s="76">
        <v>4898.2</v>
      </c>
      <c r="E15" s="95">
        <f>D15*95%</f>
        <v>4653.29</v>
      </c>
      <c r="F15" s="95">
        <f>D15*92%</f>
        <v>4506.3440000000001</v>
      </c>
      <c r="G15" s="96">
        <f>D15*90%</f>
        <v>4408.38</v>
      </c>
    </row>
    <row r="16" spans="1:9" ht="171.75" x14ac:dyDescent="0.25">
      <c r="B16" s="70" t="s">
        <v>94</v>
      </c>
      <c r="C16" s="64" t="s">
        <v>148</v>
      </c>
      <c r="D16" s="76">
        <v>4740.5</v>
      </c>
      <c r="E16" s="95">
        <f t="shared" ref="E16:E30" si="0">D16*95%</f>
        <v>4503.4749999999995</v>
      </c>
      <c r="F16" s="95">
        <f>D16*92%</f>
        <v>4361.26</v>
      </c>
      <c r="G16" s="96">
        <f t="shared" ref="G16:G30" si="1">D16*90%</f>
        <v>4266.45</v>
      </c>
    </row>
    <row r="17" spans="2:7" ht="28.5" x14ac:dyDescent="0.25">
      <c r="B17" s="63" t="s">
        <v>66</v>
      </c>
      <c r="C17" s="64" t="s">
        <v>67</v>
      </c>
      <c r="D17" s="76">
        <v>120</v>
      </c>
      <c r="E17" s="95">
        <f t="shared" si="0"/>
        <v>114</v>
      </c>
      <c r="F17" s="95">
        <f t="shared" ref="F17:F30" si="2">D17*92%</f>
        <v>110.4</v>
      </c>
      <c r="G17" s="96">
        <f t="shared" si="1"/>
        <v>108</v>
      </c>
    </row>
    <row r="18" spans="2:7" ht="42.75" x14ac:dyDescent="0.25">
      <c r="B18" s="63" t="s">
        <v>68</v>
      </c>
      <c r="C18" s="64" t="s">
        <v>69</v>
      </c>
      <c r="D18" s="77">
        <v>180</v>
      </c>
      <c r="E18" s="95">
        <f t="shared" si="0"/>
        <v>171</v>
      </c>
      <c r="F18" s="95">
        <f t="shared" si="2"/>
        <v>165.6</v>
      </c>
      <c r="G18" s="96">
        <f t="shared" si="1"/>
        <v>162</v>
      </c>
    </row>
    <row r="19" spans="2:7" x14ac:dyDescent="0.25">
      <c r="B19" s="63" t="s">
        <v>70</v>
      </c>
      <c r="C19" s="64" t="s">
        <v>71</v>
      </c>
      <c r="D19" s="77">
        <v>150</v>
      </c>
      <c r="E19" s="95">
        <f t="shared" si="0"/>
        <v>142.5</v>
      </c>
      <c r="F19" s="95">
        <f t="shared" si="2"/>
        <v>138</v>
      </c>
      <c r="G19" s="96">
        <f t="shared" si="1"/>
        <v>135</v>
      </c>
    </row>
    <row r="20" spans="2:7" x14ac:dyDescent="0.25">
      <c r="B20" s="63" t="s">
        <v>72</v>
      </c>
      <c r="C20" s="64" t="s">
        <v>73</v>
      </c>
      <c r="D20" s="77">
        <v>250</v>
      </c>
      <c r="E20" s="95">
        <f t="shared" si="0"/>
        <v>237.5</v>
      </c>
      <c r="F20" s="95">
        <f t="shared" si="2"/>
        <v>230</v>
      </c>
      <c r="G20" s="96">
        <f t="shared" si="1"/>
        <v>225</v>
      </c>
    </row>
    <row r="21" spans="2:7" ht="42.75" x14ac:dyDescent="0.25">
      <c r="B21" s="63" t="s">
        <v>74</v>
      </c>
      <c r="C21" s="64" t="s">
        <v>75</v>
      </c>
      <c r="D21" s="77">
        <v>180</v>
      </c>
      <c r="E21" s="95">
        <f t="shared" si="0"/>
        <v>171</v>
      </c>
      <c r="F21" s="95">
        <f t="shared" si="2"/>
        <v>165.6</v>
      </c>
      <c r="G21" s="96">
        <f t="shared" si="1"/>
        <v>162</v>
      </c>
    </row>
    <row r="22" spans="2:7" x14ac:dyDescent="0.25">
      <c r="B22" s="63" t="s">
        <v>76</v>
      </c>
      <c r="C22" s="64" t="s">
        <v>77</v>
      </c>
      <c r="D22" s="77">
        <v>90</v>
      </c>
      <c r="E22" s="95">
        <f t="shared" si="0"/>
        <v>85.5</v>
      </c>
      <c r="F22" s="95">
        <f t="shared" si="2"/>
        <v>82.8</v>
      </c>
      <c r="G22" s="96">
        <f t="shared" si="1"/>
        <v>81</v>
      </c>
    </row>
    <row r="23" spans="2:7" x14ac:dyDescent="0.25">
      <c r="B23" s="65" t="s">
        <v>78</v>
      </c>
      <c r="C23" s="66" t="s">
        <v>79</v>
      </c>
      <c r="D23" s="77">
        <v>230</v>
      </c>
      <c r="E23" s="95">
        <f t="shared" si="0"/>
        <v>218.5</v>
      </c>
      <c r="F23" s="95">
        <f t="shared" si="2"/>
        <v>211.60000000000002</v>
      </c>
      <c r="G23" s="96">
        <f t="shared" si="1"/>
        <v>207</v>
      </c>
    </row>
    <row r="24" spans="2:7" ht="28.5" x14ac:dyDescent="0.25">
      <c r="B24" s="63" t="s">
        <v>80</v>
      </c>
      <c r="C24" s="64" t="s">
        <v>81</v>
      </c>
      <c r="D24" s="78">
        <v>180</v>
      </c>
      <c r="E24" s="95">
        <f t="shared" si="0"/>
        <v>171</v>
      </c>
      <c r="F24" s="95">
        <f t="shared" si="2"/>
        <v>165.6</v>
      </c>
      <c r="G24" s="96">
        <f t="shared" si="1"/>
        <v>162</v>
      </c>
    </row>
    <row r="25" spans="2:7" ht="28.5" x14ac:dyDescent="0.25">
      <c r="B25" s="63" t="s">
        <v>82</v>
      </c>
      <c r="C25" s="64" t="s">
        <v>83</v>
      </c>
      <c r="D25" s="77">
        <v>200</v>
      </c>
      <c r="E25" s="95">
        <f t="shared" si="0"/>
        <v>190</v>
      </c>
      <c r="F25" s="95">
        <f t="shared" si="2"/>
        <v>184</v>
      </c>
      <c r="G25" s="96">
        <f t="shared" si="1"/>
        <v>180</v>
      </c>
    </row>
    <row r="26" spans="2:7" x14ac:dyDescent="0.25">
      <c r="B26" s="65" t="s">
        <v>84</v>
      </c>
      <c r="C26" s="66" t="s">
        <v>85</v>
      </c>
      <c r="D26" s="77">
        <v>250</v>
      </c>
      <c r="E26" s="95">
        <f t="shared" si="0"/>
        <v>237.5</v>
      </c>
      <c r="F26" s="95">
        <f t="shared" si="2"/>
        <v>230</v>
      </c>
      <c r="G26" s="96">
        <f t="shared" si="1"/>
        <v>225</v>
      </c>
    </row>
    <row r="27" spans="2:7" ht="57" x14ac:dyDescent="0.25">
      <c r="B27" s="63" t="s">
        <v>86</v>
      </c>
      <c r="C27" s="64" t="s">
        <v>87</v>
      </c>
      <c r="D27" s="80">
        <v>420</v>
      </c>
      <c r="E27" s="95">
        <f t="shared" si="0"/>
        <v>399</v>
      </c>
      <c r="F27" s="95">
        <f t="shared" si="2"/>
        <v>386.40000000000003</v>
      </c>
      <c r="G27" s="96">
        <f t="shared" si="1"/>
        <v>378</v>
      </c>
    </row>
    <row r="28" spans="2:7" x14ac:dyDescent="0.25">
      <c r="B28" s="63" t="s">
        <v>88</v>
      </c>
      <c r="C28" s="67" t="s">
        <v>89</v>
      </c>
      <c r="D28" s="80">
        <v>890</v>
      </c>
      <c r="E28" s="95">
        <f t="shared" si="0"/>
        <v>845.5</v>
      </c>
      <c r="F28" s="95">
        <f t="shared" si="2"/>
        <v>818.80000000000007</v>
      </c>
      <c r="G28" s="96">
        <f t="shared" si="1"/>
        <v>801</v>
      </c>
    </row>
    <row r="29" spans="2:7" x14ac:dyDescent="0.25">
      <c r="B29" s="63" t="s">
        <v>90</v>
      </c>
      <c r="C29" s="64" t="s">
        <v>91</v>
      </c>
      <c r="D29" s="79">
        <v>525</v>
      </c>
      <c r="E29" s="95">
        <f t="shared" si="0"/>
        <v>498.75</v>
      </c>
      <c r="F29" s="95">
        <f t="shared" si="2"/>
        <v>483</v>
      </c>
      <c r="G29" s="96">
        <f t="shared" si="1"/>
        <v>472.5</v>
      </c>
    </row>
    <row r="30" spans="2:7" x14ac:dyDescent="0.25">
      <c r="B30" s="63" t="s">
        <v>92</v>
      </c>
      <c r="C30" s="67" t="s">
        <v>93</v>
      </c>
      <c r="D30" s="77">
        <v>110</v>
      </c>
      <c r="E30" s="95">
        <f t="shared" si="0"/>
        <v>104.5</v>
      </c>
      <c r="F30" s="95">
        <f t="shared" si="2"/>
        <v>101.2</v>
      </c>
      <c r="G30" s="96">
        <f t="shared" si="1"/>
        <v>99</v>
      </c>
    </row>
    <row r="31" spans="2:7" x14ac:dyDescent="0.25">
      <c r="B31" s="68" t="s">
        <v>95</v>
      </c>
      <c r="C31" s="69"/>
      <c r="D31" s="92"/>
      <c r="E31" s="92"/>
      <c r="F31" s="92"/>
      <c r="G31" s="93"/>
    </row>
    <row r="32" spans="2:7" ht="171" x14ac:dyDescent="0.25">
      <c r="B32" s="71" t="s">
        <v>96</v>
      </c>
      <c r="C32" s="64" t="s">
        <v>97</v>
      </c>
      <c r="D32" s="76">
        <v>4546</v>
      </c>
      <c r="E32" s="96">
        <f>D32*88%</f>
        <v>4000.48</v>
      </c>
      <c r="F32" s="95">
        <f>D32*86%</f>
        <v>3909.56</v>
      </c>
      <c r="G32" s="96">
        <v>2544.1379999999999</v>
      </c>
    </row>
    <row r="33" spans="2:7" ht="200.25" x14ac:dyDescent="0.25">
      <c r="B33" s="71" t="s">
        <v>109</v>
      </c>
      <c r="C33" s="73" t="s">
        <v>150</v>
      </c>
      <c r="D33" s="76">
        <v>3832</v>
      </c>
      <c r="E33" s="96">
        <f>D33*88%</f>
        <v>3372.16</v>
      </c>
      <c r="F33" s="95">
        <f>D33*86%</f>
        <v>3295.52</v>
      </c>
      <c r="G33" s="96">
        <v>2161.7819999999997</v>
      </c>
    </row>
    <row r="34" spans="2:7" ht="42.75" x14ac:dyDescent="0.25">
      <c r="B34" s="71" t="s">
        <v>74</v>
      </c>
      <c r="C34" s="64" t="s">
        <v>98</v>
      </c>
      <c r="D34" s="76">
        <v>180</v>
      </c>
      <c r="E34" s="96">
        <f>D34*95%</f>
        <v>171</v>
      </c>
      <c r="F34" s="95">
        <f>D34*92%</f>
        <v>165.6</v>
      </c>
      <c r="G34" s="96">
        <f>D34*90%</f>
        <v>162</v>
      </c>
    </row>
    <row r="35" spans="2:7" ht="57" x14ac:dyDescent="0.25">
      <c r="B35" s="71" t="s">
        <v>86</v>
      </c>
      <c r="C35" s="64" t="s">
        <v>87</v>
      </c>
      <c r="D35" s="77">
        <v>420</v>
      </c>
      <c r="E35" s="96">
        <f t="shared" ref="E35:E41" si="3">D35*95%</f>
        <v>399</v>
      </c>
      <c r="F35" s="95">
        <f t="shared" ref="F35:F41" si="4">D35*92%</f>
        <v>386.40000000000003</v>
      </c>
      <c r="G35" s="96">
        <f t="shared" ref="G35:G41" si="5">D35*90%</f>
        <v>378</v>
      </c>
    </row>
    <row r="36" spans="2:7" x14ac:dyDescent="0.25">
      <c r="B36" s="71" t="s">
        <v>88</v>
      </c>
      <c r="C36" s="72" t="s">
        <v>89</v>
      </c>
      <c r="D36" s="77">
        <v>890</v>
      </c>
      <c r="E36" s="96">
        <f t="shared" si="3"/>
        <v>845.5</v>
      </c>
      <c r="F36" s="95">
        <f t="shared" si="4"/>
        <v>818.80000000000007</v>
      </c>
      <c r="G36" s="96">
        <f t="shared" si="5"/>
        <v>801</v>
      </c>
    </row>
    <row r="37" spans="2:7" x14ac:dyDescent="0.25">
      <c r="B37" s="71" t="s">
        <v>99</v>
      </c>
      <c r="C37" s="73" t="s">
        <v>100</v>
      </c>
      <c r="D37" s="76">
        <v>167</v>
      </c>
      <c r="E37" s="96">
        <f t="shared" si="3"/>
        <v>158.65</v>
      </c>
      <c r="F37" s="95">
        <f t="shared" si="4"/>
        <v>153.64000000000001</v>
      </c>
      <c r="G37" s="96">
        <f t="shared" si="5"/>
        <v>150.30000000000001</v>
      </c>
    </row>
    <row r="38" spans="2:7" x14ac:dyDescent="0.25">
      <c r="B38" s="70" t="s">
        <v>101</v>
      </c>
      <c r="C38" s="74" t="s">
        <v>102</v>
      </c>
      <c r="D38" s="76">
        <v>88</v>
      </c>
      <c r="E38" s="96">
        <f t="shared" si="3"/>
        <v>83.6</v>
      </c>
      <c r="F38" s="95">
        <f t="shared" si="4"/>
        <v>80.960000000000008</v>
      </c>
      <c r="G38" s="96">
        <f t="shared" si="5"/>
        <v>79.2</v>
      </c>
    </row>
    <row r="39" spans="2:7" x14ac:dyDescent="0.25">
      <c r="B39" s="70" t="s">
        <v>103</v>
      </c>
      <c r="C39" s="74" t="s">
        <v>104</v>
      </c>
      <c r="D39" s="76">
        <v>66</v>
      </c>
      <c r="E39" s="96">
        <f t="shared" si="3"/>
        <v>62.699999999999996</v>
      </c>
      <c r="F39" s="95">
        <f t="shared" si="4"/>
        <v>60.720000000000006</v>
      </c>
      <c r="G39" s="96">
        <f t="shared" si="5"/>
        <v>59.4</v>
      </c>
    </row>
    <row r="40" spans="2:7" x14ac:dyDescent="0.25">
      <c r="B40" s="71" t="s">
        <v>105</v>
      </c>
      <c r="C40" s="73" t="s">
        <v>106</v>
      </c>
      <c r="D40" s="76">
        <v>800</v>
      </c>
      <c r="E40" s="96">
        <f t="shared" si="3"/>
        <v>760</v>
      </c>
      <c r="F40" s="95">
        <f t="shared" si="4"/>
        <v>736</v>
      </c>
      <c r="G40" s="96">
        <f t="shared" si="5"/>
        <v>720</v>
      </c>
    </row>
    <row r="41" spans="2:7" ht="28.5" x14ac:dyDescent="0.25">
      <c r="B41" s="71" t="s">
        <v>107</v>
      </c>
      <c r="C41" s="73" t="s">
        <v>108</v>
      </c>
      <c r="D41" s="76">
        <v>100</v>
      </c>
      <c r="E41" s="96">
        <f t="shared" si="3"/>
        <v>95</v>
      </c>
      <c r="F41" s="95">
        <f t="shared" si="4"/>
        <v>92</v>
      </c>
      <c r="G41" s="96">
        <f t="shared" si="5"/>
        <v>90</v>
      </c>
    </row>
    <row r="42" spans="2:7" x14ac:dyDescent="0.25">
      <c r="B42" s="68" t="s">
        <v>110</v>
      </c>
      <c r="C42" s="75"/>
      <c r="D42" s="93"/>
      <c r="E42" s="101"/>
      <c r="F42" s="101"/>
      <c r="G42" s="101"/>
    </row>
    <row r="43" spans="2:7" x14ac:dyDescent="0.25">
      <c r="B43" s="63" t="s">
        <v>111</v>
      </c>
      <c r="C43" s="73" t="s">
        <v>112</v>
      </c>
      <c r="D43" s="76">
        <v>460</v>
      </c>
      <c r="E43" s="96">
        <f>D43*95%</f>
        <v>437</v>
      </c>
      <c r="F43" s="96">
        <f>D43*92%</f>
        <v>423.20000000000005</v>
      </c>
      <c r="G43" s="96">
        <f>D43*90%</f>
        <v>414</v>
      </c>
    </row>
    <row r="44" spans="2:7" x14ac:dyDescent="0.25">
      <c r="B44" s="63" t="s">
        <v>113</v>
      </c>
      <c r="C44" s="73" t="s">
        <v>114</v>
      </c>
      <c r="D44" s="76">
        <v>630</v>
      </c>
      <c r="E44" s="96">
        <f>D44*95%</f>
        <v>598.5</v>
      </c>
      <c r="F44" s="96">
        <f>D44*92%</f>
        <v>579.6</v>
      </c>
      <c r="G44" s="96">
        <f>D44*90%</f>
        <v>567</v>
      </c>
    </row>
    <row r="45" spans="2:7" x14ac:dyDescent="0.25">
      <c r="B45" s="68" t="s">
        <v>115</v>
      </c>
      <c r="C45" s="75"/>
      <c r="D45" s="93"/>
      <c r="E45" s="101"/>
      <c r="F45" s="101"/>
      <c r="G45" s="101"/>
    </row>
    <row r="46" spans="2:7" ht="42.75" x14ac:dyDescent="0.25">
      <c r="B46" s="63" t="s">
        <v>61</v>
      </c>
      <c r="C46" s="73" t="s">
        <v>62</v>
      </c>
      <c r="D46" s="76">
        <v>150</v>
      </c>
      <c r="E46" s="76">
        <v>150</v>
      </c>
      <c r="F46" s="76">
        <v>150</v>
      </c>
      <c r="G46" s="76">
        <v>150</v>
      </c>
    </row>
    <row r="47" spans="2:7" ht="28.5" x14ac:dyDescent="0.25">
      <c r="B47" s="63" t="s">
        <v>63</v>
      </c>
      <c r="C47" s="73" t="s">
        <v>64</v>
      </c>
      <c r="D47" s="76">
        <v>150</v>
      </c>
      <c r="E47" s="76">
        <v>150</v>
      </c>
      <c r="F47" s="76">
        <v>150</v>
      </c>
      <c r="G47" s="76">
        <v>150</v>
      </c>
    </row>
    <row r="48" spans="2:7" x14ac:dyDescent="0.25">
      <c r="B48" s="68" t="s">
        <v>116</v>
      </c>
      <c r="C48" s="75"/>
      <c r="D48" s="93"/>
      <c r="E48" s="101"/>
      <c r="F48" s="101"/>
      <c r="G48" s="101"/>
    </row>
    <row r="49" spans="2:7" ht="42.75" x14ac:dyDescent="0.25">
      <c r="B49" s="63" t="s">
        <v>117</v>
      </c>
      <c r="C49" s="73" t="s">
        <v>118</v>
      </c>
      <c r="D49" s="76">
        <v>150</v>
      </c>
      <c r="E49" s="76">
        <v>150</v>
      </c>
      <c r="F49" s="76">
        <v>150</v>
      </c>
      <c r="G49" s="76">
        <v>150</v>
      </c>
    </row>
    <row r="50" spans="2:7" ht="42.75" x14ac:dyDescent="0.25">
      <c r="B50" s="63" t="s">
        <v>119</v>
      </c>
      <c r="C50" s="73" t="s">
        <v>120</v>
      </c>
      <c r="D50" s="76">
        <v>150</v>
      </c>
      <c r="E50" s="76">
        <v>150</v>
      </c>
      <c r="F50" s="76">
        <v>150</v>
      </c>
      <c r="G50" s="76">
        <v>150</v>
      </c>
    </row>
    <row r="51" spans="2:7" ht="42.75" x14ac:dyDescent="0.25">
      <c r="B51" s="63" t="s">
        <v>121</v>
      </c>
      <c r="C51" s="73" t="s">
        <v>122</v>
      </c>
      <c r="D51" s="76">
        <v>0</v>
      </c>
      <c r="E51" s="76">
        <v>0</v>
      </c>
      <c r="F51" s="76">
        <v>0</v>
      </c>
      <c r="G51" s="76">
        <v>0</v>
      </c>
    </row>
    <row r="52" spans="2:7" ht="42.75" x14ac:dyDescent="0.25">
      <c r="B52" s="63" t="s">
        <v>123</v>
      </c>
      <c r="C52" s="73" t="s">
        <v>124</v>
      </c>
      <c r="D52" s="76">
        <v>60</v>
      </c>
      <c r="E52" s="76">
        <v>60</v>
      </c>
      <c r="F52" s="76">
        <v>60</v>
      </c>
      <c r="G52" s="76">
        <v>60</v>
      </c>
    </row>
    <row r="53" spans="2:7" x14ac:dyDescent="0.25">
      <c r="B53" s="68" t="s">
        <v>125</v>
      </c>
      <c r="C53" s="75"/>
      <c r="D53" s="93"/>
      <c r="E53" s="101"/>
      <c r="F53" s="101"/>
      <c r="G53" s="101"/>
    </row>
    <row r="54" spans="2:7" ht="28.5" x14ac:dyDescent="0.25">
      <c r="B54" s="63" t="s">
        <v>126</v>
      </c>
      <c r="C54" s="73" t="s">
        <v>145</v>
      </c>
      <c r="D54" s="91">
        <v>2330</v>
      </c>
      <c r="E54" s="96">
        <f>D54*95%</f>
        <v>2213.5</v>
      </c>
      <c r="F54" s="96">
        <f>D54*92%</f>
        <v>2143.6</v>
      </c>
      <c r="G54" s="96">
        <f>D54*90%</f>
        <v>2097</v>
      </c>
    </row>
    <row r="55" spans="2:7" ht="42.75" x14ac:dyDescent="0.25">
      <c r="B55" s="63" t="s">
        <v>127</v>
      </c>
      <c r="C55" s="73" t="s">
        <v>128</v>
      </c>
      <c r="D55" s="91">
        <v>550</v>
      </c>
      <c r="E55" s="96">
        <f t="shared" ref="E55:E59" si="6">D55*95%</f>
        <v>522.5</v>
      </c>
      <c r="F55" s="96">
        <f t="shared" ref="F55:F59" si="7">D55*92%</f>
        <v>506</v>
      </c>
      <c r="G55" s="96">
        <f t="shared" ref="G55:G59" si="8">D55*90%</f>
        <v>495</v>
      </c>
    </row>
    <row r="56" spans="2:7" ht="42.75" x14ac:dyDescent="0.25">
      <c r="B56" s="63" t="s">
        <v>129</v>
      </c>
      <c r="C56" s="73" t="s">
        <v>130</v>
      </c>
      <c r="D56" s="91">
        <v>1440</v>
      </c>
      <c r="E56" s="96">
        <f t="shared" si="6"/>
        <v>1368</v>
      </c>
      <c r="F56" s="96">
        <f t="shared" si="7"/>
        <v>1324.8</v>
      </c>
      <c r="G56" s="96">
        <f t="shared" si="8"/>
        <v>1296</v>
      </c>
    </row>
    <row r="57" spans="2:7" ht="42.75" x14ac:dyDescent="0.25">
      <c r="B57" s="63" t="s">
        <v>131</v>
      </c>
      <c r="C57" s="73" t="s">
        <v>132</v>
      </c>
      <c r="D57" s="91">
        <v>880</v>
      </c>
      <c r="E57" s="96">
        <f t="shared" si="6"/>
        <v>836</v>
      </c>
      <c r="F57" s="96">
        <f t="shared" si="7"/>
        <v>809.6</v>
      </c>
      <c r="G57" s="96">
        <f t="shared" si="8"/>
        <v>792</v>
      </c>
    </row>
    <row r="58" spans="2:7" ht="42.75" x14ac:dyDescent="0.25">
      <c r="B58" s="63" t="s">
        <v>133</v>
      </c>
      <c r="C58" s="73" t="s">
        <v>134</v>
      </c>
      <c r="D58" s="91">
        <v>200</v>
      </c>
      <c r="E58" s="96">
        <f t="shared" si="6"/>
        <v>190</v>
      </c>
      <c r="F58" s="96">
        <f t="shared" si="7"/>
        <v>184</v>
      </c>
      <c r="G58" s="96">
        <f t="shared" si="8"/>
        <v>180</v>
      </c>
    </row>
    <row r="59" spans="2:7" ht="42.75" x14ac:dyDescent="0.25">
      <c r="B59" s="63" t="s">
        <v>135</v>
      </c>
      <c r="C59" s="73" t="s">
        <v>136</v>
      </c>
      <c r="D59" s="91">
        <v>290</v>
      </c>
      <c r="E59" s="96">
        <f t="shared" si="6"/>
        <v>275.5</v>
      </c>
      <c r="F59" s="96">
        <f t="shared" si="7"/>
        <v>266.8</v>
      </c>
      <c r="G59" s="96">
        <f t="shared" si="8"/>
        <v>261</v>
      </c>
    </row>
    <row r="60" spans="2:7" x14ac:dyDescent="0.25">
      <c r="B60" s="68" t="s">
        <v>137</v>
      </c>
      <c r="C60" s="75"/>
      <c r="D60" s="93"/>
      <c r="E60" s="101"/>
      <c r="F60" s="101"/>
      <c r="G60" s="101"/>
    </row>
    <row r="61" spans="2:7" x14ac:dyDescent="0.25">
      <c r="B61" s="71" t="s">
        <v>138</v>
      </c>
      <c r="C61" s="73" t="s">
        <v>139</v>
      </c>
      <c r="D61" s="91">
        <v>50</v>
      </c>
      <c r="E61" s="96">
        <v>50</v>
      </c>
      <c r="F61" s="96">
        <v>50</v>
      </c>
      <c r="G61" s="96">
        <v>50</v>
      </c>
    </row>
    <row r="62" spans="2:7" x14ac:dyDescent="0.25">
      <c r="B62" s="71" t="s">
        <v>140</v>
      </c>
      <c r="C62" s="73" t="s">
        <v>146</v>
      </c>
      <c r="D62" s="91">
        <v>25</v>
      </c>
      <c r="E62" s="96">
        <v>25</v>
      </c>
      <c r="F62" s="96">
        <v>25</v>
      </c>
      <c r="G62" s="96">
        <v>25</v>
      </c>
    </row>
    <row r="63" spans="2:7" ht="28.5" x14ac:dyDescent="0.25">
      <c r="B63" s="71" t="s">
        <v>141</v>
      </c>
      <c r="C63" s="73" t="s">
        <v>142</v>
      </c>
      <c r="D63" s="94">
        <v>15</v>
      </c>
      <c r="E63" s="102">
        <v>15</v>
      </c>
      <c r="F63" s="102">
        <v>15</v>
      </c>
      <c r="G63" s="102">
        <v>15</v>
      </c>
    </row>
    <row r="64" spans="2:7" ht="28.5" x14ac:dyDescent="0.25">
      <c r="B64" s="71" t="s">
        <v>143</v>
      </c>
      <c r="C64" s="73" t="s">
        <v>144</v>
      </c>
      <c r="D64" s="94">
        <v>150</v>
      </c>
      <c r="E64" s="102">
        <v>150</v>
      </c>
      <c r="F64" s="102">
        <v>150</v>
      </c>
      <c r="G64" s="102">
        <v>150</v>
      </c>
    </row>
  </sheetData>
  <mergeCells count="5">
    <mergeCell ref="A2:G2"/>
    <mergeCell ref="A3:G3"/>
    <mergeCell ref="A5:G5"/>
    <mergeCell ref="C7:F7"/>
    <mergeCell ref="B10:C10"/>
  </mergeCells>
  <pageMargins left="0.7" right="0.7" top="0.75" bottom="0.75" header="0.3" footer="0.3"/>
  <pageSetup scale="46" orientation="landscape" horizont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9999"/>
  </sheetPr>
  <dimension ref="A1:V56"/>
  <sheetViews>
    <sheetView workbookViewId="0">
      <selection activeCell="A30" sqref="A30"/>
    </sheetView>
  </sheetViews>
  <sheetFormatPr defaultRowHeight="15" x14ac:dyDescent="0.25"/>
  <sheetData>
    <row r="1" spans="1:22" s="2" customFormat="1" x14ac:dyDescent="0.2">
      <c r="A1" s="4"/>
      <c r="O1" s="20"/>
    </row>
    <row r="2" spans="1:22" s="2" customFormat="1" ht="15.75" x14ac:dyDescent="0.25">
      <c r="A2" s="109" t="s">
        <v>0</v>
      </c>
      <c r="B2" s="109"/>
      <c r="C2" s="109"/>
      <c r="D2" s="109"/>
      <c r="E2" s="109"/>
      <c r="F2" s="109"/>
      <c r="G2" s="109"/>
      <c r="H2" s="109"/>
      <c r="I2" s="109"/>
      <c r="J2" s="109"/>
      <c r="K2" s="109"/>
      <c r="L2" s="109"/>
      <c r="M2" s="109"/>
      <c r="N2" s="109"/>
      <c r="O2" s="109"/>
      <c r="P2" s="109"/>
      <c r="Q2" s="109"/>
      <c r="R2" s="109"/>
      <c r="S2" s="109"/>
      <c r="T2" s="109"/>
    </row>
    <row r="3" spans="1:22" s="2" customFormat="1" ht="15.75" x14ac:dyDescent="0.25">
      <c r="A3" s="109" t="s">
        <v>27</v>
      </c>
      <c r="B3" s="109"/>
      <c r="C3" s="109"/>
      <c r="D3" s="109"/>
      <c r="E3" s="109"/>
      <c r="F3" s="109"/>
      <c r="G3" s="109"/>
      <c r="H3" s="109"/>
      <c r="I3" s="109"/>
      <c r="J3" s="109"/>
      <c r="K3" s="109"/>
      <c r="L3" s="109"/>
      <c r="M3" s="109"/>
      <c r="N3" s="109"/>
      <c r="O3" s="109"/>
      <c r="P3" s="109"/>
      <c r="Q3" s="109"/>
      <c r="R3" s="109"/>
      <c r="S3" s="109"/>
      <c r="T3" s="109"/>
    </row>
    <row r="4" spans="1:22" s="2" customFormat="1" x14ac:dyDescent="0.2">
      <c r="A4" s="4"/>
      <c r="O4" s="20"/>
    </row>
    <row r="5" spans="1:22" s="4" customFormat="1" ht="15.75" x14ac:dyDescent="0.25">
      <c r="A5" s="109" t="s">
        <v>1</v>
      </c>
      <c r="B5" s="109"/>
      <c r="C5" s="109"/>
      <c r="D5" s="109"/>
      <c r="E5" s="109"/>
      <c r="F5" s="109"/>
      <c r="G5" s="109"/>
      <c r="H5" s="109"/>
      <c r="I5" s="109"/>
      <c r="J5" s="109"/>
      <c r="K5" s="109"/>
      <c r="L5" s="109"/>
      <c r="M5" s="109"/>
      <c r="N5" s="109"/>
      <c r="O5" s="109"/>
      <c r="P5" s="109"/>
      <c r="Q5" s="109"/>
      <c r="R5" s="109"/>
      <c r="S5" s="109"/>
      <c r="T5" s="109"/>
    </row>
    <row r="8" spans="1:22" ht="16.5" thickBot="1" x14ac:dyDescent="0.3">
      <c r="B8" s="45" t="s">
        <v>40</v>
      </c>
      <c r="C8" s="46"/>
      <c r="D8" s="47"/>
      <c r="E8" s="47"/>
      <c r="F8" s="47"/>
      <c r="G8" s="47"/>
      <c r="H8" s="47"/>
      <c r="I8" s="47"/>
      <c r="J8" s="47"/>
      <c r="K8" s="47"/>
      <c r="L8" s="47"/>
      <c r="M8" s="44"/>
    </row>
    <row r="9" spans="1:22" ht="15.75" thickTop="1" x14ac:dyDescent="0.25">
      <c r="B9" s="44"/>
      <c r="C9" s="44"/>
      <c r="D9" s="44"/>
      <c r="E9" s="44"/>
      <c r="F9" s="44"/>
      <c r="G9" s="44"/>
      <c r="H9" s="44"/>
      <c r="I9" s="44"/>
      <c r="J9" s="44"/>
      <c r="K9" s="44"/>
      <c r="L9" s="44"/>
      <c r="M9" s="44"/>
    </row>
    <row r="11" spans="1:22" ht="15.75" thickBot="1" x14ac:dyDescent="0.3">
      <c r="A11" s="48" t="s">
        <v>46</v>
      </c>
      <c r="C11" s="44"/>
      <c r="D11" s="44"/>
      <c r="E11" s="44"/>
      <c r="F11" s="44"/>
      <c r="G11" s="44"/>
      <c r="H11" s="44"/>
      <c r="I11" s="44"/>
      <c r="J11" s="44"/>
      <c r="K11" s="44"/>
      <c r="L11" s="44"/>
      <c r="M11" s="44"/>
      <c r="N11" s="44"/>
      <c r="O11" s="44"/>
      <c r="P11" s="44"/>
      <c r="Q11" s="44"/>
      <c r="R11" s="44"/>
      <c r="S11" s="44"/>
      <c r="T11" s="44"/>
      <c r="U11" s="44"/>
      <c r="V11" s="44"/>
    </row>
    <row r="12" spans="1:22" ht="17.25" thickTop="1" thickBot="1" x14ac:dyDescent="0.3">
      <c r="A12" s="48" t="s">
        <v>47</v>
      </c>
      <c r="D12" s="120" t="s">
        <v>41</v>
      </c>
      <c r="E12" s="121"/>
      <c r="F12" s="122"/>
      <c r="G12" s="120" t="s">
        <v>42</v>
      </c>
      <c r="H12" s="121"/>
      <c r="I12" s="121"/>
      <c r="J12" s="121"/>
      <c r="K12" s="122"/>
      <c r="L12" s="120" t="s">
        <v>43</v>
      </c>
      <c r="M12" s="121"/>
      <c r="N12" s="121"/>
      <c r="O12" s="121"/>
      <c r="P12" s="122"/>
      <c r="Q12" s="120" t="s">
        <v>44</v>
      </c>
      <c r="R12" s="121"/>
      <c r="S12" s="121"/>
      <c r="T12" s="122"/>
    </row>
    <row r="13" spans="1:22" ht="16.5" thickTop="1" x14ac:dyDescent="0.25">
      <c r="A13" s="1" t="s">
        <v>45</v>
      </c>
      <c r="D13" s="49"/>
      <c r="E13" s="44"/>
      <c r="F13" s="44"/>
      <c r="G13" s="49"/>
      <c r="H13" s="44"/>
      <c r="I13" s="44"/>
      <c r="J13" s="44"/>
      <c r="K13" s="44"/>
      <c r="L13" s="49"/>
      <c r="M13" s="44"/>
      <c r="N13" s="44"/>
      <c r="O13" s="44"/>
      <c r="P13" s="44"/>
      <c r="Q13" s="50"/>
      <c r="R13" s="44"/>
      <c r="S13" s="44"/>
      <c r="T13" s="51"/>
    </row>
    <row r="14" spans="1:22" x14ac:dyDescent="0.25">
      <c r="D14" s="49"/>
      <c r="E14" s="44"/>
      <c r="F14" s="44"/>
      <c r="G14" s="49"/>
      <c r="H14" s="44"/>
      <c r="I14" s="44"/>
      <c r="J14" s="44"/>
      <c r="K14" s="44"/>
      <c r="L14" s="49"/>
      <c r="M14" s="44"/>
      <c r="N14" s="44"/>
      <c r="O14" s="44"/>
      <c r="P14" s="44"/>
      <c r="Q14" s="49"/>
      <c r="R14" s="44"/>
      <c r="S14" s="44"/>
      <c r="T14" s="51"/>
    </row>
    <row r="15" spans="1:22" x14ac:dyDescent="0.25">
      <c r="D15" s="49"/>
      <c r="E15" s="44"/>
      <c r="F15" s="44"/>
      <c r="G15" s="49"/>
      <c r="H15" s="44"/>
      <c r="I15" s="44"/>
      <c r="J15" s="44"/>
      <c r="K15" s="44"/>
      <c r="L15" s="49"/>
      <c r="M15" s="44"/>
      <c r="N15" s="44"/>
      <c r="O15" s="44"/>
      <c r="P15" s="44"/>
      <c r="Q15" s="49"/>
      <c r="R15" s="44"/>
      <c r="S15" s="44"/>
      <c r="T15" s="51"/>
    </row>
    <row r="16" spans="1:22" x14ac:dyDescent="0.25">
      <c r="D16" s="49"/>
      <c r="E16" s="44"/>
      <c r="F16" s="44"/>
      <c r="G16" s="49"/>
      <c r="H16" s="44"/>
      <c r="I16" s="44"/>
      <c r="J16" s="44"/>
      <c r="K16" s="44"/>
      <c r="L16" s="49"/>
      <c r="M16" s="44"/>
      <c r="N16" s="44"/>
      <c r="O16" s="44"/>
      <c r="P16" s="44"/>
      <c r="Q16" s="49"/>
      <c r="R16" s="44"/>
      <c r="S16" s="44"/>
      <c r="T16" s="51"/>
    </row>
    <row r="17" spans="4:20" x14ac:dyDescent="0.25">
      <c r="D17" s="49"/>
      <c r="E17" s="44"/>
      <c r="F17" s="44"/>
      <c r="G17" s="49"/>
      <c r="H17" s="44"/>
      <c r="I17" s="44"/>
      <c r="J17" s="44"/>
      <c r="K17" s="44"/>
      <c r="L17" s="49"/>
      <c r="M17" s="44"/>
      <c r="N17" s="44"/>
      <c r="O17" s="44"/>
      <c r="P17" s="44"/>
      <c r="Q17" s="49"/>
      <c r="R17" s="44"/>
      <c r="S17" s="44"/>
      <c r="T17" s="51"/>
    </row>
    <row r="18" spans="4:20" x14ac:dyDescent="0.25">
      <c r="D18" s="49"/>
      <c r="E18" s="44"/>
      <c r="F18" s="44"/>
      <c r="G18" s="49"/>
      <c r="H18" s="44"/>
      <c r="I18" s="44"/>
      <c r="J18" s="44"/>
      <c r="K18" s="44"/>
      <c r="L18" s="49"/>
      <c r="M18" s="44"/>
      <c r="N18" s="44"/>
      <c r="O18" s="44"/>
      <c r="P18" s="44"/>
      <c r="Q18" s="49"/>
      <c r="R18" s="44"/>
      <c r="S18" s="44"/>
      <c r="T18" s="51"/>
    </row>
    <row r="19" spans="4:20" x14ac:dyDescent="0.25">
      <c r="D19" s="49"/>
      <c r="E19" s="44"/>
      <c r="F19" s="44"/>
      <c r="G19" s="49"/>
      <c r="H19" s="44"/>
      <c r="I19" s="44"/>
      <c r="J19" s="44"/>
      <c r="K19" s="44"/>
      <c r="L19" s="49"/>
      <c r="M19" s="44"/>
      <c r="N19" s="44"/>
      <c r="O19" s="44"/>
      <c r="P19" s="44"/>
      <c r="Q19" s="49"/>
      <c r="R19" s="44"/>
      <c r="S19" s="44"/>
      <c r="T19" s="51"/>
    </row>
    <row r="20" spans="4:20" x14ac:dyDescent="0.25">
      <c r="D20" s="49"/>
      <c r="E20" s="44"/>
      <c r="F20" s="44"/>
      <c r="G20" s="49"/>
      <c r="H20" s="44"/>
      <c r="I20" s="44"/>
      <c r="J20" s="44"/>
      <c r="K20" s="44"/>
      <c r="L20" s="49"/>
      <c r="M20" s="44"/>
      <c r="N20" s="44"/>
      <c r="O20" s="44"/>
      <c r="P20" s="44"/>
      <c r="Q20" s="49"/>
      <c r="R20" s="44"/>
      <c r="S20" s="44"/>
      <c r="T20" s="51"/>
    </row>
    <row r="21" spans="4:20" x14ac:dyDescent="0.25">
      <c r="D21" s="49"/>
      <c r="E21" s="44"/>
      <c r="F21" s="44"/>
      <c r="G21" s="49"/>
      <c r="H21" s="44"/>
      <c r="I21" s="44"/>
      <c r="J21" s="44"/>
      <c r="K21" s="44"/>
      <c r="L21" s="49"/>
      <c r="M21" s="44"/>
      <c r="N21" s="44"/>
      <c r="O21" s="44"/>
      <c r="P21" s="44"/>
      <c r="Q21" s="49"/>
      <c r="R21" s="44"/>
      <c r="S21" s="44"/>
      <c r="T21" s="51"/>
    </row>
    <row r="22" spans="4:20" x14ac:dyDescent="0.25">
      <c r="D22" s="49"/>
      <c r="E22" s="44"/>
      <c r="F22" s="44"/>
      <c r="G22" s="49"/>
      <c r="H22" s="44"/>
      <c r="I22" s="44"/>
      <c r="J22" s="44"/>
      <c r="K22" s="44"/>
      <c r="L22" s="49"/>
      <c r="M22" s="44"/>
      <c r="N22" s="44"/>
      <c r="O22" s="44"/>
      <c r="P22" s="44"/>
      <c r="Q22" s="49"/>
      <c r="R22" s="44"/>
      <c r="S22" s="44"/>
      <c r="T22" s="51"/>
    </row>
    <row r="23" spans="4:20" x14ac:dyDescent="0.25">
      <c r="D23" s="49"/>
      <c r="E23" s="44"/>
      <c r="F23" s="44"/>
      <c r="G23" s="49"/>
      <c r="H23" s="44"/>
      <c r="I23" s="44"/>
      <c r="J23" s="44"/>
      <c r="K23" s="44"/>
      <c r="L23" s="49"/>
      <c r="M23" s="44"/>
      <c r="N23" s="44"/>
      <c r="O23" s="44"/>
      <c r="P23" s="44"/>
      <c r="Q23" s="49"/>
      <c r="R23" s="44"/>
      <c r="S23" s="44"/>
      <c r="T23" s="51"/>
    </row>
    <row r="24" spans="4:20" x14ac:dyDescent="0.25">
      <c r="D24" s="49"/>
      <c r="E24" s="44"/>
      <c r="F24" s="44"/>
      <c r="G24" s="49"/>
      <c r="H24" s="44"/>
      <c r="I24" s="44"/>
      <c r="J24" s="44"/>
      <c r="K24" s="44"/>
      <c r="L24" s="49"/>
      <c r="M24" s="44"/>
      <c r="N24" s="44"/>
      <c r="O24" s="44"/>
      <c r="P24" s="44"/>
      <c r="Q24" s="49"/>
      <c r="R24" s="44"/>
      <c r="S24" s="44"/>
      <c r="T24" s="51"/>
    </row>
    <row r="25" spans="4:20" x14ac:dyDescent="0.25">
      <c r="D25" s="49"/>
      <c r="E25" s="44"/>
      <c r="F25" s="44"/>
      <c r="G25" s="49"/>
      <c r="H25" s="44"/>
      <c r="I25" s="44"/>
      <c r="J25" s="44"/>
      <c r="K25" s="44"/>
      <c r="L25" s="49"/>
      <c r="M25" s="44"/>
      <c r="N25" s="44"/>
      <c r="O25" s="44"/>
      <c r="P25" s="44"/>
      <c r="Q25" s="49"/>
      <c r="R25" s="44"/>
      <c r="S25" s="44"/>
      <c r="T25" s="51"/>
    </row>
    <row r="26" spans="4:20" x14ac:dyDescent="0.25">
      <c r="D26" s="49"/>
      <c r="E26" s="44"/>
      <c r="F26" s="44"/>
      <c r="G26" s="49"/>
      <c r="H26" s="44"/>
      <c r="I26" s="44"/>
      <c r="J26" s="44"/>
      <c r="K26" s="44"/>
      <c r="L26" s="49"/>
      <c r="M26" s="44"/>
      <c r="N26" s="44"/>
      <c r="O26" s="44"/>
      <c r="P26" s="44"/>
      <c r="Q26" s="49"/>
      <c r="R26" s="44"/>
      <c r="S26" s="44"/>
      <c r="T26" s="51"/>
    </row>
    <row r="27" spans="4:20" x14ac:dyDescent="0.25">
      <c r="D27" s="49"/>
      <c r="E27" s="44"/>
      <c r="F27" s="44"/>
      <c r="G27" s="49"/>
      <c r="H27" s="44"/>
      <c r="I27" s="44"/>
      <c r="J27" s="44"/>
      <c r="K27" s="44"/>
      <c r="L27" s="49"/>
      <c r="M27" s="44"/>
      <c r="N27" s="44"/>
      <c r="O27" s="44"/>
      <c r="P27" s="44"/>
      <c r="Q27" s="49"/>
      <c r="R27" s="44"/>
      <c r="S27" s="44"/>
      <c r="T27" s="51"/>
    </row>
    <row r="28" spans="4:20" x14ac:dyDescent="0.25">
      <c r="D28" s="49"/>
      <c r="E28" s="44"/>
      <c r="F28" s="44"/>
      <c r="G28" s="49"/>
      <c r="H28" s="44"/>
      <c r="I28" s="44"/>
      <c r="J28" s="44"/>
      <c r="K28" s="44"/>
      <c r="L28" s="49"/>
      <c r="M28" s="44"/>
      <c r="N28" s="44"/>
      <c r="O28" s="44"/>
      <c r="P28" s="44"/>
      <c r="Q28" s="49"/>
      <c r="R28" s="44"/>
      <c r="S28" s="44"/>
      <c r="T28" s="51"/>
    </row>
    <row r="29" spans="4:20" x14ac:dyDescent="0.25">
      <c r="D29" s="49"/>
      <c r="E29" s="44"/>
      <c r="F29" s="44"/>
      <c r="G29" s="49"/>
      <c r="H29" s="44"/>
      <c r="I29" s="44"/>
      <c r="J29" s="44"/>
      <c r="K29" s="44"/>
      <c r="L29" s="49"/>
      <c r="M29" s="44"/>
      <c r="N29" s="44"/>
      <c r="O29" s="44"/>
      <c r="P29" s="44"/>
      <c r="Q29" s="49"/>
      <c r="R29" s="44"/>
      <c r="S29" s="44"/>
      <c r="T29" s="51"/>
    </row>
    <row r="30" spans="4:20" x14ac:dyDescent="0.25">
      <c r="D30" s="49"/>
      <c r="E30" s="44"/>
      <c r="F30" s="44"/>
      <c r="G30" s="49"/>
      <c r="H30" s="44"/>
      <c r="I30" s="44"/>
      <c r="J30" s="44"/>
      <c r="K30" s="44"/>
      <c r="L30" s="49"/>
      <c r="M30" s="44"/>
      <c r="N30" s="44"/>
      <c r="O30" s="44"/>
      <c r="P30" s="44"/>
      <c r="Q30" s="49"/>
      <c r="R30" s="44"/>
      <c r="S30" s="44"/>
      <c r="T30" s="51"/>
    </row>
    <row r="31" spans="4:20" x14ac:dyDescent="0.25">
      <c r="D31" s="49"/>
      <c r="E31" s="44"/>
      <c r="F31" s="44"/>
      <c r="G31" s="49"/>
      <c r="H31" s="44"/>
      <c r="I31" s="44"/>
      <c r="J31" s="44"/>
      <c r="K31" s="44"/>
      <c r="L31" s="49"/>
      <c r="M31" s="44"/>
      <c r="N31" s="44"/>
      <c r="O31" s="44"/>
      <c r="P31" s="44"/>
      <c r="Q31" s="49"/>
      <c r="R31" s="44"/>
      <c r="S31" s="44"/>
      <c r="T31" s="51"/>
    </row>
    <row r="32" spans="4:20" x14ac:dyDescent="0.25">
      <c r="D32" s="49"/>
      <c r="E32" s="44"/>
      <c r="F32" s="44"/>
      <c r="G32" s="49"/>
      <c r="H32" s="44"/>
      <c r="I32" s="44"/>
      <c r="J32" s="44"/>
      <c r="K32" s="44"/>
      <c r="L32" s="49"/>
      <c r="M32" s="44"/>
      <c r="N32" s="44"/>
      <c r="O32" s="44"/>
      <c r="P32" s="44"/>
      <c r="Q32" s="49"/>
      <c r="R32" s="44"/>
      <c r="S32" s="44"/>
      <c r="T32" s="51"/>
    </row>
    <row r="33" spans="4:20" x14ac:dyDescent="0.25">
      <c r="D33" s="49"/>
      <c r="E33" s="44"/>
      <c r="F33" s="44"/>
      <c r="G33" s="49"/>
      <c r="H33" s="44"/>
      <c r="I33" s="44"/>
      <c r="J33" s="44"/>
      <c r="K33" s="44"/>
      <c r="L33" s="49"/>
      <c r="M33" s="44"/>
      <c r="N33" s="44"/>
      <c r="O33" s="44"/>
      <c r="P33" s="44"/>
      <c r="Q33" s="49"/>
      <c r="R33" s="44"/>
      <c r="S33" s="44"/>
      <c r="T33" s="51"/>
    </row>
    <row r="34" spans="4:20" x14ac:dyDescent="0.25">
      <c r="D34" s="49"/>
      <c r="E34" s="44"/>
      <c r="F34" s="44"/>
      <c r="G34" s="49"/>
      <c r="H34" s="44"/>
      <c r="I34" s="44"/>
      <c r="J34" s="44"/>
      <c r="K34" s="44"/>
      <c r="L34" s="49"/>
      <c r="M34" s="44"/>
      <c r="N34" s="44"/>
      <c r="O34" s="44"/>
      <c r="P34" s="44"/>
      <c r="Q34" s="49"/>
      <c r="R34" s="44"/>
      <c r="S34" s="44"/>
      <c r="T34" s="51"/>
    </row>
    <row r="35" spans="4:20" x14ac:dyDescent="0.25">
      <c r="D35" s="49"/>
      <c r="E35" s="44"/>
      <c r="F35" s="44"/>
      <c r="G35" s="49"/>
      <c r="H35" s="44"/>
      <c r="I35" s="44"/>
      <c r="J35" s="44"/>
      <c r="K35" s="44"/>
      <c r="L35" s="49"/>
      <c r="M35" s="44"/>
      <c r="N35" s="44"/>
      <c r="O35" s="44"/>
      <c r="P35" s="44"/>
      <c r="Q35" s="49"/>
      <c r="R35" s="44"/>
      <c r="S35" s="44"/>
      <c r="T35" s="51"/>
    </row>
    <row r="36" spans="4:20" x14ac:dyDescent="0.25">
      <c r="D36" s="49"/>
      <c r="E36" s="44"/>
      <c r="F36" s="44"/>
      <c r="G36" s="49"/>
      <c r="H36" s="44"/>
      <c r="I36" s="44"/>
      <c r="J36" s="44"/>
      <c r="K36" s="44"/>
      <c r="L36" s="49"/>
      <c r="M36" s="44"/>
      <c r="N36" s="44"/>
      <c r="O36" s="44"/>
      <c r="P36" s="44"/>
      <c r="Q36" s="49"/>
      <c r="R36" s="44"/>
      <c r="S36" s="44"/>
      <c r="T36" s="51"/>
    </row>
    <row r="37" spans="4:20" x14ac:dyDescent="0.25">
      <c r="D37" s="49"/>
      <c r="E37" s="44"/>
      <c r="F37" s="44"/>
      <c r="G37" s="49"/>
      <c r="H37" s="44"/>
      <c r="I37" s="44"/>
      <c r="J37" s="44"/>
      <c r="K37" s="44"/>
      <c r="L37" s="49"/>
      <c r="M37" s="44"/>
      <c r="N37" s="44"/>
      <c r="O37" s="44"/>
      <c r="P37" s="44"/>
      <c r="Q37" s="49"/>
      <c r="R37" s="44"/>
      <c r="S37" s="44"/>
      <c r="T37" s="51"/>
    </row>
    <row r="38" spans="4:20" x14ac:dyDescent="0.25">
      <c r="D38" s="49"/>
      <c r="E38" s="44"/>
      <c r="F38" s="44"/>
      <c r="G38" s="49"/>
      <c r="H38" s="44"/>
      <c r="I38" s="44"/>
      <c r="J38" s="44"/>
      <c r="K38" s="44"/>
      <c r="L38" s="49"/>
      <c r="M38" s="44"/>
      <c r="N38" s="44"/>
      <c r="O38" s="44"/>
      <c r="P38" s="44"/>
      <c r="Q38" s="49"/>
      <c r="R38" s="44"/>
      <c r="S38" s="44"/>
      <c r="T38" s="51"/>
    </row>
    <row r="39" spans="4:20" x14ac:dyDescent="0.25">
      <c r="D39" s="49"/>
      <c r="E39" s="44"/>
      <c r="F39" s="44"/>
      <c r="G39" s="49"/>
      <c r="H39" s="44"/>
      <c r="I39" s="44"/>
      <c r="J39" s="44"/>
      <c r="K39" s="44"/>
      <c r="L39" s="49"/>
      <c r="M39" s="44"/>
      <c r="N39" s="44"/>
      <c r="O39" s="44"/>
      <c r="P39" s="44"/>
      <c r="Q39" s="49"/>
      <c r="R39" s="44"/>
      <c r="S39" s="44"/>
      <c r="T39" s="51"/>
    </row>
    <row r="40" spans="4:20" x14ac:dyDescent="0.25">
      <c r="D40" s="49"/>
      <c r="E40" s="44"/>
      <c r="F40" s="44"/>
      <c r="G40" s="49"/>
      <c r="H40" s="44"/>
      <c r="I40" s="44"/>
      <c r="J40" s="44"/>
      <c r="K40" s="44"/>
      <c r="L40" s="49"/>
      <c r="M40" s="44"/>
      <c r="N40" s="44"/>
      <c r="O40" s="44"/>
      <c r="P40" s="44"/>
      <c r="Q40" s="49"/>
      <c r="R40" s="44"/>
      <c r="S40" s="44"/>
      <c r="T40" s="51"/>
    </row>
    <row r="41" spans="4:20" x14ac:dyDescent="0.25">
      <c r="D41" s="49"/>
      <c r="E41" s="44"/>
      <c r="F41" s="44"/>
      <c r="G41" s="49"/>
      <c r="H41" s="44"/>
      <c r="I41" s="44"/>
      <c r="J41" s="44"/>
      <c r="K41" s="44"/>
      <c r="L41" s="49"/>
      <c r="M41" s="44"/>
      <c r="N41" s="44"/>
      <c r="O41" s="44"/>
      <c r="P41" s="44"/>
      <c r="Q41" s="49"/>
      <c r="R41" s="44"/>
      <c r="S41" s="44"/>
      <c r="T41" s="51"/>
    </row>
    <row r="42" spans="4:20" x14ac:dyDescent="0.25">
      <c r="D42" s="49"/>
      <c r="E42" s="44"/>
      <c r="F42" s="44"/>
      <c r="G42" s="49"/>
      <c r="H42" s="44"/>
      <c r="I42" s="44"/>
      <c r="J42" s="44"/>
      <c r="K42" s="44"/>
      <c r="L42" s="49"/>
      <c r="M42" s="44"/>
      <c r="N42" s="44"/>
      <c r="O42" s="44"/>
      <c r="P42" s="44"/>
      <c r="Q42" s="49"/>
      <c r="R42" s="44"/>
      <c r="S42" s="44"/>
      <c r="T42" s="51"/>
    </row>
    <row r="43" spans="4:20" x14ac:dyDescent="0.25">
      <c r="D43" s="49"/>
      <c r="E43" s="44"/>
      <c r="F43" s="44"/>
      <c r="G43" s="49"/>
      <c r="H43" s="44"/>
      <c r="I43" s="44"/>
      <c r="J43" s="44"/>
      <c r="K43" s="44"/>
      <c r="L43" s="49"/>
      <c r="M43" s="44"/>
      <c r="N43" s="44"/>
      <c r="O43" s="44"/>
      <c r="P43" s="44"/>
      <c r="Q43" s="49"/>
      <c r="R43" s="44"/>
      <c r="S43" s="44"/>
      <c r="T43" s="51"/>
    </row>
    <row r="44" spans="4:20" x14ac:dyDescent="0.25">
      <c r="D44" s="49"/>
      <c r="E44" s="44"/>
      <c r="F44" s="44"/>
      <c r="G44" s="49"/>
      <c r="H44" s="44"/>
      <c r="I44" s="44"/>
      <c r="J44" s="44"/>
      <c r="K44" s="44"/>
      <c r="L44" s="49"/>
      <c r="M44" s="44"/>
      <c r="N44" s="44"/>
      <c r="O44" s="44"/>
      <c r="P44" s="44"/>
      <c r="Q44" s="49"/>
      <c r="R44" s="44"/>
      <c r="S44" s="44"/>
      <c r="T44" s="51"/>
    </row>
    <row r="45" spans="4:20" x14ac:dyDescent="0.25">
      <c r="D45" s="49"/>
      <c r="E45" s="44"/>
      <c r="F45" s="44"/>
      <c r="G45" s="49"/>
      <c r="H45" s="44"/>
      <c r="I45" s="44"/>
      <c r="J45" s="44"/>
      <c r="K45" s="44"/>
      <c r="L45" s="49"/>
      <c r="M45" s="44"/>
      <c r="N45" s="44"/>
      <c r="O45" s="44"/>
      <c r="P45" s="44"/>
      <c r="Q45" s="49"/>
      <c r="R45" s="44"/>
      <c r="S45" s="44"/>
      <c r="T45" s="51"/>
    </row>
    <row r="46" spans="4:20" x14ac:dyDescent="0.25">
      <c r="D46" s="49"/>
      <c r="E46" s="44"/>
      <c r="F46" s="44"/>
      <c r="G46" s="49"/>
      <c r="H46" s="44"/>
      <c r="I46" s="44"/>
      <c r="J46" s="44"/>
      <c r="K46" s="44"/>
      <c r="L46" s="49"/>
      <c r="M46" s="44"/>
      <c r="N46" s="44"/>
      <c r="O46" s="44"/>
      <c r="P46" s="44"/>
      <c r="Q46" s="49"/>
      <c r="R46" s="44"/>
      <c r="S46" s="44"/>
      <c r="T46" s="51"/>
    </row>
    <row r="47" spans="4:20" x14ac:dyDescent="0.25">
      <c r="D47" s="49"/>
      <c r="E47" s="44"/>
      <c r="F47" s="44"/>
      <c r="G47" s="49"/>
      <c r="H47" s="44"/>
      <c r="I47" s="44"/>
      <c r="J47" s="44"/>
      <c r="K47" s="44"/>
      <c r="L47" s="49"/>
      <c r="M47" s="44"/>
      <c r="N47" s="44"/>
      <c r="O47" s="44"/>
      <c r="P47" s="44"/>
      <c r="Q47" s="49"/>
      <c r="R47" s="44"/>
      <c r="S47" s="44"/>
      <c r="T47" s="51"/>
    </row>
    <row r="48" spans="4:20" x14ac:dyDescent="0.25">
      <c r="D48" s="49"/>
      <c r="E48" s="44"/>
      <c r="F48" s="44"/>
      <c r="G48" s="49"/>
      <c r="H48" s="44"/>
      <c r="I48" s="44"/>
      <c r="J48" s="44"/>
      <c r="K48" s="44"/>
      <c r="L48" s="49"/>
      <c r="M48" s="44"/>
      <c r="N48" s="44"/>
      <c r="O48" s="44"/>
      <c r="P48" s="44"/>
      <c r="Q48" s="49"/>
      <c r="R48" s="44"/>
      <c r="S48" s="44"/>
      <c r="T48" s="51"/>
    </row>
    <row r="49" spans="4:20" x14ac:dyDescent="0.25">
      <c r="D49" s="49"/>
      <c r="E49" s="44"/>
      <c r="F49" s="44"/>
      <c r="G49" s="49"/>
      <c r="H49" s="44"/>
      <c r="I49" s="44"/>
      <c r="J49" s="44"/>
      <c r="K49" s="44"/>
      <c r="L49" s="49"/>
      <c r="M49" s="44"/>
      <c r="N49" s="44"/>
      <c r="O49" s="44"/>
      <c r="P49" s="44"/>
      <c r="Q49" s="49"/>
      <c r="R49" s="44"/>
      <c r="S49" s="44"/>
      <c r="T49" s="51"/>
    </row>
    <row r="50" spans="4:20" x14ac:dyDescent="0.25">
      <c r="D50" s="49"/>
      <c r="E50" s="44"/>
      <c r="F50" s="44"/>
      <c r="G50" s="49"/>
      <c r="H50" s="44"/>
      <c r="I50" s="44"/>
      <c r="J50" s="44"/>
      <c r="K50" s="44"/>
      <c r="L50" s="49"/>
      <c r="M50" s="44"/>
      <c r="N50" s="44"/>
      <c r="O50" s="44"/>
      <c r="P50" s="44"/>
      <c r="Q50" s="49"/>
      <c r="R50" s="44"/>
      <c r="S50" s="44"/>
      <c r="T50" s="51"/>
    </row>
    <row r="51" spans="4:20" x14ac:dyDescent="0.25">
      <c r="D51" s="49"/>
      <c r="E51" s="44"/>
      <c r="F51" s="44"/>
      <c r="G51" s="49"/>
      <c r="H51" s="44"/>
      <c r="I51" s="44"/>
      <c r="J51" s="44"/>
      <c r="K51" s="44"/>
      <c r="L51" s="49"/>
      <c r="M51" s="44"/>
      <c r="N51" s="44"/>
      <c r="O51" s="44"/>
      <c r="P51" s="44"/>
      <c r="Q51" s="49"/>
      <c r="R51" s="44"/>
      <c r="S51" s="44"/>
      <c r="T51" s="51"/>
    </row>
    <row r="52" spans="4:20" x14ac:dyDescent="0.25">
      <c r="D52" s="49"/>
      <c r="E52" s="44"/>
      <c r="F52" s="44"/>
      <c r="G52" s="49"/>
      <c r="H52" s="44"/>
      <c r="I52" s="44"/>
      <c r="J52" s="44"/>
      <c r="K52" s="44"/>
      <c r="L52" s="49"/>
      <c r="M52" s="44"/>
      <c r="N52" s="44"/>
      <c r="O52" s="44"/>
      <c r="P52" s="44"/>
      <c r="Q52" s="49"/>
      <c r="R52" s="44"/>
      <c r="S52" s="44"/>
      <c r="T52" s="51"/>
    </row>
    <row r="53" spans="4:20" x14ac:dyDescent="0.25">
      <c r="D53" s="49"/>
      <c r="E53" s="44"/>
      <c r="F53" s="44"/>
      <c r="G53" s="49"/>
      <c r="H53" s="44"/>
      <c r="I53" s="44"/>
      <c r="J53" s="44"/>
      <c r="K53" s="44"/>
      <c r="L53" s="49"/>
      <c r="M53" s="44"/>
      <c r="N53" s="44"/>
      <c r="O53" s="44"/>
      <c r="P53" s="44"/>
      <c r="Q53" s="49"/>
      <c r="R53" s="44"/>
      <c r="S53" s="44"/>
      <c r="T53" s="51"/>
    </row>
    <row r="54" spans="4:20" x14ac:dyDescent="0.25">
      <c r="D54" s="49"/>
      <c r="E54" s="44"/>
      <c r="F54" s="44"/>
      <c r="G54" s="49"/>
      <c r="H54" s="44"/>
      <c r="I54" s="44"/>
      <c r="J54" s="44"/>
      <c r="K54" s="44"/>
      <c r="L54" s="49"/>
      <c r="M54" s="44"/>
      <c r="N54" s="44"/>
      <c r="O54" s="44"/>
      <c r="P54" s="44"/>
      <c r="Q54" s="49"/>
      <c r="R54" s="44"/>
      <c r="S54" s="44"/>
      <c r="T54" s="51"/>
    </row>
    <row r="55" spans="4:20" x14ac:dyDescent="0.25">
      <c r="D55" s="49"/>
      <c r="E55" s="44"/>
      <c r="F55" s="44"/>
      <c r="G55" s="49"/>
      <c r="H55" s="44"/>
      <c r="I55" s="44"/>
      <c r="J55" s="44"/>
      <c r="K55" s="44"/>
      <c r="L55" s="49"/>
      <c r="M55" s="44"/>
      <c r="N55" s="44"/>
      <c r="O55" s="44"/>
      <c r="P55" s="44"/>
      <c r="Q55" s="49"/>
      <c r="R55" s="44"/>
      <c r="S55" s="44"/>
      <c r="T55" s="51"/>
    </row>
    <row r="56" spans="4:20" x14ac:dyDescent="0.25">
      <c r="D56" s="49"/>
      <c r="E56" s="44"/>
      <c r="F56" s="44"/>
      <c r="G56" s="49"/>
      <c r="H56" s="44"/>
      <c r="I56" s="44"/>
      <c r="J56" s="44"/>
      <c r="K56" s="44"/>
      <c r="L56" s="49"/>
      <c r="M56" s="44"/>
      <c r="N56" s="44"/>
      <c r="O56" s="44"/>
      <c r="P56" s="44"/>
      <c r="Q56" s="49"/>
      <c r="R56" s="44"/>
      <c r="S56" s="44"/>
      <c r="T56" s="51"/>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5" sqref="D15"/>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PERCENTAGE DISCOUNTS</vt:lpstr>
      <vt:lpstr>MARKETBASKET</vt:lpstr>
      <vt:lpstr>Scenario Instructions</vt:lpstr>
      <vt:lpstr>Good, Scenario#1</vt:lpstr>
      <vt:lpstr>Better, Scenario#2</vt:lpstr>
      <vt:lpstr>Best, Scenario#3</vt:lpstr>
      <vt:lpstr>Scenario#4</vt:lpstr>
      <vt:lpstr>Sheet5</vt:lpstr>
      <vt:lpstr>Sheet6</vt:lpstr>
      <vt:lpstr>'Better, Scenario#2'!Print_Area</vt:lpstr>
      <vt:lpstr>MARKETBASKET!Print_Area</vt:lpstr>
    </vt:vector>
  </TitlesOfParts>
  <Company>State of Oklahoma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Jennifer McCaulla</cp:lastModifiedBy>
  <cp:lastPrinted>2016-03-22T19:40:05Z</cp:lastPrinted>
  <dcterms:created xsi:type="dcterms:W3CDTF">2015-11-18T22:36:57Z</dcterms:created>
  <dcterms:modified xsi:type="dcterms:W3CDTF">2017-03-20T16:51:32Z</dcterms:modified>
</cp:coreProperties>
</file>